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School Folder\Advanced Computer Systems\Project3\results\"/>
    </mc:Choice>
  </mc:AlternateContent>
  <xr:revisionPtr revIDLastSave="0" documentId="8_{6CF2782C-02B7-4996-A3D2-CE871699E71D}" xr6:coauthVersionLast="47" xr6:coauthVersionMax="47" xr10:uidLastSave="{00000000-0000-0000-0000-000000000000}"/>
  <bookViews>
    <workbookView xWindow="-108" yWindow="-108" windowWidth="23256" windowHeight="13176" xr2:uid="{7105C471-489D-441B-9BBF-642B9061E6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4" i="1"/>
  <c r="I5" i="1"/>
  <c r="I6" i="1"/>
  <c r="I7" i="1"/>
  <c r="I8" i="1"/>
  <c r="I9" i="1"/>
  <c r="I10" i="1"/>
  <c r="I11" i="1"/>
  <c r="I12" i="1"/>
  <c r="I2" i="1"/>
  <c r="D37" i="1"/>
  <c r="E36" i="1"/>
  <c r="E35" i="1"/>
  <c r="D33" i="1"/>
  <c r="E32" i="1"/>
  <c r="E31" i="1"/>
  <c r="D29" i="1"/>
  <c r="D25" i="1"/>
  <c r="E24" i="1"/>
  <c r="E23" i="1"/>
  <c r="D21" i="1"/>
  <c r="E20" i="1"/>
  <c r="E19" i="1"/>
  <c r="D17" i="1"/>
  <c r="D13" i="1"/>
  <c r="E12" i="1"/>
  <c r="D9" i="1"/>
  <c r="E8" i="1"/>
  <c r="D5" i="1"/>
</calcChain>
</file>

<file path=xl/sharedStrings.xml><?xml version="1.0" encoding="utf-8"?>
<sst xmlns="http://schemas.openxmlformats.org/spreadsheetml/2006/main" count="11" uniqueCount="11">
  <si>
    <t>job#</t>
  </si>
  <si>
    <t>Read BW</t>
  </si>
  <si>
    <t>Read Lat</t>
  </si>
  <si>
    <t>Write Lat</t>
  </si>
  <si>
    <t>Write BW</t>
  </si>
  <si>
    <t>%Read</t>
  </si>
  <si>
    <t>IO Depth</t>
  </si>
  <si>
    <t>Size (KB)</t>
  </si>
  <si>
    <t>AVG BW</t>
  </si>
  <si>
    <t>AVG LAT</t>
  </si>
  <si>
    <t>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</si>
</sst>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2261-F9DC-4A52-8C37-5E975BD3E4D2}">
  <dimension ref="A1:K37"/>
  <sheetViews>
    <sheetView tabSelected="1" workbookViewId="0">
      <selection activeCell="J37" sqref="J37"/>
    </sheetView>
  </sheetViews>
  <sheetFormatPr defaultRowHeight="14.4" x14ac:dyDescent="0.3"/>
  <cols>
    <col min="11" max="11" width="1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1024</v>
      </c>
      <c r="C2">
        <v>3965.84</v>
      </c>
      <c r="D2">
        <v>0</v>
      </c>
      <c r="E2">
        <v>0</v>
      </c>
      <c r="F2">
        <v>100</v>
      </c>
      <c r="G2">
        <v>1</v>
      </c>
      <c r="H2">
        <v>16</v>
      </c>
      <c r="I2">
        <f>B2*(F2/100)+D2*((100-F2)/100)</f>
        <v>1024</v>
      </c>
      <c r="J2">
        <f>C2*(F2/100)*1000+E2*((100-F2)/100)</f>
        <v>3965840</v>
      </c>
      <c r="K2">
        <f>J2*I2</f>
        <v>4061020160</v>
      </c>
    </row>
    <row r="3" spans="1:11" x14ac:dyDescent="0.3">
      <c r="A3">
        <v>2</v>
      </c>
      <c r="B3">
        <v>546</v>
      </c>
      <c r="C3">
        <v>6976.39</v>
      </c>
      <c r="D3">
        <v>546</v>
      </c>
      <c r="E3">
        <v>12262</v>
      </c>
      <c r="F3">
        <v>75</v>
      </c>
      <c r="G3">
        <v>1</v>
      </c>
      <c r="H3">
        <v>16</v>
      </c>
      <c r="I3">
        <f t="shared" ref="I3:I37" si="0">B3*(F3/100)+D3*((100-F3)/100)</f>
        <v>546</v>
      </c>
      <c r="J3">
        <f t="shared" ref="J3:J37" si="1">C3*(F3/100)*1000+E3*((100-F3)/100)</f>
        <v>5235358.0000000009</v>
      </c>
      <c r="K3">
        <f t="shared" ref="K3:K37" si="2">J3*I3</f>
        <v>2858505468.0000005</v>
      </c>
    </row>
    <row r="4" spans="1:11" x14ac:dyDescent="0.3">
      <c r="A4">
        <v>3</v>
      </c>
      <c r="B4">
        <v>315</v>
      </c>
      <c r="C4">
        <v>12656.985000000001</v>
      </c>
      <c r="D4">
        <v>945</v>
      </c>
      <c r="E4">
        <v>18045</v>
      </c>
      <c r="F4">
        <v>50</v>
      </c>
      <c r="G4">
        <v>1</v>
      </c>
      <c r="H4">
        <v>16</v>
      </c>
      <c r="I4">
        <f t="shared" si="0"/>
        <v>630</v>
      </c>
      <c r="J4">
        <f t="shared" si="1"/>
        <v>6337515</v>
      </c>
      <c r="K4">
        <f t="shared" si="2"/>
        <v>3992634450</v>
      </c>
    </row>
    <row r="5" spans="1:11" x14ac:dyDescent="0.3">
      <c r="A5">
        <v>4</v>
      </c>
      <c r="B5">
        <v>0</v>
      </c>
      <c r="C5">
        <v>0</v>
      </c>
      <c r="D5">
        <f xml:space="preserve"> (16.4 * 1000)</f>
        <v>16400</v>
      </c>
      <c r="E5">
        <v>13227</v>
      </c>
      <c r="F5">
        <v>0</v>
      </c>
      <c r="G5">
        <v>1</v>
      </c>
      <c r="H5">
        <v>16</v>
      </c>
      <c r="I5">
        <f t="shared" si="0"/>
        <v>16400</v>
      </c>
      <c r="J5">
        <f t="shared" si="1"/>
        <v>13227</v>
      </c>
      <c r="K5">
        <f t="shared" si="2"/>
        <v>216922800</v>
      </c>
    </row>
    <row r="6" spans="1:11" x14ac:dyDescent="0.3">
      <c r="A6">
        <v>5</v>
      </c>
      <c r="B6">
        <v>1092</v>
      </c>
      <c r="C6">
        <v>4815.75</v>
      </c>
      <c r="D6">
        <v>0</v>
      </c>
      <c r="E6">
        <v>0</v>
      </c>
      <c r="F6">
        <v>100</v>
      </c>
      <c r="G6">
        <v>4</v>
      </c>
      <c r="H6">
        <v>16</v>
      </c>
      <c r="I6">
        <f t="shared" si="0"/>
        <v>1092</v>
      </c>
      <c r="J6">
        <f t="shared" si="1"/>
        <v>4815750</v>
      </c>
      <c r="K6">
        <f t="shared" si="2"/>
        <v>5258799000</v>
      </c>
    </row>
    <row r="7" spans="1:11" x14ac:dyDescent="0.3">
      <c r="A7">
        <v>6</v>
      </c>
      <c r="B7">
        <v>945</v>
      </c>
      <c r="C7">
        <v>5130.2700000000004</v>
      </c>
      <c r="D7">
        <v>315</v>
      </c>
      <c r="E7">
        <v>932966</v>
      </c>
      <c r="F7">
        <v>75</v>
      </c>
      <c r="G7">
        <v>4</v>
      </c>
      <c r="H7">
        <v>16</v>
      </c>
      <c r="I7">
        <f t="shared" si="0"/>
        <v>787.5</v>
      </c>
      <c r="J7">
        <f t="shared" si="1"/>
        <v>4080944.0000000005</v>
      </c>
      <c r="K7">
        <f t="shared" si="2"/>
        <v>3213743400.0000005</v>
      </c>
    </row>
    <row r="8" spans="1:11" x14ac:dyDescent="0.3">
      <c r="A8">
        <v>7</v>
      </c>
      <c r="B8">
        <v>372</v>
      </c>
      <c r="C8">
        <v>10037.168</v>
      </c>
      <c r="D8">
        <v>1117</v>
      </c>
      <c r="E8">
        <f>6717.56*1000</f>
        <v>6717560</v>
      </c>
      <c r="F8">
        <v>50</v>
      </c>
      <c r="G8">
        <v>4</v>
      </c>
      <c r="H8">
        <v>16</v>
      </c>
      <c r="I8">
        <f t="shared" si="0"/>
        <v>744.5</v>
      </c>
      <c r="J8">
        <f t="shared" si="1"/>
        <v>8377364</v>
      </c>
      <c r="K8">
        <f t="shared" si="2"/>
        <v>6236947498</v>
      </c>
    </row>
    <row r="9" spans="1:11" x14ac:dyDescent="0.3">
      <c r="A9">
        <v>8</v>
      </c>
      <c r="B9">
        <v>0</v>
      </c>
      <c r="C9">
        <v>0</v>
      </c>
      <c r="D9">
        <f xml:space="preserve"> 16.4 * 1000</f>
        <v>16400</v>
      </c>
      <c r="E9">
        <v>36573.25</v>
      </c>
      <c r="F9">
        <v>0</v>
      </c>
      <c r="G9">
        <v>4</v>
      </c>
      <c r="H9">
        <v>16</v>
      </c>
      <c r="I9">
        <f t="shared" si="0"/>
        <v>16400</v>
      </c>
      <c r="J9">
        <f t="shared" si="1"/>
        <v>36573.25</v>
      </c>
      <c r="K9">
        <f t="shared" si="2"/>
        <v>599801300</v>
      </c>
    </row>
    <row r="10" spans="1:11" x14ac:dyDescent="0.3">
      <c r="A10">
        <v>9</v>
      </c>
      <c r="B10">
        <v>1024</v>
      </c>
      <c r="C10">
        <v>5598.36</v>
      </c>
      <c r="D10">
        <v>0</v>
      </c>
      <c r="E10">
        <v>0</v>
      </c>
      <c r="F10">
        <v>100</v>
      </c>
      <c r="G10">
        <v>16</v>
      </c>
      <c r="H10">
        <v>16</v>
      </c>
      <c r="I10">
        <f t="shared" si="0"/>
        <v>1024</v>
      </c>
      <c r="J10">
        <f t="shared" si="1"/>
        <v>5598360</v>
      </c>
      <c r="K10">
        <f t="shared" si="2"/>
        <v>5732720640</v>
      </c>
    </row>
    <row r="11" spans="1:11" x14ac:dyDescent="0.3">
      <c r="A11">
        <v>10</v>
      </c>
      <c r="B11">
        <v>1024</v>
      </c>
      <c r="C11">
        <v>4530.04</v>
      </c>
      <c r="D11">
        <v>341</v>
      </c>
      <c r="E11">
        <v>43926</v>
      </c>
      <c r="F11">
        <v>75</v>
      </c>
      <c r="G11">
        <v>16</v>
      </c>
      <c r="H11">
        <v>16</v>
      </c>
      <c r="I11">
        <f t="shared" si="0"/>
        <v>853.25</v>
      </c>
      <c r="J11">
        <f t="shared" si="1"/>
        <v>3408511.4999999995</v>
      </c>
      <c r="K11">
        <f t="shared" si="2"/>
        <v>2908312437.3749995</v>
      </c>
    </row>
    <row r="12" spans="1:11" x14ac:dyDescent="0.3">
      <c r="A12">
        <v>11</v>
      </c>
      <c r="B12">
        <v>630</v>
      </c>
      <c r="C12">
        <v>6748.52</v>
      </c>
      <c r="D12">
        <v>630</v>
      </c>
      <c r="E12">
        <f xml:space="preserve"> 12700.38*1000</f>
        <v>12700380</v>
      </c>
      <c r="F12">
        <v>50</v>
      </c>
      <c r="G12">
        <v>16</v>
      </c>
      <c r="H12">
        <v>16</v>
      </c>
      <c r="I12">
        <f t="shared" si="0"/>
        <v>630</v>
      </c>
      <c r="J12">
        <f t="shared" si="1"/>
        <v>9724450</v>
      </c>
      <c r="K12">
        <f t="shared" si="2"/>
        <v>6126403500</v>
      </c>
    </row>
    <row r="13" spans="1:11" x14ac:dyDescent="0.3">
      <c r="A13">
        <v>12</v>
      </c>
      <c r="B13">
        <v>0</v>
      </c>
      <c r="C13">
        <v>0</v>
      </c>
      <c r="D13">
        <f>16.4*1000</f>
        <v>16400</v>
      </c>
      <c r="E13">
        <v>22402.25</v>
      </c>
      <c r="F13">
        <v>0</v>
      </c>
      <c r="G13">
        <v>16</v>
      </c>
      <c r="H13">
        <v>16</v>
      </c>
      <c r="I13">
        <f t="shared" si="0"/>
        <v>16400</v>
      </c>
      <c r="J13">
        <f t="shared" si="1"/>
        <v>22402.25</v>
      </c>
      <c r="K13">
        <f t="shared" si="2"/>
        <v>367396900</v>
      </c>
    </row>
    <row r="14" spans="1:11" x14ac:dyDescent="0.3">
      <c r="A14">
        <v>13</v>
      </c>
      <c r="B14">
        <v>2849</v>
      </c>
      <c r="C14">
        <v>1397.48</v>
      </c>
      <c r="D14">
        <v>0</v>
      </c>
      <c r="E14">
        <v>0</v>
      </c>
      <c r="F14">
        <v>100</v>
      </c>
      <c r="G14">
        <v>1</v>
      </c>
      <c r="H14">
        <v>64</v>
      </c>
      <c r="I14">
        <f t="shared" si="0"/>
        <v>2849</v>
      </c>
      <c r="J14">
        <f t="shared" si="1"/>
        <v>1397480</v>
      </c>
      <c r="K14">
        <f t="shared" si="2"/>
        <v>3981420520</v>
      </c>
    </row>
    <row r="15" spans="1:11" x14ac:dyDescent="0.3">
      <c r="A15">
        <v>14</v>
      </c>
      <c r="B15">
        <v>2587</v>
      </c>
      <c r="C15">
        <v>1571.47</v>
      </c>
      <c r="D15">
        <v>862</v>
      </c>
      <c r="E15">
        <v>10171.25</v>
      </c>
      <c r="F15">
        <v>75</v>
      </c>
      <c r="G15">
        <v>1</v>
      </c>
      <c r="H15">
        <v>64</v>
      </c>
      <c r="I15">
        <f t="shared" si="0"/>
        <v>2155.75</v>
      </c>
      <c r="J15">
        <f t="shared" si="1"/>
        <v>1181145.3125</v>
      </c>
      <c r="K15">
        <f t="shared" si="2"/>
        <v>2546254007.421875</v>
      </c>
    </row>
    <row r="16" spans="1:11" x14ac:dyDescent="0.3">
      <c r="A16">
        <v>15</v>
      </c>
      <c r="B16">
        <v>2185</v>
      </c>
      <c r="C16">
        <v>1741.51</v>
      </c>
      <c r="D16">
        <v>2185</v>
      </c>
      <c r="E16">
        <v>13893.5</v>
      </c>
      <c r="F16">
        <v>50</v>
      </c>
      <c r="G16">
        <v>1</v>
      </c>
      <c r="H16">
        <v>64</v>
      </c>
      <c r="I16">
        <f t="shared" si="0"/>
        <v>2185</v>
      </c>
      <c r="J16">
        <f t="shared" si="1"/>
        <v>877701.75</v>
      </c>
      <c r="K16">
        <f t="shared" si="2"/>
        <v>1917778323.75</v>
      </c>
    </row>
    <row r="17" spans="1:11" x14ac:dyDescent="0.3">
      <c r="A17">
        <v>16</v>
      </c>
      <c r="B17">
        <v>0</v>
      </c>
      <c r="C17">
        <v>0</v>
      </c>
      <c r="D17">
        <f xml:space="preserve"> 65.5*1000</f>
        <v>65500</v>
      </c>
      <c r="E17">
        <v>7672.88</v>
      </c>
      <c r="F17">
        <v>0</v>
      </c>
      <c r="G17">
        <v>1</v>
      </c>
      <c r="H17">
        <v>64</v>
      </c>
      <c r="I17">
        <f t="shared" si="0"/>
        <v>65500</v>
      </c>
      <c r="J17">
        <f t="shared" si="1"/>
        <v>7672.88</v>
      </c>
      <c r="K17">
        <f t="shared" si="2"/>
        <v>502573640</v>
      </c>
    </row>
    <row r="18" spans="1:11" x14ac:dyDescent="0.3">
      <c r="A18">
        <v>17</v>
      </c>
      <c r="B18">
        <v>2979</v>
      </c>
      <c r="C18">
        <v>3087.45</v>
      </c>
      <c r="D18">
        <v>0</v>
      </c>
      <c r="E18">
        <v>0</v>
      </c>
      <c r="F18">
        <v>100</v>
      </c>
      <c r="G18">
        <v>4</v>
      </c>
      <c r="H18">
        <v>64</v>
      </c>
      <c r="I18">
        <f t="shared" si="0"/>
        <v>2979</v>
      </c>
      <c r="J18">
        <f t="shared" si="1"/>
        <v>3087450</v>
      </c>
      <c r="K18">
        <f t="shared" si="2"/>
        <v>9197513550</v>
      </c>
    </row>
    <row r="19" spans="1:11" x14ac:dyDescent="0.3">
      <c r="A19">
        <v>18</v>
      </c>
      <c r="B19">
        <v>2731</v>
      </c>
      <c r="C19">
        <v>3020.25</v>
      </c>
      <c r="D19">
        <v>910</v>
      </c>
      <c r="E19">
        <f>1279.97*1000</f>
        <v>1279970</v>
      </c>
      <c r="F19">
        <v>75</v>
      </c>
      <c r="G19">
        <v>4</v>
      </c>
      <c r="H19">
        <v>64</v>
      </c>
      <c r="I19">
        <f t="shared" si="0"/>
        <v>2275.75</v>
      </c>
      <c r="J19">
        <f t="shared" si="1"/>
        <v>2585180</v>
      </c>
      <c r="K19">
        <f t="shared" si="2"/>
        <v>5883223385</v>
      </c>
    </row>
    <row r="20" spans="1:11" x14ac:dyDescent="0.3">
      <c r="A20">
        <v>19</v>
      </c>
      <c r="B20">
        <v>2409</v>
      </c>
      <c r="C20">
        <v>2523.67</v>
      </c>
      <c r="D20">
        <v>1446</v>
      </c>
      <c r="E20">
        <f>1178.27*1000</f>
        <v>1178270</v>
      </c>
      <c r="F20">
        <v>50</v>
      </c>
      <c r="G20">
        <v>4</v>
      </c>
      <c r="H20">
        <v>64</v>
      </c>
      <c r="I20">
        <f t="shared" si="0"/>
        <v>1927.5</v>
      </c>
      <c r="J20">
        <f t="shared" si="1"/>
        <v>1850970</v>
      </c>
      <c r="K20">
        <f t="shared" si="2"/>
        <v>3567744675</v>
      </c>
    </row>
    <row r="21" spans="1:11" x14ac:dyDescent="0.3">
      <c r="A21">
        <v>20</v>
      </c>
      <c r="B21">
        <v>0</v>
      </c>
      <c r="C21">
        <v>0</v>
      </c>
      <c r="D21">
        <f>65.5*1000</f>
        <v>65500</v>
      </c>
      <c r="E21">
        <v>32804.69</v>
      </c>
      <c r="F21">
        <v>0</v>
      </c>
      <c r="G21">
        <v>4</v>
      </c>
      <c r="H21">
        <v>64</v>
      </c>
      <c r="I21">
        <f t="shared" si="0"/>
        <v>65500</v>
      </c>
      <c r="J21">
        <f t="shared" si="1"/>
        <v>32804.69</v>
      </c>
      <c r="K21">
        <f t="shared" si="2"/>
        <v>2148707195</v>
      </c>
    </row>
    <row r="22" spans="1:11" x14ac:dyDescent="0.3">
      <c r="A22">
        <v>21</v>
      </c>
      <c r="B22">
        <v>3277</v>
      </c>
      <c r="C22">
        <v>6097.41</v>
      </c>
      <c r="D22">
        <v>0</v>
      </c>
      <c r="E22">
        <v>0</v>
      </c>
      <c r="F22">
        <v>100</v>
      </c>
      <c r="G22">
        <v>16</v>
      </c>
      <c r="H22">
        <v>64</v>
      </c>
      <c r="I22">
        <f t="shared" si="0"/>
        <v>3277</v>
      </c>
      <c r="J22">
        <f t="shared" si="1"/>
        <v>6097410</v>
      </c>
      <c r="K22">
        <f t="shared" si="2"/>
        <v>19981212570</v>
      </c>
    </row>
    <row r="23" spans="1:11" x14ac:dyDescent="0.3">
      <c r="A23">
        <v>22</v>
      </c>
      <c r="B23">
        <v>2891</v>
      </c>
      <c r="C23">
        <v>4468.62</v>
      </c>
      <c r="D23">
        <v>964</v>
      </c>
      <c r="E23">
        <f>6441.3*1000</f>
        <v>6441300</v>
      </c>
      <c r="F23">
        <v>75</v>
      </c>
      <c r="G23">
        <v>16</v>
      </c>
      <c r="H23">
        <v>64</v>
      </c>
      <c r="I23">
        <f t="shared" si="0"/>
        <v>2409.25</v>
      </c>
      <c r="J23">
        <f t="shared" si="1"/>
        <v>4961790</v>
      </c>
      <c r="K23">
        <f t="shared" si="2"/>
        <v>11954192557.5</v>
      </c>
    </row>
    <row r="24" spans="1:11" x14ac:dyDescent="0.3">
      <c r="A24">
        <v>23</v>
      </c>
      <c r="B24">
        <v>2048</v>
      </c>
      <c r="C24">
        <v>4151.7</v>
      </c>
      <c r="D24">
        <v>2633</v>
      </c>
      <c r="E24">
        <f>2738.3*1000</f>
        <v>2738300</v>
      </c>
      <c r="F24">
        <v>50</v>
      </c>
      <c r="G24">
        <v>16</v>
      </c>
      <c r="H24">
        <v>64</v>
      </c>
      <c r="I24">
        <f t="shared" si="0"/>
        <v>2340.5</v>
      </c>
      <c r="J24">
        <f t="shared" si="1"/>
        <v>3445000</v>
      </c>
      <c r="K24">
        <f t="shared" si="2"/>
        <v>8063022500</v>
      </c>
    </row>
    <row r="25" spans="1:11" x14ac:dyDescent="0.3">
      <c r="A25">
        <v>24</v>
      </c>
      <c r="B25">
        <v>0</v>
      </c>
      <c r="C25">
        <v>0</v>
      </c>
      <c r="D25">
        <f>65.5*1000</f>
        <v>65500</v>
      </c>
      <c r="E25">
        <v>22342.560000000001</v>
      </c>
      <c r="F25">
        <v>0</v>
      </c>
      <c r="G25">
        <v>16</v>
      </c>
      <c r="H25">
        <v>64</v>
      </c>
      <c r="I25">
        <f t="shared" si="0"/>
        <v>65500</v>
      </c>
      <c r="J25">
        <f t="shared" si="1"/>
        <v>22342.560000000001</v>
      </c>
      <c r="K25">
        <f t="shared" si="2"/>
        <v>1463437680</v>
      </c>
    </row>
    <row r="26" spans="1:11" x14ac:dyDescent="0.3">
      <c r="A26">
        <v>25</v>
      </c>
      <c r="B26">
        <v>5461</v>
      </c>
      <c r="C26">
        <v>745.86</v>
      </c>
      <c r="D26">
        <v>0</v>
      </c>
      <c r="E26">
        <v>0</v>
      </c>
      <c r="F26">
        <v>100</v>
      </c>
      <c r="G26">
        <v>1</v>
      </c>
      <c r="H26">
        <v>128</v>
      </c>
      <c r="I26">
        <f t="shared" si="0"/>
        <v>5461</v>
      </c>
      <c r="J26">
        <f t="shared" si="1"/>
        <v>745860</v>
      </c>
      <c r="K26">
        <f t="shared" si="2"/>
        <v>4073141460</v>
      </c>
    </row>
    <row r="27" spans="1:11" x14ac:dyDescent="0.3">
      <c r="A27">
        <v>26</v>
      </c>
      <c r="B27">
        <v>4282</v>
      </c>
      <c r="C27">
        <v>916.59</v>
      </c>
      <c r="D27">
        <v>1676</v>
      </c>
      <c r="E27">
        <v>7925.89</v>
      </c>
      <c r="F27">
        <v>75</v>
      </c>
      <c r="G27">
        <v>1</v>
      </c>
      <c r="H27">
        <v>128</v>
      </c>
      <c r="I27">
        <f t="shared" si="0"/>
        <v>3630.5</v>
      </c>
      <c r="J27">
        <f t="shared" si="1"/>
        <v>689423.97250000003</v>
      </c>
      <c r="K27">
        <f t="shared" si="2"/>
        <v>2502953732.1612501</v>
      </c>
    </row>
    <row r="28" spans="1:11" x14ac:dyDescent="0.3">
      <c r="A28">
        <v>27</v>
      </c>
      <c r="B28">
        <v>3234</v>
      </c>
      <c r="C28">
        <v>1177.44</v>
      </c>
      <c r="D28">
        <v>3665</v>
      </c>
      <c r="E28">
        <v>13926.18</v>
      </c>
      <c r="F28">
        <v>50</v>
      </c>
      <c r="G28">
        <v>1</v>
      </c>
      <c r="H28">
        <v>128</v>
      </c>
      <c r="I28">
        <f t="shared" si="0"/>
        <v>3449.5</v>
      </c>
      <c r="J28">
        <f t="shared" si="1"/>
        <v>595683.09</v>
      </c>
      <c r="K28">
        <f t="shared" si="2"/>
        <v>2054808818.9549999</v>
      </c>
    </row>
    <row r="29" spans="1:11" x14ac:dyDescent="0.3">
      <c r="A29">
        <v>28</v>
      </c>
      <c r="B29">
        <v>0</v>
      </c>
      <c r="C29">
        <v>0</v>
      </c>
      <c r="D29">
        <f>131*1000</f>
        <v>131000</v>
      </c>
      <c r="E29">
        <v>6889.06</v>
      </c>
      <c r="F29">
        <v>0</v>
      </c>
      <c r="G29">
        <v>1</v>
      </c>
      <c r="H29">
        <v>128</v>
      </c>
      <c r="I29">
        <f t="shared" si="0"/>
        <v>131000</v>
      </c>
      <c r="J29">
        <f t="shared" si="1"/>
        <v>6889.06</v>
      </c>
      <c r="K29">
        <f t="shared" si="2"/>
        <v>902466860</v>
      </c>
    </row>
    <row r="30" spans="1:11" x14ac:dyDescent="0.3">
      <c r="A30">
        <v>29</v>
      </c>
      <c r="B30">
        <v>4855</v>
      </c>
      <c r="C30">
        <v>2206.7800000000002</v>
      </c>
      <c r="D30">
        <v>0</v>
      </c>
      <c r="E30">
        <v>0</v>
      </c>
      <c r="F30">
        <v>100</v>
      </c>
      <c r="G30">
        <v>4</v>
      </c>
      <c r="H30">
        <v>128</v>
      </c>
      <c r="I30">
        <f t="shared" si="0"/>
        <v>4855</v>
      </c>
      <c r="J30">
        <f t="shared" si="1"/>
        <v>2206780</v>
      </c>
      <c r="K30">
        <f t="shared" si="2"/>
        <v>10713916900</v>
      </c>
    </row>
    <row r="31" spans="1:11" x14ac:dyDescent="0.3">
      <c r="A31">
        <v>30</v>
      </c>
      <c r="B31">
        <v>4096</v>
      </c>
      <c r="C31">
        <v>2147.67</v>
      </c>
      <c r="D31">
        <v>1365</v>
      </c>
      <c r="E31">
        <f xml:space="preserve"> 1311.84*1000</f>
        <v>1311840</v>
      </c>
      <c r="F31">
        <v>75</v>
      </c>
      <c r="G31">
        <v>4</v>
      </c>
      <c r="H31">
        <v>128</v>
      </c>
      <c r="I31">
        <f t="shared" si="0"/>
        <v>3413.25</v>
      </c>
      <c r="J31">
        <f t="shared" si="1"/>
        <v>1938712.5</v>
      </c>
      <c r="K31">
        <f t="shared" si="2"/>
        <v>6617310440.625</v>
      </c>
    </row>
    <row r="32" spans="1:11" x14ac:dyDescent="0.3">
      <c r="A32">
        <v>31</v>
      </c>
      <c r="B32">
        <v>3891</v>
      </c>
      <c r="C32">
        <v>1963.42</v>
      </c>
      <c r="D32">
        <v>2662</v>
      </c>
      <c r="E32">
        <f>921.55*1000</f>
        <v>921550</v>
      </c>
      <c r="F32">
        <v>50</v>
      </c>
      <c r="G32">
        <v>4</v>
      </c>
      <c r="H32">
        <v>128</v>
      </c>
      <c r="I32">
        <f t="shared" si="0"/>
        <v>3276.5</v>
      </c>
      <c r="J32">
        <f t="shared" si="1"/>
        <v>1442485</v>
      </c>
      <c r="K32">
        <f t="shared" si="2"/>
        <v>4726302102.5</v>
      </c>
    </row>
    <row r="33" spans="1:11" x14ac:dyDescent="0.3">
      <c r="A33">
        <v>32</v>
      </c>
      <c r="B33">
        <v>0</v>
      </c>
      <c r="C33">
        <v>0</v>
      </c>
      <c r="D33">
        <f>131*1000</f>
        <v>131000</v>
      </c>
      <c r="E33">
        <v>25266.38</v>
      </c>
      <c r="F33">
        <v>0</v>
      </c>
      <c r="G33">
        <v>4</v>
      </c>
      <c r="H33">
        <v>128</v>
      </c>
      <c r="I33">
        <f t="shared" si="0"/>
        <v>131000</v>
      </c>
      <c r="J33">
        <f t="shared" si="1"/>
        <v>25266.38</v>
      </c>
      <c r="K33">
        <f t="shared" si="2"/>
        <v>3309895780</v>
      </c>
    </row>
    <row r="34" spans="1:11" x14ac:dyDescent="0.3">
      <c r="A34">
        <v>33</v>
      </c>
      <c r="B34">
        <v>5461</v>
      </c>
      <c r="C34">
        <v>5860.01</v>
      </c>
      <c r="D34">
        <v>0</v>
      </c>
      <c r="E34">
        <v>0</v>
      </c>
      <c r="F34">
        <v>100</v>
      </c>
      <c r="G34">
        <v>16</v>
      </c>
      <c r="H34">
        <v>128</v>
      </c>
      <c r="I34">
        <f t="shared" si="0"/>
        <v>5461</v>
      </c>
      <c r="J34">
        <f t="shared" si="1"/>
        <v>5860010</v>
      </c>
      <c r="K34">
        <f t="shared" si="2"/>
        <v>32001514610</v>
      </c>
    </row>
    <row r="35" spans="1:11" x14ac:dyDescent="0.3">
      <c r="A35">
        <v>34</v>
      </c>
      <c r="B35">
        <v>4282</v>
      </c>
      <c r="C35">
        <v>5458.57</v>
      </c>
      <c r="D35">
        <v>1676</v>
      </c>
      <c r="E35">
        <f>4197.07*1000</f>
        <v>4197070</v>
      </c>
      <c r="F35">
        <v>75</v>
      </c>
      <c r="G35">
        <v>16</v>
      </c>
      <c r="H35">
        <v>128</v>
      </c>
      <c r="I35">
        <f t="shared" si="0"/>
        <v>3630.5</v>
      </c>
      <c r="J35">
        <f t="shared" si="1"/>
        <v>5143195</v>
      </c>
      <c r="K35">
        <f t="shared" si="2"/>
        <v>18672369447.5</v>
      </c>
    </row>
    <row r="36" spans="1:11" x14ac:dyDescent="0.3">
      <c r="A36">
        <v>35</v>
      </c>
      <c r="B36">
        <v>4096</v>
      </c>
      <c r="C36">
        <v>4412.4799999999996</v>
      </c>
      <c r="D36">
        <v>2458</v>
      </c>
      <c r="E36">
        <f>4512.48*1000</f>
        <v>4512480</v>
      </c>
      <c r="F36">
        <v>50</v>
      </c>
      <c r="G36">
        <v>16</v>
      </c>
      <c r="H36">
        <v>128</v>
      </c>
      <c r="I36">
        <f t="shared" si="0"/>
        <v>3277</v>
      </c>
      <c r="J36">
        <f t="shared" si="1"/>
        <v>4462480</v>
      </c>
      <c r="K36">
        <f t="shared" si="2"/>
        <v>14623546960</v>
      </c>
    </row>
    <row r="37" spans="1:11" x14ac:dyDescent="0.3">
      <c r="A37">
        <v>36</v>
      </c>
      <c r="B37">
        <v>0</v>
      </c>
      <c r="C37">
        <v>0</v>
      </c>
      <c r="D37">
        <f>131*1000</f>
        <v>131000</v>
      </c>
      <c r="E37">
        <v>27488.91</v>
      </c>
      <c r="F37">
        <v>0</v>
      </c>
      <c r="G37">
        <v>16</v>
      </c>
      <c r="H37">
        <v>128</v>
      </c>
      <c r="I37">
        <f t="shared" si="0"/>
        <v>131000</v>
      </c>
      <c r="J37">
        <f t="shared" si="1"/>
        <v>27488.91</v>
      </c>
      <c r="K37">
        <f t="shared" si="2"/>
        <v>3601047210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2023-02-22T19:11:21Z</dcterms:created>
  <dcterms:modified xsi:type="dcterms:W3CDTF">2023-02-22T22:52:44Z</dcterms:modified>
</cp:coreProperties>
</file>