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ge/Desktop/Data-deposition_PDO-imaging-manuscript/"/>
    </mc:Choice>
  </mc:AlternateContent>
  <xr:revisionPtr revIDLastSave="0" documentId="13_ncr:1_{10D0CDE8-C0C6-BE44-ACFE-E4951C0AD6C5}" xr6:coauthVersionLast="47" xr6:coauthVersionMax="47" xr10:uidLastSave="{00000000-0000-0000-0000-000000000000}"/>
  <bookViews>
    <workbookView xWindow="780" yWindow="1000" windowWidth="27640" windowHeight="16160" xr2:uid="{A5E2829C-0C45-3E40-B6BF-BC8F12336381}"/>
  </bookViews>
  <sheets>
    <sheet name="Tabelle1" sheetId="1" r:id="rId1"/>
  </sheets>
  <definedNames>
    <definedName name="_xlnm._FilterDatabase" localSheetId="0" hidden="1">Tabelle1!$A$4:$P$4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8" i="1"/>
  <c r="O16" i="1"/>
  <c r="O9" i="1"/>
  <c r="O7" i="1"/>
  <c r="O10" i="1"/>
  <c r="O5" i="1"/>
  <c r="O6" i="1"/>
  <c r="O14" i="1"/>
  <c r="O15" i="1"/>
  <c r="O11" i="1"/>
</calcChain>
</file>

<file path=xl/sharedStrings.xml><?xml version="1.0" encoding="utf-8"?>
<sst xmlns="http://schemas.openxmlformats.org/spreadsheetml/2006/main" count="72" uniqueCount="52">
  <si>
    <t>Screen 1</t>
  </si>
  <si>
    <t>Paper</t>
  </si>
  <si>
    <t>Journal</t>
  </si>
  <si>
    <t>Year</t>
  </si>
  <si>
    <t>Organoid type</t>
  </si>
  <si>
    <t>No of drugs</t>
  </si>
  <si>
    <t>Replicates</t>
  </si>
  <si>
    <t>Brandenberg et al.</t>
  </si>
  <si>
    <t>Nat Biomed Eng</t>
  </si>
  <si>
    <t>CRC</t>
  </si>
  <si>
    <t>Imaging</t>
  </si>
  <si>
    <t>Boehnke et al.</t>
  </si>
  <si>
    <t>J Biomol Screen</t>
  </si>
  <si>
    <t>CTG</t>
  </si>
  <si>
    <t>Hou et al.</t>
  </si>
  <si>
    <t>SLAS Discovery</t>
  </si>
  <si>
    <t>Pancreatic cancer</t>
  </si>
  <si>
    <t>Broutier et al.</t>
  </si>
  <si>
    <t>Nat Med</t>
  </si>
  <si>
    <t>Liver cancer</t>
  </si>
  <si>
    <t xml:space="preserve">2 x 2 </t>
  </si>
  <si>
    <t xml:space="preserve">Jabs et al. </t>
  </si>
  <si>
    <t>Mol Syst Biol</t>
  </si>
  <si>
    <t>Ovarian cancer</t>
  </si>
  <si>
    <t>Imaging (live-dead)</t>
  </si>
  <si>
    <t>Lee et al.</t>
  </si>
  <si>
    <t>Cell</t>
  </si>
  <si>
    <t>Bladder cancer</t>
  </si>
  <si>
    <t>Yan et al.</t>
  </si>
  <si>
    <t xml:space="preserve">Cell Stem Cell </t>
  </si>
  <si>
    <t>Gastric cancer</t>
  </si>
  <si>
    <t>3 X 2</t>
  </si>
  <si>
    <t>This paper</t>
  </si>
  <si>
    <t>Imaging and CTG</t>
  </si>
  <si>
    <t>Vlachogiannis et al.</t>
  </si>
  <si>
    <t>Science</t>
  </si>
  <si>
    <t>GI cancer</t>
  </si>
  <si>
    <t>CTblue</t>
  </si>
  <si>
    <t>Van der Wetering et al.</t>
  </si>
  <si>
    <t xml:space="preserve">Cell </t>
  </si>
  <si>
    <t>2 or 3</t>
  </si>
  <si>
    <t>Dreihuis et al.</t>
  </si>
  <si>
    <t>PNAS</t>
  </si>
  <si>
    <t>Schütte et al.</t>
  </si>
  <si>
    <t>Nat Commun</t>
  </si>
  <si>
    <t>Screen 2</t>
  </si>
  <si>
    <t>Drug perturbations</t>
  </si>
  <si>
    <t>Viability</t>
  </si>
  <si>
    <t>No of concentrations</t>
  </si>
  <si>
    <t>Read-out</t>
  </si>
  <si>
    <t>Organoid lines used</t>
  </si>
  <si>
    <t>Drug screens in cancer organoids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</si>
</sst>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766F-DCB4-6746-AB57-01312AE1B5A4}">
  <dimension ref="A1:O16"/>
  <sheetViews>
    <sheetView tabSelected="1" workbookViewId="0"/>
  </sheetViews>
  <sheetFormatPr baseColWidth="10" defaultRowHeight="16" x14ac:dyDescent="0.2"/>
  <cols>
    <col min="1" max="1" width="22" style="1" customWidth="1"/>
    <col min="2" max="2" width="14.83203125" style="1" customWidth="1"/>
    <col min="3" max="3" width="10.83203125" style="1"/>
    <col min="4" max="4" width="16.1640625" style="1" customWidth="1"/>
    <col min="5" max="5" width="19.6640625" style="1" customWidth="1"/>
    <col min="6" max="6" width="11" style="1" customWidth="1"/>
    <col min="7" max="7" width="18.83203125" style="1" customWidth="1"/>
    <col min="8" max="8" width="10.83203125" style="1"/>
    <col min="9" max="9" width="17.33203125" style="1" customWidth="1"/>
    <col min="10" max="10" width="14.83203125" style="1" customWidth="1"/>
    <col min="11" max="14" width="10.83203125" style="1"/>
    <col min="15" max="15" width="16" style="1" customWidth="1"/>
    <col min="16" max="16384" width="10.83203125" style="1"/>
  </cols>
  <sheetData>
    <row r="1" spans="1:15" x14ac:dyDescent="0.2">
      <c r="A1" s="2" t="s">
        <v>51</v>
      </c>
    </row>
    <row r="2" spans="1:15" x14ac:dyDescent="0.2">
      <c r="A2" s="2"/>
    </row>
    <row r="3" spans="1:15" x14ac:dyDescent="0.2">
      <c r="A3" s="3"/>
      <c r="B3" s="4"/>
      <c r="C3" s="4"/>
      <c r="D3" s="5"/>
      <c r="E3" s="3" t="s">
        <v>0</v>
      </c>
      <c r="F3" s="4"/>
      <c r="G3" s="4"/>
      <c r="H3" s="4"/>
      <c r="I3" s="5"/>
      <c r="J3" s="3" t="s">
        <v>45</v>
      </c>
      <c r="K3" s="4"/>
      <c r="L3" s="4"/>
      <c r="M3" s="4"/>
      <c r="N3" s="5"/>
      <c r="O3" s="12" t="s">
        <v>46</v>
      </c>
    </row>
    <row r="4" spans="1:15" x14ac:dyDescent="0.2">
      <c r="A4" s="15" t="s">
        <v>1</v>
      </c>
      <c r="B4" s="16" t="s">
        <v>2</v>
      </c>
      <c r="C4" s="16" t="s">
        <v>3</v>
      </c>
      <c r="D4" s="18" t="s">
        <v>4</v>
      </c>
      <c r="E4" s="9" t="s">
        <v>50</v>
      </c>
      <c r="F4" s="10" t="s">
        <v>5</v>
      </c>
      <c r="G4" s="10" t="s">
        <v>48</v>
      </c>
      <c r="H4" s="10" t="s">
        <v>6</v>
      </c>
      <c r="I4" s="11" t="s">
        <v>49</v>
      </c>
      <c r="J4" s="9" t="s">
        <v>50</v>
      </c>
      <c r="K4" s="10" t="s">
        <v>5</v>
      </c>
      <c r="L4" s="10" t="s">
        <v>48</v>
      </c>
      <c r="M4" s="10" t="s">
        <v>6</v>
      </c>
      <c r="N4" s="11" t="s">
        <v>49</v>
      </c>
      <c r="O4" s="17"/>
    </row>
    <row r="5" spans="1:15" x14ac:dyDescent="0.2">
      <c r="A5" s="19" t="s">
        <v>11</v>
      </c>
      <c r="B5" s="20" t="s">
        <v>12</v>
      </c>
      <c r="C5" s="7">
        <v>2016</v>
      </c>
      <c r="D5" s="21" t="s">
        <v>9</v>
      </c>
      <c r="E5" s="6">
        <v>4</v>
      </c>
      <c r="F5" s="7">
        <v>16</v>
      </c>
      <c r="G5" s="7">
        <v>10</v>
      </c>
      <c r="H5" s="7">
        <v>2</v>
      </c>
      <c r="I5" s="8" t="s">
        <v>13</v>
      </c>
      <c r="J5" s="6"/>
      <c r="K5" s="7"/>
      <c r="L5" s="7"/>
      <c r="M5" s="7"/>
      <c r="N5" s="8"/>
      <c r="O5" s="13">
        <f>F5*G5*H5</f>
        <v>320</v>
      </c>
    </row>
    <row r="6" spans="1:15" x14ac:dyDescent="0.2">
      <c r="A6" s="19" t="s">
        <v>7</v>
      </c>
      <c r="B6" s="20" t="s">
        <v>8</v>
      </c>
      <c r="C6" s="7">
        <v>2020</v>
      </c>
      <c r="D6" s="21" t="s">
        <v>9</v>
      </c>
      <c r="E6" s="6">
        <v>1</v>
      </c>
      <c r="F6" s="7">
        <v>80</v>
      </c>
      <c r="G6" s="7">
        <v>2</v>
      </c>
      <c r="H6" s="7">
        <v>2</v>
      </c>
      <c r="I6" s="8" t="s">
        <v>10</v>
      </c>
      <c r="J6" s="6"/>
      <c r="K6" s="7"/>
      <c r="L6" s="7"/>
      <c r="M6" s="7"/>
      <c r="N6" s="8"/>
      <c r="O6" s="13">
        <f>F6*G6*H6</f>
        <v>320</v>
      </c>
    </row>
    <row r="7" spans="1:15" x14ac:dyDescent="0.2">
      <c r="A7" s="19" t="s">
        <v>17</v>
      </c>
      <c r="B7" s="20" t="s">
        <v>18</v>
      </c>
      <c r="C7" s="7">
        <v>2017</v>
      </c>
      <c r="D7" s="21" t="s">
        <v>19</v>
      </c>
      <c r="E7" s="6">
        <v>6</v>
      </c>
      <c r="F7" s="7">
        <v>29</v>
      </c>
      <c r="G7" s="7">
        <v>7</v>
      </c>
      <c r="H7" s="7" t="s">
        <v>20</v>
      </c>
      <c r="I7" s="8" t="s">
        <v>13</v>
      </c>
      <c r="J7" s="6"/>
      <c r="K7" s="7"/>
      <c r="L7" s="7"/>
      <c r="M7" s="7"/>
      <c r="N7" s="8"/>
      <c r="O7" s="13">
        <f>F7*G7*2*2</f>
        <v>812</v>
      </c>
    </row>
    <row r="8" spans="1:15" x14ac:dyDescent="0.2">
      <c r="A8" s="19" t="s">
        <v>41</v>
      </c>
      <c r="B8" s="20" t="s">
        <v>42</v>
      </c>
      <c r="C8" s="7">
        <v>2019</v>
      </c>
      <c r="D8" s="21" t="s">
        <v>16</v>
      </c>
      <c r="E8" s="6">
        <v>24</v>
      </c>
      <c r="F8" s="7">
        <v>76</v>
      </c>
      <c r="G8" s="7">
        <v>7</v>
      </c>
      <c r="H8" s="7">
        <v>2</v>
      </c>
      <c r="I8" s="8" t="s">
        <v>13</v>
      </c>
      <c r="J8" s="6"/>
      <c r="K8" s="7"/>
      <c r="L8" s="7"/>
      <c r="M8" s="7"/>
      <c r="N8" s="8"/>
      <c r="O8" s="13">
        <f>F8*7*2</f>
        <v>1064</v>
      </c>
    </row>
    <row r="9" spans="1:15" x14ac:dyDescent="0.2">
      <c r="A9" s="19" t="s">
        <v>14</v>
      </c>
      <c r="B9" s="20" t="s">
        <v>15</v>
      </c>
      <c r="C9" s="7">
        <v>2018</v>
      </c>
      <c r="D9" s="21" t="s">
        <v>16</v>
      </c>
      <c r="E9" s="6">
        <v>4</v>
      </c>
      <c r="F9" s="7">
        <v>3300</v>
      </c>
      <c r="G9" s="7">
        <v>1</v>
      </c>
      <c r="H9" s="7">
        <v>1</v>
      </c>
      <c r="I9" s="8" t="s">
        <v>13</v>
      </c>
      <c r="J9" s="6">
        <v>4</v>
      </c>
      <c r="K9" s="7">
        <v>55</v>
      </c>
      <c r="L9" s="7">
        <v>10</v>
      </c>
      <c r="M9" s="7">
        <v>3</v>
      </c>
      <c r="N9" s="8" t="s">
        <v>13</v>
      </c>
      <c r="O9" s="13">
        <f>F9*1*1+K9*L9*M9</f>
        <v>4950</v>
      </c>
    </row>
    <row r="10" spans="1:15" x14ac:dyDescent="0.2">
      <c r="A10" s="19" t="s">
        <v>21</v>
      </c>
      <c r="B10" s="20" t="s">
        <v>22</v>
      </c>
      <c r="C10" s="7">
        <v>2017</v>
      </c>
      <c r="D10" s="21" t="s">
        <v>23</v>
      </c>
      <c r="E10" s="6">
        <v>9</v>
      </c>
      <c r="F10" s="7">
        <v>22</v>
      </c>
      <c r="G10" s="7">
        <v>8</v>
      </c>
      <c r="H10" s="7">
        <v>2</v>
      </c>
      <c r="I10" s="8" t="s">
        <v>24</v>
      </c>
      <c r="J10" s="6"/>
      <c r="K10" s="7"/>
      <c r="L10" s="7"/>
      <c r="M10" s="7"/>
      <c r="N10" s="8"/>
      <c r="O10" s="13">
        <f>F10*8*2</f>
        <v>352</v>
      </c>
    </row>
    <row r="11" spans="1:15" x14ac:dyDescent="0.2">
      <c r="A11" s="19" t="s">
        <v>25</v>
      </c>
      <c r="B11" s="20" t="s">
        <v>26</v>
      </c>
      <c r="C11" s="7">
        <v>2018</v>
      </c>
      <c r="D11" s="21" t="s">
        <v>27</v>
      </c>
      <c r="E11" s="6">
        <v>9</v>
      </c>
      <c r="F11" s="7">
        <v>40</v>
      </c>
      <c r="G11" s="7">
        <v>7</v>
      </c>
      <c r="H11" s="7">
        <v>3</v>
      </c>
      <c r="I11" s="8" t="s">
        <v>13</v>
      </c>
      <c r="J11" s="6">
        <v>11</v>
      </c>
      <c r="K11" s="7">
        <v>10</v>
      </c>
      <c r="L11" s="7">
        <v>7</v>
      </c>
      <c r="M11" s="7">
        <v>3</v>
      </c>
      <c r="N11" s="8" t="s">
        <v>13</v>
      </c>
      <c r="O11" s="13">
        <f>F11*G11*H11+K11*L11*M11</f>
        <v>1050</v>
      </c>
    </row>
    <row r="12" spans="1:15" x14ac:dyDescent="0.2">
      <c r="A12" s="19" t="s">
        <v>43</v>
      </c>
      <c r="B12" s="20" t="s">
        <v>44</v>
      </c>
      <c r="C12" s="7">
        <v>2017</v>
      </c>
      <c r="D12" s="21" t="s">
        <v>9</v>
      </c>
      <c r="E12" s="6">
        <v>35</v>
      </c>
      <c r="F12" s="7">
        <v>14</v>
      </c>
      <c r="G12" s="7">
        <v>9</v>
      </c>
      <c r="H12" s="7">
        <v>2</v>
      </c>
      <c r="I12" s="8" t="s">
        <v>13</v>
      </c>
      <c r="J12" s="6"/>
      <c r="K12" s="7"/>
      <c r="L12" s="7"/>
      <c r="M12" s="7"/>
      <c r="N12" s="8"/>
      <c r="O12" s="13">
        <f>F12*G12*H12</f>
        <v>252</v>
      </c>
    </row>
    <row r="13" spans="1:15" x14ac:dyDescent="0.2">
      <c r="A13" s="19" t="s">
        <v>38</v>
      </c>
      <c r="B13" s="20" t="s">
        <v>39</v>
      </c>
      <c r="C13" s="7">
        <v>2015</v>
      </c>
      <c r="D13" s="21" t="s">
        <v>9</v>
      </c>
      <c r="E13" s="6">
        <v>19</v>
      </c>
      <c r="F13" s="7">
        <v>83</v>
      </c>
      <c r="G13" s="7">
        <v>5</v>
      </c>
      <c r="H13" s="7" t="s">
        <v>40</v>
      </c>
      <c r="I13" s="8" t="s">
        <v>13</v>
      </c>
      <c r="J13" s="6">
        <v>14</v>
      </c>
      <c r="K13" s="7">
        <v>10</v>
      </c>
      <c r="L13" s="7">
        <v>7</v>
      </c>
      <c r="M13" s="7">
        <v>2</v>
      </c>
      <c r="N13" s="8" t="s">
        <v>13</v>
      </c>
      <c r="O13" s="13">
        <f>F13*G13*2+K13*L13*M13</f>
        <v>970</v>
      </c>
    </row>
    <row r="14" spans="1:15" x14ac:dyDescent="0.2">
      <c r="A14" s="19" t="s">
        <v>34</v>
      </c>
      <c r="B14" s="20" t="s">
        <v>35</v>
      </c>
      <c r="C14" s="7">
        <v>2018</v>
      </c>
      <c r="D14" s="21" t="s">
        <v>36</v>
      </c>
      <c r="E14" s="6">
        <v>19</v>
      </c>
      <c r="F14" s="7">
        <v>55</v>
      </c>
      <c r="G14" s="7">
        <v>1</v>
      </c>
      <c r="H14" s="7">
        <v>3</v>
      </c>
      <c r="I14" s="8" t="s">
        <v>37</v>
      </c>
      <c r="J14" s="6"/>
      <c r="K14" s="7"/>
      <c r="L14" s="7"/>
      <c r="M14" s="7"/>
      <c r="N14" s="8"/>
      <c r="O14" s="13">
        <f>F14*G14*H14</f>
        <v>165</v>
      </c>
    </row>
    <row r="15" spans="1:15" x14ac:dyDescent="0.2">
      <c r="A15" s="19" t="s">
        <v>28</v>
      </c>
      <c r="B15" s="20" t="s">
        <v>29</v>
      </c>
      <c r="C15" s="7">
        <v>2018</v>
      </c>
      <c r="D15" s="21" t="s">
        <v>30</v>
      </c>
      <c r="E15" s="6">
        <v>9</v>
      </c>
      <c r="F15" s="7">
        <v>37</v>
      </c>
      <c r="G15" s="7">
        <v>7</v>
      </c>
      <c r="H15" s="7" t="s">
        <v>31</v>
      </c>
      <c r="I15" s="8" t="s">
        <v>47</v>
      </c>
      <c r="J15" s="6"/>
      <c r="K15" s="7"/>
      <c r="L15" s="7"/>
      <c r="M15" s="7"/>
      <c r="N15" s="8"/>
      <c r="O15" s="13">
        <f>F15*7*3*2</f>
        <v>1554</v>
      </c>
    </row>
    <row r="16" spans="1:15" x14ac:dyDescent="0.2">
      <c r="A16" s="15" t="s">
        <v>32</v>
      </c>
      <c r="B16" s="16"/>
      <c r="C16" s="10"/>
      <c r="D16" s="18" t="s">
        <v>9</v>
      </c>
      <c r="E16" s="9">
        <v>13</v>
      </c>
      <c r="F16" s="10">
        <v>64</v>
      </c>
      <c r="G16" s="10">
        <v>5</v>
      </c>
      <c r="H16" s="10">
        <v>2</v>
      </c>
      <c r="I16" s="11" t="s">
        <v>33</v>
      </c>
      <c r="J16" s="9">
        <v>13</v>
      </c>
      <c r="K16" s="10">
        <v>465</v>
      </c>
      <c r="L16" s="10">
        <v>1</v>
      </c>
      <c r="M16" s="10">
        <v>2</v>
      </c>
      <c r="N16" s="11" t="s">
        <v>10</v>
      </c>
      <c r="O16" s="14">
        <f>F16*G16*H16*2+K16*L16*M16</f>
        <v>2210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2021-11-21T07:30:18Z</dcterms:created>
  <dcterms:modified xsi:type="dcterms:W3CDTF">2021-11-21T13:08:01Z</dcterms:modified>
</cp:coreProperties>
</file>