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B:\Users\gabriela.dobranszky\Desktop\"/>
    </mc:Choice>
  </mc:AlternateContent>
  <xr:revisionPtr revIDLastSave="0" documentId="8_{2E85D80D-0420-4D24-A967-09A70541F8B9}" xr6:coauthVersionLast="43" xr6:coauthVersionMax="43" xr10:uidLastSave="{00000000-0000-0000-0000-000000000000}"/>
  <bookViews>
    <workbookView xWindow="0" yWindow="0" windowWidth="20490" windowHeight="7755" tabRatio="644" firstSheet="1" activeTab="1" xr2:uid="{00000000-000D-0000-FFFF-FFFF00000000}"/>
  </bookViews>
  <sheets>
    <sheet name="Timesheet- Template" sheetId="9" state="hidden" r:id="rId1"/>
    <sheet name="Sheet1" sheetId="32" r:id="rId2"/>
    <sheet name="Lookup" sheetId="24" state="hidden" r:id="rId3"/>
  </sheets>
  <definedNames>
    <definedName name="ACTIVITYLIST">Lookup!$G$3:$H$23</definedName>
    <definedName name="ACTIVITYNAMELIST">Lookup!$H$3:$H$23</definedName>
    <definedName name="JOBLIST">Lookup!$E$3:$F$27</definedName>
    <definedName name="JOBNAMELIST">Lookup!$F$3:$F$27</definedName>
    <definedName name="WEEKLIST">Lookup!$B$2:$B$55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2" l="1"/>
  <c r="D6" i="32"/>
  <c r="D5" i="32"/>
  <c r="D4" i="32"/>
  <c r="D3" i="32"/>
  <c r="F2" i="32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N507" i="9"/>
  <c r="N508" i="9"/>
  <c r="N509" i="9"/>
  <c r="N510" i="9"/>
  <c r="N511" i="9"/>
  <c r="N512" i="9"/>
  <c r="M512" i="9"/>
  <c r="L512" i="9"/>
  <c r="K512" i="9"/>
  <c r="J512" i="9"/>
  <c r="I512" i="9"/>
  <c r="H512" i="9"/>
  <c r="G512" i="9"/>
  <c r="E511" i="9"/>
  <c r="C511" i="9"/>
  <c r="E510" i="9"/>
  <c r="C510" i="9"/>
  <c r="E509" i="9"/>
  <c r="C509" i="9"/>
  <c r="E507" i="9"/>
  <c r="C507" i="9"/>
  <c r="N506" i="9"/>
  <c r="N499" i="9"/>
  <c r="N500" i="9"/>
  <c r="N501" i="9"/>
  <c r="N502" i="9"/>
  <c r="N503" i="9"/>
  <c r="N504" i="9"/>
  <c r="M504" i="9"/>
  <c r="L504" i="9"/>
  <c r="K504" i="9"/>
  <c r="J504" i="9"/>
  <c r="I504" i="9"/>
  <c r="H504" i="9"/>
  <c r="G504" i="9"/>
  <c r="E503" i="9"/>
  <c r="C503" i="9"/>
  <c r="E502" i="9"/>
  <c r="C502" i="9"/>
  <c r="E501" i="9"/>
  <c r="C501" i="9"/>
  <c r="E499" i="9"/>
  <c r="C499" i="9"/>
  <c r="N498" i="9"/>
  <c r="N491" i="9"/>
  <c r="N492" i="9"/>
  <c r="N493" i="9"/>
  <c r="N494" i="9"/>
  <c r="N495" i="9"/>
  <c r="N496" i="9"/>
  <c r="M496" i="9"/>
  <c r="L496" i="9"/>
  <c r="K496" i="9"/>
  <c r="J496" i="9"/>
  <c r="I496" i="9"/>
  <c r="H496" i="9"/>
  <c r="G496" i="9"/>
  <c r="E495" i="9"/>
  <c r="C495" i="9"/>
  <c r="E494" i="9"/>
  <c r="C494" i="9"/>
  <c r="E493" i="9"/>
  <c r="C493" i="9"/>
  <c r="E492" i="9"/>
  <c r="C492" i="9"/>
  <c r="E491" i="9"/>
  <c r="C491" i="9"/>
  <c r="N490" i="9"/>
  <c r="N483" i="9"/>
  <c r="N484" i="9"/>
  <c r="N485" i="9"/>
  <c r="N486" i="9"/>
  <c r="N487" i="9"/>
  <c r="N488" i="9"/>
  <c r="M488" i="9"/>
  <c r="L488" i="9"/>
  <c r="K488" i="9"/>
  <c r="J488" i="9"/>
  <c r="I488" i="9"/>
  <c r="H488" i="9"/>
  <c r="G488" i="9"/>
  <c r="E487" i="9"/>
  <c r="C487" i="9"/>
  <c r="E486" i="9"/>
  <c r="C486" i="9"/>
  <c r="E485" i="9"/>
  <c r="C485" i="9"/>
  <c r="C484" i="9"/>
  <c r="C483" i="9"/>
  <c r="N482" i="9"/>
  <c r="N475" i="9"/>
  <c r="N476" i="9"/>
  <c r="N477" i="9"/>
  <c r="N478" i="9"/>
  <c r="N479" i="9"/>
  <c r="N480" i="9"/>
  <c r="M480" i="9"/>
  <c r="L480" i="9"/>
  <c r="K480" i="9"/>
  <c r="J480" i="9"/>
  <c r="I480" i="9"/>
  <c r="H480" i="9"/>
  <c r="G480" i="9"/>
  <c r="E479" i="9"/>
  <c r="C479" i="9"/>
  <c r="C478" i="9"/>
  <c r="C477" i="9"/>
  <c r="C476" i="9"/>
  <c r="E475" i="9"/>
  <c r="C475" i="9"/>
  <c r="N474" i="9"/>
  <c r="N467" i="9"/>
  <c r="N468" i="9"/>
  <c r="N469" i="9"/>
  <c r="N470" i="9"/>
  <c r="N471" i="9"/>
  <c r="N472" i="9"/>
  <c r="M472" i="9"/>
  <c r="L472" i="9"/>
  <c r="K472" i="9"/>
  <c r="J472" i="9"/>
  <c r="I472" i="9"/>
  <c r="H472" i="9"/>
  <c r="G472" i="9"/>
  <c r="E471" i="9"/>
  <c r="C471" i="9"/>
  <c r="E470" i="9"/>
  <c r="C470" i="9"/>
  <c r="E469" i="9"/>
  <c r="C469" i="9"/>
  <c r="E468" i="9"/>
  <c r="C468" i="9"/>
  <c r="E467" i="9"/>
  <c r="C467" i="9"/>
  <c r="N466" i="9"/>
  <c r="N459" i="9"/>
  <c r="N460" i="9"/>
  <c r="N461" i="9"/>
  <c r="N462" i="9"/>
  <c r="N463" i="9"/>
  <c r="N464" i="9"/>
  <c r="M464" i="9"/>
  <c r="L464" i="9"/>
  <c r="K464" i="9"/>
  <c r="J464" i="9"/>
  <c r="I464" i="9"/>
  <c r="H464" i="9"/>
  <c r="G464" i="9"/>
  <c r="E463" i="9"/>
  <c r="C463" i="9"/>
  <c r="E462" i="9"/>
  <c r="C462" i="9"/>
  <c r="E461" i="9"/>
  <c r="C461" i="9"/>
  <c r="E460" i="9"/>
  <c r="C460" i="9"/>
  <c r="E459" i="9"/>
  <c r="C459" i="9"/>
  <c r="N458" i="9"/>
  <c r="N451" i="9"/>
  <c r="N452" i="9"/>
  <c r="N453" i="9"/>
  <c r="N454" i="9"/>
  <c r="N455" i="9"/>
  <c r="N456" i="9"/>
  <c r="M456" i="9"/>
  <c r="L456" i="9"/>
  <c r="K456" i="9"/>
  <c r="J456" i="9"/>
  <c r="I456" i="9"/>
  <c r="H456" i="9"/>
  <c r="G456" i="9"/>
  <c r="E455" i="9"/>
  <c r="C455" i="9"/>
  <c r="E454" i="9"/>
  <c r="C454" i="9"/>
  <c r="E453" i="9"/>
  <c r="C453" i="9"/>
  <c r="E452" i="9"/>
  <c r="C452" i="9"/>
  <c r="E451" i="9"/>
  <c r="C451" i="9"/>
  <c r="N450" i="9"/>
  <c r="N443" i="9"/>
  <c r="N444" i="9"/>
  <c r="N445" i="9"/>
  <c r="N446" i="9"/>
  <c r="N447" i="9"/>
  <c r="N448" i="9"/>
  <c r="M448" i="9"/>
  <c r="L448" i="9"/>
  <c r="K448" i="9"/>
  <c r="J448" i="9"/>
  <c r="I448" i="9"/>
  <c r="H448" i="9"/>
  <c r="G448" i="9"/>
  <c r="E447" i="9"/>
  <c r="C447" i="9"/>
  <c r="E446" i="9"/>
  <c r="C446" i="9"/>
  <c r="E445" i="9"/>
  <c r="C445" i="9"/>
  <c r="E444" i="9"/>
  <c r="C444" i="9"/>
  <c r="E443" i="9"/>
  <c r="C443" i="9"/>
  <c r="N442" i="9"/>
  <c r="G440" i="9"/>
  <c r="H440" i="9"/>
  <c r="I440" i="9"/>
  <c r="J440" i="9"/>
  <c r="K440" i="9"/>
  <c r="L440" i="9"/>
  <c r="M440" i="9"/>
  <c r="N440" i="9"/>
  <c r="N439" i="9"/>
  <c r="N438" i="9"/>
  <c r="E438" i="9"/>
  <c r="C438" i="9"/>
  <c r="N437" i="9"/>
  <c r="E437" i="9"/>
  <c r="C437" i="9"/>
  <c r="N436" i="9"/>
  <c r="E436" i="9"/>
  <c r="C436" i="9"/>
  <c r="N435" i="9"/>
  <c r="E435" i="9"/>
  <c r="C435" i="9"/>
  <c r="N434" i="9"/>
  <c r="N427" i="9"/>
  <c r="N428" i="9"/>
  <c r="N429" i="9"/>
  <c r="N430" i="9"/>
  <c r="N431" i="9"/>
  <c r="N432" i="9"/>
  <c r="M432" i="9"/>
  <c r="L432" i="9"/>
  <c r="K432" i="9"/>
  <c r="J432" i="9"/>
  <c r="I432" i="9"/>
  <c r="H432" i="9"/>
  <c r="G432" i="9"/>
  <c r="E431" i="9"/>
  <c r="C431" i="9"/>
  <c r="E430" i="9"/>
  <c r="C430" i="9"/>
  <c r="E429" i="9"/>
  <c r="C429" i="9"/>
  <c r="E428" i="9"/>
  <c r="C428" i="9"/>
  <c r="E427" i="9"/>
  <c r="C427" i="9"/>
  <c r="N426" i="9"/>
  <c r="N419" i="9"/>
  <c r="N420" i="9"/>
  <c r="N421" i="9"/>
  <c r="N422" i="9"/>
  <c r="N423" i="9"/>
  <c r="N424" i="9"/>
  <c r="M424" i="9"/>
  <c r="L424" i="9"/>
  <c r="K424" i="9"/>
  <c r="J424" i="9"/>
  <c r="I424" i="9"/>
  <c r="H424" i="9"/>
  <c r="G424" i="9"/>
  <c r="E423" i="9"/>
  <c r="C423" i="9"/>
  <c r="E422" i="9"/>
  <c r="C422" i="9"/>
  <c r="E421" i="9"/>
  <c r="C421" i="9"/>
  <c r="E420" i="9"/>
  <c r="C420" i="9"/>
  <c r="E419" i="9"/>
  <c r="C419" i="9"/>
  <c r="N418" i="9"/>
  <c r="N411" i="9"/>
  <c r="N412" i="9"/>
  <c r="N413" i="9"/>
  <c r="N414" i="9"/>
  <c r="N415" i="9"/>
  <c r="N416" i="9"/>
  <c r="M416" i="9"/>
  <c r="L416" i="9"/>
  <c r="K416" i="9"/>
  <c r="J416" i="9"/>
  <c r="I416" i="9"/>
  <c r="H416" i="9"/>
  <c r="G416" i="9"/>
  <c r="E415" i="9"/>
  <c r="C415" i="9"/>
  <c r="E414" i="9"/>
  <c r="C414" i="9"/>
  <c r="C413" i="9"/>
  <c r="E412" i="9"/>
  <c r="C412" i="9"/>
  <c r="E411" i="9"/>
  <c r="C411" i="9"/>
  <c r="N410" i="9"/>
  <c r="N403" i="9"/>
  <c r="N404" i="9"/>
  <c r="N405" i="9"/>
  <c r="N406" i="9"/>
  <c r="N407" i="9"/>
  <c r="N408" i="9"/>
  <c r="M408" i="9"/>
  <c r="L408" i="9"/>
  <c r="K408" i="9"/>
  <c r="J408" i="9"/>
  <c r="I408" i="9"/>
  <c r="H408" i="9"/>
  <c r="G408" i="9"/>
  <c r="E407" i="9"/>
  <c r="C407" i="9"/>
  <c r="E406" i="9"/>
  <c r="C406" i="9"/>
  <c r="E405" i="9"/>
  <c r="C405" i="9"/>
  <c r="E404" i="9"/>
  <c r="C404" i="9"/>
  <c r="E403" i="9"/>
  <c r="C403" i="9"/>
  <c r="N402" i="9"/>
  <c r="N395" i="9"/>
  <c r="N396" i="9"/>
  <c r="N397" i="9"/>
  <c r="N398" i="9"/>
  <c r="N399" i="9"/>
  <c r="N400" i="9"/>
  <c r="M400" i="9"/>
  <c r="L400" i="9"/>
  <c r="K400" i="9"/>
  <c r="J400" i="9"/>
  <c r="I400" i="9"/>
  <c r="H400" i="9"/>
  <c r="G400" i="9"/>
  <c r="C395" i="9"/>
  <c r="N394" i="9"/>
  <c r="N387" i="9"/>
  <c r="N388" i="9"/>
  <c r="N389" i="9"/>
  <c r="N390" i="9"/>
  <c r="N391" i="9"/>
  <c r="N392" i="9"/>
  <c r="M392" i="9"/>
  <c r="L392" i="9"/>
  <c r="K392" i="9"/>
  <c r="J392" i="9"/>
  <c r="I392" i="9"/>
  <c r="H392" i="9"/>
  <c r="G392" i="9"/>
  <c r="E391" i="9"/>
  <c r="C391" i="9"/>
  <c r="E390" i="9"/>
  <c r="C390" i="9"/>
  <c r="E389" i="9"/>
  <c r="C389" i="9"/>
  <c r="E388" i="9"/>
  <c r="C388" i="9"/>
  <c r="E387" i="9"/>
  <c r="C387" i="9"/>
  <c r="N386" i="9"/>
  <c r="N379" i="9"/>
  <c r="N380" i="9"/>
  <c r="N381" i="9"/>
  <c r="N382" i="9"/>
  <c r="N383" i="9"/>
  <c r="N384" i="9"/>
  <c r="M384" i="9"/>
  <c r="L384" i="9"/>
  <c r="K384" i="9"/>
  <c r="J384" i="9"/>
  <c r="I384" i="9"/>
  <c r="H384" i="9"/>
  <c r="G384" i="9"/>
  <c r="E383" i="9"/>
  <c r="C383" i="9"/>
  <c r="E382" i="9"/>
  <c r="C382" i="9"/>
  <c r="E381" i="9"/>
  <c r="C381" i="9"/>
  <c r="E380" i="9"/>
  <c r="C380" i="9"/>
  <c r="E379" i="9"/>
  <c r="C379" i="9"/>
  <c r="N378" i="9"/>
  <c r="N371" i="9"/>
  <c r="N372" i="9"/>
  <c r="N373" i="9"/>
  <c r="N374" i="9"/>
  <c r="N375" i="9"/>
  <c r="N376" i="9"/>
  <c r="M376" i="9"/>
  <c r="L376" i="9"/>
  <c r="K376" i="9"/>
  <c r="J376" i="9"/>
  <c r="I376" i="9"/>
  <c r="H376" i="9"/>
  <c r="G376" i="9"/>
  <c r="E375" i="9"/>
  <c r="C375" i="9"/>
  <c r="E374" i="9"/>
  <c r="C374" i="9"/>
  <c r="E373" i="9"/>
  <c r="C373" i="9"/>
  <c r="E372" i="9"/>
  <c r="C372" i="9"/>
  <c r="E371" i="9"/>
  <c r="C371" i="9"/>
  <c r="N370" i="9"/>
  <c r="N363" i="9"/>
  <c r="N364" i="9"/>
  <c r="N365" i="9"/>
  <c r="N366" i="9"/>
  <c r="N367" i="9"/>
  <c r="N368" i="9"/>
  <c r="M368" i="9"/>
  <c r="L368" i="9"/>
  <c r="K368" i="9"/>
  <c r="J368" i="9"/>
  <c r="I368" i="9"/>
  <c r="H368" i="9"/>
  <c r="G368" i="9"/>
  <c r="E367" i="9"/>
  <c r="C367" i="9"/>
  <c r="E366" i="9"/>
  <c r="C366" i="9"/>
  <c r="C365" i="9"/>
  <c r="E363" i="9"/>
  <c r="C363" i="9"/>
  <c r="N362" i="9"/>
  <c r="N355" i="9"/>
  <c r="N356" i="9"/>
  <c r="N357" i="9"/>
  <c r="N358" i="9"/>
  <c r="N359" i="9"/>
  <c r="N360" i="9"/>
  <c r="M360" i="9"/>
  <c r="L360" i="9"/>
  <c r="K360" i="9"/>
  <c r="J360" i="9"/>
  <c r="I360" i="9"/>
  <c r="H360" i="9"/>
  <c r="G360" i="9"/>
  <c r="E359" i="9"/>
  <c r="C359" i="9"/>
  <c r="E358" i="9"/>
  <c r="C358" i="9"/>
  <c r="E357" i="9"/>
  <c r="C357" i="9"/>
  <c r="E356" i="9"/>
  <c r="C356" i="9"/>
  <c r="E355" i="9"/>
  <c r="C355" i="9"/>
  <c r="N354" i="9"/>
  <c r="N347" i="9"/>
  <c r="N348" i="9"/>
  <c r="N349" i="9"/>
  <c r="N350" i="9"/>
  <c r="N351" i="9"/>
  <c r="N352" i="9"/>
  <c r="M352" i="9"/>
  <c r="L352" i="9"/>
  <c r="K352" i="9"/>
  <c r="J352" i="9"/>
  <c r="I352" i="9"/>
  <c r="H352" i="9"/>
  <c r="G352" i="9"/>
  <c r="E351" i="9"/>
  <c r="C351" i="9"/>
  <c r="E350" i="9"/>
  <c r="C350" i="9"/>
  <c r="E349" i="9"/>
  <c r="C349" i="9"/>
  <c r="E348" i="9"/>
  <c r="C348" i="9"/>
  <c r="E347" i="9"/>
  <c r="C347" i="9"/>
  <c r="N346" i="9"/>
  <c r="N343" i="9"/>
  <c r="N344" i="9"/>
  <c r="M344" i="9"/>
  <c r="L344" i="9"/>
  <c r="K344" i="9"/>
  <c r="J344" i="9"/>
  <c r="I344" i="9"/>
  <c r="H344" i="9"/>
  <c r="G344" i="9"/>
  <c r="N342" i="9"/>
  <c r="E342" i="9"/>
  <c r="C342" i="9"/>
  <c r="N341" i="9"/>
  <c r="E341" i="9"/>
  <c r="C341" i="9"/>
  <c r="N340" i="9"/>
  <c r="E340" i="9"/>
  <c r="C340" i="9"/>
  <c r="N339" i="9"/>
  <c r="E339" i="9"/>
  <c r="C339" i="9"/>
  <c r="N338" i="9"/>
  <c r="N331" i="9"/>
  <c r="N332" i="9"/>
  <c r="N333" i="9"/>
  <c r="N334" i="9"/>
  <c r="N335" i="9"/>
  <c r="N336" i="9"/>
  <c r="M336" i="9"/>
  <c r="L336" i="9"/>
  <c r="K336" i="9"/>
  <c r="J336" i="9"/>
  <c r="I336" i="9"/>
  <c r="H336" i="9"/>
  <c r="G336" i="9"/>
  <c r="E335" i="9"/>
  <c r="C335" i="9"/>
  <c r="E334" i="9"/>
  <c r="C334" i="9"/>
  <c r="E333" i="9"/>
  <c r="C333" i="9"/>
  <c r="E332" i="9"/>
  <c r="C332" i="9"/>
  <c r="E331" i="9"/>
  <c r="C331" i="9"/>
  <c r="N330" i="9"/>
  <c r="N323" i="9"/>
  <c r="N324" i="9"/>
  <c r="N325" i="9"/>
  <c r="N326" i="9"/>
  <c r="N327" i="9"/>
  <c r="N328" i="9"/>
  <c r="M328" i="9"/>
  <c r="L328" i="9"/>
  <c r="K328" i="9"/>
  <c r="J328" i="9"/>
  <c r="I328" i="9"/>
  <c r="H328" i="9"/>
  <c r="G328" i="9"/>
  <c r="E327" i="9"/>
  <c r="C327" i="9"/>
  <c r="E326" i="9"/>
  <c r="C326" i="9"/>
  <c r="E323" i="9"/>
  <c r="C323" i="9"/>
  <c r="N322" i="9"/>
  <c r="N315" i="9"/>
  <c r="N316" i="9"/>
  <c r="N317" i="9"/>
  <c r="N318" i="9"/>
  <c r="N319" i="9"/>
  <c r="N320" i="9"/>
  <c r="M320" i="9"/>
  <c r="L320" i="9"/>
  <c r="K320" i="9"/>
  <c r="J320" i="9"/>
  <c r="I320" i="9"/>
  <c r="H320" i="9"/>
  <c r="G320" i="9"/>
  <c r="E319" i="9"/>
  <c r="C319" i="9"/>
  <c r="E318" i="9"/>
  <c r="C318" i="9"/>
  <c r="E317" i="9"/>
  <c r="C317" i="9"/>
  <c r="E316" i="9"/>
  <c r="C316" i="9"/>
  <c r="C315" i="9"/>
  <c r="N314" i="9"/>
  <c r="N307" i="9"/>
  <c r="N308" i="9"/>
  <c r="N309" i="9"/>
  <c r="N310" i="9"/>
  <c r="N311" i="9"/>
  <c r="N312" i="9"/>
  <c r="M312" i="9"/>
  <c r="L312" i="9"/>
  <c r="K312" i="9"/>
  <c r="J312" i="9"/>
  <c r="I312" i="9"/>
  <c r="H312" i="9"/>
  <c r="G312" i="9"/>
  <c r="E311" i="9"/>
  <c r="C311" i="9"/>
  <c r="E310" i="9"/>
  <c r="C310" i="9"/>
  <c r="E309" i="9"/>
  <c r="C309" i="9"/>
  <c r="E308" i="9"/>
  <c r="C308" i="9"/>
  <c r="E307" i="9"/>
  <c r="C307" i="9"/>
  <c r="N306" i="9"/>
  <c r="N299" i="9"/>
  <c r="N300" i="9"/>
  <c r="N301" i="9"/>
  <c r="N302" i="9"/>
  <c r="N303" i="9"/>
  <c r="N304" i="9"/>
  <c r="M304" i="9"/>
  <c r="L304" i="9"/>
  <c r="K304" i="9"/>
  <c r="J304" i="9"/>
  <c r="I304" i="9"/>
  <c r="H304" i="9"/>
  <c r="G304" i="9"/>
  <c r="E303" i="9"/>
  <c r="C303" i="9"/>
  <c r="E302" i="9"/>
  <c r="C302" i="9"/>
  <c r="E301" i="9"/>
  <c r="C301" i="9"/>
  <c r="E300" i="9"/>
  <c r="C300" i="9"/>
  <c r="E299" i="9"/>
  <c r="C299" i="9"/>
  <c r="N298" i="9"/>
  <c r="N291" i="9"/>
  <c r="N292" i="9"/>
  <c r="N293" i="9"/>
  <c r="N294" i="9"/>
  <c r="N295" i="9"/>
  <c r="N296" i="9"/>
  <c r="M296" i="9"/>
  <c r="L296" i="9"/>
  <c r="K296" i="9"/>
  <c r="J296" i="9"/>
  <c r="I296" i="9"/>
  <c r="H296" i="9"/>
  <c r="G296" i="9"/>
  <c r="E295" i="9"/>
  <c r="C295" i="9"/>
  <c r="E294" i="9"/>
  <c r="C294" i="9"/>
  <c r="E293" i="9"/>
  <c r="C293" i="9"/>
  <c r="E292" i="9"/>
  <c r="C292" i="9"/>
  <c r="E291" i="9"/>
  <c r="C291" i="9"/>
  <c r="N290" i="9"/>
  <c r="N283" i="9"/>
  <c r="N284" i="9"/>
  <c r="N285" i="9"/>
  <c r="N286" i="9"/>
  <c r="N287" i="9"/>
  <c r="N288" i="9"/>
  <c r="M288" i="9"/>
  <c r="L288" i="9"/>
  <c r="K288" i="9"/>
  <c r="J288" i="9"/>
  <c r="I288" i="9"/>
  <c r="H288" i="9"/>
  <c r="G288" i="9"/>
  <c r="E287" i="9"/>
  <c r="C287" i="9"/>
  <c r="E286" i="9"/>
  <c r="C286" i="9"/>
  <c r="E285" i="9"/>
  <c r="C285" i="9"/>
  <c r="E284" i="9"/>
  <c r="C284" i="9"/>
  <c r="E283" i="9"/>
  <c r="C283" i="9"/>
  <c r="N282" i="9"/>
  <c r="N275" i="9"/>
  <c r="N276" i="9"/>
  <c r="N277" i="9"/>
  <c r="N278" i="9"/>
  <c r="N279" i="9"/>
  <c r="N280" i="9"/>
  <c r="M280" i="9"/>
  <c r="L280" i="9"/>
  <c r="K280" i="9"/>
  <c r="J280" i="9"/>
  <c r="I280" i="9"/>
  <c r="H280" i="9"/>
  <c r="G280" i="9"/>
  <c r="E279" i="9"/>
  <c r="C279" i="9"/>
  <c r="E278" i="9"/>
  <c r="C278" i="9"/>
  <c r="E277" i="9"/>
  <c r="C277" i="9"/>
  <c r="E276" i="9"/>
  <c r="C276" i="9"/>
  <c r="E275" i="9"/>
  <c r="C275" i="9"/>
  <c r="N274" i="9"/>
  <c r="N267" i="9"/>
  <c r="N268" i="9"/>
  <c r="N269" i="9"/>
  <c r="N270" i="9"/>
  <c r="N271" i="9"/>
  <c r="N272" i="9"/>
  <c r="M272" i="9"/>
  <c r="L272" i="9"/>
  <c r="K272" i="9"/>
  <c r="J272" i="9"/>
  <c r="I272" i="9"/>
  <c r="H272" i="9"/>
  <c r="G272" i="9"/>
  <c r="E271" i="9"/>
  <c r="C271" i="9"/>
  <c r="E270" i="9"/>
  <c r="C270" i="9"/>
  <c r="E269" i="9"/>
  <c r="C269" i="9"/>
  <c r="E268" i="9"/>
  <c r="C268" i="9"/>
  <c r="E267" i="9"/>
  <c r="C267" i="9"/>
  <c r="N266" i="9"/>
  <c r="N259" i="9"/>
  <c r="N260" i="9"/>
  <c r="N261" i="9"/>
  <c r="N262" i="9"/>
  <c r="N263" i="9"/>
  <c r="N264" i="9"/>
  <c r="M264" i="9"/>
  <c r="L264" i="9"/>
  <c r="K264" i="9"/>
  <c r="J264" i="9"/>
  <c r="I264" i="9"/>
  <c r="H264" i="9"/>
  <c r="G264" i="9"/>
  <c r="E263" i="9"/>
  <c r="C263" i="9"/>
  <c r="E262" i="9"/>
  <c r="C262" i="9"/>
  <c r="E261" i="9"/>
  <c r="C261" i="9"/>
  <c r="E260" i="9"/>
  <c r="C260" i="9"/>
  <c r="E259" i="9"/>
  <c r="C259" i="9"/>
  <c r="N258" i="9"/>
  <c r="N251" i="9"/>
  <c r="N252" i="9"/>
  <c r="N253" i="9"/>
  <c r="N254" i="9"/>
  <c r="N255" i="9"/>
  <c r="N256" i="9"/>
  <c r="M256" i="9"/>
  <c r="L256" i="9"/>
  <c r="K256" i="9"/>
  <c r="J256" i="9"/>
  <c r="I256" i="9"/>
  <c r="H256" i="9"/>
  <c r="G256" i="9"/>
  <c r="E255" i="9"/>
  <c r="C255" i="9"/>
  <c r="E254" i="9"/>
  <c r="C254" i="9"/>
  <c r="E253" i="9"/>
  <c r="C253" i="9"/>
  <c r="E252" i="9"/>
  <c r="C252" i="9"/>
  <c r="E251" i="9"/>
  <c r="C251" i="9"/>
  <c r="N250" i="9"/>
  <c r="N243" i="9"/>
  <c r="N244" i="9"/>
  <c r="N245" i="9"/>
  <c r="N246" i="9"/>
  <c r="N247" i="9"/>
  <c r="N248" i="9"/>
  <c r="M248" i="9"/>
  <c r="L248" i="9"/>
  <c r="K248" i="9"/>
  <c r="J248" i="9"/>
  <c r="I248" i="9"/>
  <c r="H248" i="9"/>
  <c r="G248" i="9"/>
  <c r="E247" i="9"/>
  <c r="C247" i="9"/>
  <c r="E246" i="9"/>
  <c r="C246" i="9"/>
  <c r="E245" i="9"/>
  <c r="C245" i="9"/>
  <c r="E244" i="9"/>
  <c r="C244" i="9"/>
  <c r="E243" i="9"/>
  <c r="C243" i="9"/>
  <c r="N242" i="9"/>
  <c r="N235" i="9"/>
  <c r="N236" i="9"/>
  <c r="N237" i="9"/>
  <c r="N238" i="9"/>
  <c r="N239" i="9"/>
  <c r="N240" i="9"/>
  <c r="M240" i="9"/>
  <c r="L240" i="9"/>
  <c r="K240" i="9"/>
  <c r="J240" i="9"/>
  <c r="I240" i="9"/>
  <c r="H240" i="9"/>
  <c r="G240" i="9"/>
  <c r="E239" i="9"/>
  <c r="C239" i="9"/>
  <c r="E238" i="9"/>
  <c r="C238" i="9"/>
  <c r="E237" i="9"/>
  <c r="C237" i="9"/>
  <c r="E236" i="9"/>
  <c r="C236" i="9"/>
  <c r="E235" i="9"/>
  <c r="C235" i="9"/>
  <c r="N234" i="9"/>
  <c r="N231" i="9"/>
  <c r="N232" i="9"/>
  <c r="M232" i="9"/>
  <c r="L232" i="9"/>
  <c r="K232" i="9"/>
  <c r="J232" i="9"/>
  <c r="I232" i="9"/>
  <c r="H232" i="9"/>
  <c r="G232" i="9"/>
  <c r="N230" i="9"/>
  <c r="E230" i="9"/>
  <c r="C230" i="9"/>
  <c r="N229" i="9"/>
  <c r="E229" i="9"/>
  <c r="C229" i="9"/>
  <c r="N228" i="9"/>
  <c r="E228" i="9"/>
  <c r="C228" i="9"/>
  <c r="N227" i="9"/>
  <c r="E227" i="9"/>
  <c r="C227" i="9"/>
  <c r="N226" i="9"/>
  <c r="G224" i="9"/>
  <c r="H224" i="9"/>
  <c r="I224" i="9"/>
  <c r="J224" i="9"/>
  <c r="K224" i="9"/>
  <c r="L224" i="9"/>
  <c r="M224" i="9"/>
  <c r="N224" i="9"/>
  <c r="N223" i="9"/>
  <c r="E223" i="9"/>
  <c r="C223" i="9"/>
  <c r="N222" i="9"/>
  <c r="E222" i="9"/>
  <c r="C222" i="9"/>
  <c r="N221" i="9"/>
  <c r="E221" i="9"/>
  <c r="C221" i="9"/>
  <c r="N220" i="9"/>
  <c r="E220" i="9"/>
  <c r="C220" i="9"/>
  <c r="N219" i="9"/>
  <c r="E219" i="9"/>
  <c r="C219" i="9"/>
  <c r="N218" i="9"/>
  <c r="N211" i="9"/>
  <c r="N212" i="9"/>
  <c r="N213" i="9"/>
  <c r="N214" i="9"/>
  <c r="N215" i="9"/>
  <c r="N216" i="9"/>
  <c r="M216" i="9"/>
  <c r="L216" i="9"/>
  <c r="K216" i="9"/>
  <c r="J216" i="9"/>
  <c r="I216" i="9"/>
  <c r="H216" i="9"/>
  <c r="G216" i="9"/>
  <c r="E211" i="9"/>
  <c r="C211" i="9"/>
  <c r="N210" i="9"/>
  <c r="N203" i="9"/>
  <c r="N204" i="9"/>
  <c r="N205" i="9"/>
  <c r="N206" i="9"/>
  <c r="N207" i="9"/>
  <c r="N208" i="9"/>
  <c r="M208" i="9"/>
  <c r="L208" i="9"/>
  <c r="K208" i="9"/>
  <c r="J208" i="9"/>
  <c r="I208" i="9"/>
  <c r="H208" i="9"/>
  <c r="G208" i="9"/>
  <c r="E207" i="9"/>
  <c r="C207" i="9"/>
  <c r="E206" i="9"/>
  <c r="C206" i="9"/>
  <c r="E205" i="9"/>
  <c r="C205" i="9"/>
  <c r="E204" i="9"/>
  <c r="C204" i="9"/>
  <c r="E203" i="9"/>
  <c r="C203" i="9"/>
  <c r="N202" i="9"/>
  <c r="N195" i="9"/>
  <c r="N196" i="9"/>
  <c r="N197" i="9"/>
  <c r="N198" i="9"/>
  <c r="N199" i="9"/>
  <c r="N200" i="9"/>
  <c r="M200" i="9"/>
  <c r="L200" i="9"/>
  <c r="K200" i="9"/>
  <c r="J200" i="9"/>
  <c r="I200" i="9"/>
  <c r="H200" i="9"/>
  <c r="G200" i="9"/>
  <c r="E199" i="9"/>
  <c r="C199" i="9"/>
  <c r="E198" i="9"/>
  <c r="C198" i="9"/>
  <c r="E197" i="9"/>
  <c r="C197" i="9"/>
  <c r="E196" i="9"/>
  <c r="C196" i="9"/>
  <c r="E195" i="9"/>
  <c r="C195" i="9"/>
  <c r="N194" i="9"/>
  <c r="N187" i="9"/>
  <c r="N188" i="9"/>
  <c r="N189" i="9"/>
  <c r="N190" i="9"/>
  <c r="N191" i="9"/>
  <c r="N192" i="9"/>
  <c r="M192" i="9"/>
  <c r="L192" i="9"/>
  <c r="K192" i="9"/>
  <c r="J192" i="9"/>
  <c r="I192" i="9"/>
  <c r="H192" i="9"/>
  <c r="G192" i="9"/>
  <c r="E191" i="9"/>
  <c r="C191" i="9"/>
  <c r="E190" i="9"/>
  <c r="C190" i="9"/>
  <c r="E189" i="9"/>
  <c r="C189" i="9"/>
  <c r="E188" i="9"/>
  <c r="C188" i="9"/>
  <c r="E187" i="9"/>
  <c r="C187" i="9"/>
  <c r="N186" i="9"/>
  <c r="N179" i="9"/>
  <c r="N180" i="9"/>
  <c r="N181" i="9"/>
  <c r="N182" i="9"/>
  <c r="N183" i="9"/>
  <c r="N184" i="9"/>
  <c r="M184" i="9"/>
  <c r="L184" i="9"/>
  <c r="K184" i="9"/>
  <c r="J184" i="9"/>
  <c r="I184" i="9"/>
  <c r="H184" i="9"/>
  <c r="G184" i="9"/>
  <c r="E183" i="9"/>
  <c r="C183" i="9"/>
  <c r="E182" i="9"/>
  <c r="C182" i="9"/>
  <c r="E181" i="9"/>
  <c r="C181" i="9"/>
  <c r="E180" i="9"/>
  <c r="C180" i="9"/>
  <c r="E179" i="9"/>
  <c r="C179" i="9"/>
  <c r="N178" i="9"/>
  <c r="N171" i="9"/>
  <c r="N172" i="9"/>
  <c r="N173" i="9"/>
  <c r="N174" i="9"/>
  <c r="N175" i="9"/>
  <c r="N176" i="9"/>
  <c r="M176" i="9"/>
  <c r="L176" i="9"/>
  <c r="K176" i="9"/>
  <c r="J176" i="9"/>
  <c r="I176" i="9"/>
  <c r="H176" i="9"/>
  <c r="G176" i="9"/>
  <c r="E175" i="9"/>
  <c r="C175" i="9"/>
  <c r="E174" i="9"/>
  <c r="C174" i="9"/>
  <c r="E172" i="9"/>
  <c r="C172" i="9"/>
  <c r="E171" i="9"/>
  <c r="C171" i="9"/>
  <c r="N170" i="9"/>
  <c r="N163" i="9"/>
  <c r="N164" i="9"/>
  <c r="N165" i="9"/>
  <c r="N166" i="9"/>
  <c r="N167" i="9"/>
  <c r="N168" i="9"/>
  <c r="M168" i="9"/>
  <c r="L168" i="9"/>
  <c r="K168" i="9"/>
  <c r="J168" i="9"/>
  <c r="I168" i="9"/>
  <c r="H168" i="9"/>
  <c r="G168" i="9"/>
  <c r="E167" i="9"/>
  <c r="C167" i="9"/>
  <c r="E166" i="9"/>
  <c r="C166" i="9"/>
  <c r="E165" i="9"/>
  <c r="C165" i="9"/>
  <c r="E164" i="9"/>
  <c r="C164" i="9"/>
  <c r="E163" i="9"/>
  <c r="C163" i="9"/>
  <c r="N162" i="9"/>
  <c r="N155" i="9"/>
  <c r="N156" i="9"/>
  <c r="N157" i="9"/>
  <c r="N158" i="9"/>
  <c r="N159" i="9"/>
  <c r="N160" i="9"/>
  <c r="M160" i="9"/>
  <c r="L160" i="9"/>
  <c r="K160" i="9"/>
  <c r="J160" i="9"/>
  <c r="I160" i="9"/>
  <c r="H160" i="9"/>
  <c r="G160" i="9"/>
  <c r="E159" i="9"/>
  <c r="C159" i="9"/>
  <c r="E157" i="9"/>
  <c r="C157" i="9"/>
  <c r="E156" i="9"/>
  <c r="C156" i="9"/>
  <c r="E155" i="9"/>
  <c r="C155" i="9"/>
  <c r="N154" i="9"/>
  <c r="N147" i="9"/>
  <c r="N148" i="9"/>
  <c r="N149" i="9"/>
  <c r="N150" i="9"/>
  <c r="N151" i="9"/>
  <c r="N152" i="9"/>
  <c r="M152" i="9"/>
  <c r="L152" i="9"/>
  <c r="K152" i="9"/>
  <c r="J152" i="9"/>
  <c r="I152" i="9"/>
  <c r="H152" i="9"/>
  <c r="G152" i="9"/>
  <c r="E151" i="9"/>
  <c r="C151" i="9"/>
  <c r="E150" i="9"/>
  <c r="C150" i="9"/>
  <c r="E149" i="9"/>
  <c r="C149" i="9"/>
  <c r="E148" i="9"/>
  <c r="C148" i="9"/>
  <c r="E147" i="9"/>
  <c r="C147" i="9"/>
  <c r="N146" i="9"/>
  <c r="N139" i="9"/>
  <c r="N140" i="9"/>
  <c r="N141" i="9"/>
  <c r="N142" i="9"/>
  <c r="N143" i="9"/>
  <c r="N144" i="9"/>
  <c r="M144" i="9"/>
  <c r="L144" i="9"/>
  <c r="K144" i="9"/>
  <c r="J144" i="9"/>
  <c r="I144" i="9"/>
  <c r="H144" i="9"/>
  <c r="G144" i="9"/>
  <c r="E143" i="9"/>
  <c r="C143" i="9"/>
  <c r="E142" i="9"/>
  <c r="C142" i="9"/>
  <c r="E141" i="9"/>
  <c r="C141" i="9"/>
  <c r="E140" i="9"/>
  <c r="C140" i="9"/>
  <c r="E139" i="9"/>
  <c r="C139" i="9"/>
  <c r="N138" i="9"/>
  <c r="N131" i="9"/>
  <c r="N132" i="9"/>
  <c r="N133" i="9"/>
  <c r="N134" i="9"/>
  <c r="N135" i="9"/>
  <c r="N136" i="9"/>
  <c r="M136" i="9"/>
  <c r="L136" i="9"/>
  <c r="K136" i="9"/>
  <c r="J136" i="9"/>
  <c r="I136" i="9"/>
  <c r="H136" i="9"/>
  <c r="G136" i="9"/>
  <c r="E135" i="9"/>
  <c r="C135" i="9"/>
  <c r="E134" i="9"/>
  <c r="C134" i="9"/>
  <c r="E133" i="9"/>
  <c r="C133" i="9"/>
  <c r="E132" i="9"/>
  <c r="C132" i="9"/>
  <c r="E131" i="9"/>
  <c r="C131" i="9"/>
  <c r="N130" i="9"/>
  <c r="N123" i="9"/>
  <c r="N124" i="9"/>
  <c r="N125" i="9"/>
  <c r="N126" i="9"/>
  <c r="N127" i="9"/>
  <c r="N128" i="9"/>
  <c r="M128" i="9"/>
  <c r="L128" i="9"/>
  <c r="K128" i="9"/>
  <c r="J128" i="9"/>
  <c r="I128" i="9"/>
  <c r="H128" i="9"/>
  <c r="G128" i="9"/>
  <c r="E127" i="9"/>
  <c r="C127" i="9"/>
  <c r="E126" i="9"/>
  <c r="C126" i="9"/>
  <c r="E125" i="9"/>
  <c r="C125" i="9"/>
  <c r="E124" i="9"/>
  <c r="C124" i="9"/>
  <c r="E123" i="9"/>
  <c r="C123" i="9"/>
  <c r="N122" i="9"/>
  <c r="N115" i="9"/>
  <c r="N116" i="9"/>
  <c r="N117" i="9"/>
  <c r="N118" i="9"/>
  <c r="N119" i="9"/>
  <c r="N120" i="9"/>
  <c r="M120" i="9"/>
  <c r="L120" i="9"/>
  <c r="K120" i="9"/>
  <c r="J120" i="9"/>
  <c r="I120" i="9"/>
  <c r="H120" i="9"/>
  <c r="G120" i="9"/>
  <c r="E119" i="9"/>
  <c r="C119" i="9"/>
  <c r="E118" i="9"/>
  <c r="C118" i="9"/>
  <c r="E117" i="9"/>
  <c r="C117" i="9"/>
  <c r="E116" i="9"/>
  <c r="C116" i="9"/>
  <c r="E115" i="9"/>
  <c r="C115" i="9"/>
  <c r="N114" i="9"/>
  <c r="N107" i="9"/>
  <c r="N108" i="9"/>
  <c r="N109" i="9"/>
  <c r="N110" i="9"/>
  <c r="N111" i="9"/>
  <c r="N112" i="9"/>
  <c r="M112" i="9"/>
  <c r="L112" i="9"/>
  <c r="K112" i="9"/>
  <c r="J112" i="9"/>
  <c r="I112" i="9"/>
  <c r="H112" i="9"/>
  <c r="G112" i="9"/>
  <c r="E111" i="9"/>
  <c r="C111" i="9"/>
  <c r="E110" i="9"/>
  <c r="C110" i="9"/>
  <c r="E109" i="9"/>
  <c r="C109" i="9"/>
  <c r="E108" i="9"/>
  <c r="C108" i="9"/>
  <c r="E107" i="9"/>
  <c r="C107" i="9"/>
  <c r="N106" i="9"/>
  <c r="N99" i="9"/>
  <c r="N100" i="9"/>
  <c r="N101" i="9"/>
  <c r="N102" i="9"/>
  <c r="N103" i="9"/>
  <c r="N104" i="9"/>
  <c r="M104" i="9"/>
  <c r="L104" i="9"/>
  <c r="K104" i="9"/>
  <c r="J104" i="9"/>
  <c r="I104" i="9"/>
  <c r="H104" i="9"/>
  <c r="G104" i="9"/>
  <c r="E103" i="9"/>
  <c r="C103" i="9"/>
  <c r="E102" i="9"/>
  <c r="C102" i="9"/>
  <c r="E101" i="9"/>
  <c r="C101" i="9"/>
  <c r="E100" i="9"/>
  <c r="C100" i="9"/>
  <c r="E99" i="9"/>
  <c r="C99" i="9"/>
  <c r="N98" i="9"/>
  <c r="N91" i="9"/>
  <c r="N92" i="9"/>
  <c r="N93" i="9"/>
  <c r="N94" i="9"/>
  <c r="N95" i="9"/>
  <c r="N96" i="9"/>
  <c r="M96" i="9"/>
  <c r="L96" i="9"/>
  <c r="K96" i="9"/>
  <c r="J96" i="9"/>
  <c r="I96" i="9"/>
  <c r="H96" i="9"/>
  <c r="G96" i="9"/>
  <c r="E95" i="9"/>
  <c r="C95" i="9"/>
  <c r="E94" i="9"/>
  <c r="C94" i="9"/>
  <c r="E93" i="9"/>
  <c r="C93" i="9"/>
  <c r="E92" i="9"/>
  <c r="C92" i="9"/>
  <c r="E91" i="9"/>
  <c r="C91" i="9"/>
  <c r="N90" i="9"/>
  <c r="N83" i="9"/>
  <c r="N84" i="9"/>
  <c r="N85" i="9"/>
  <c r="N86" i="9"/>
  <c r="N87" i="9"/>
  <c r="N88" i="9"/>
  <c r="M88" i="9"/>
  <c r="L88" i="9"/>
  <c r="K88" i="9"/>
  <c r="J88" i="9"/>
  <c r="I88" i="9"/>
  <c r="H88" i="9"/>
  <c r="G88" i="9"/>
  <c r="E87" i="9"/>
  <c r="C87" i="9"/>
  <c r="E86" i="9"/>
  <c r="C86" i="9"/>
  <c r="E85" i="9"/>
  <c r="C85" i="9"/>
  <c r="E84" i="9"/>
  <c r="C84" i="9"/>
  <c r="E83" i="9"/>
  <c r="C83" i="9"/>
  <c r="N82" i="9"/>
  <c r="N75" i="9"/>
  <c r="N76" i="9"/>
  <c r="N77" i="9"/>
  <c r="N78" i="9"/>
  <c r="N79" i="9"/>
  <c r="N80" i="9"/>
  <c r="M80" i="9"/>
  <c r="L80" i="9"/>
  <c r="K80" i="9"/>
  <c r="J80" i="9"/>
  <c r="I80" i="9"/>
  <c r="H80" i="9"/>
  <c r="G80" i="9"/>
  <c r="E79" i="9"/>
  <c r="C79" i="9"/>
  <c r="E78" i="9"/>
  <c r="C78" i="9"/>
  <c r="E77" i="9"/>
  <c r="C77" i="9"/>
  <c r="E76" i="9"/>
  <c r="C76" i="9"/>
  <c r="E75" i="9"/>
  <c r="C75" i="9"/>
  <c r="N74" i="9"/>
  <c r="N67" i="9"/>
  <c r="N68" i="9"/>
  <c r="N69" i="9"/>
  <c r="N70" i="9"/>
  <c r="N71" i="9"/>
  <c r="N72" i="9"/>
  <c r="M72" i="9"/>
  <c r="L72" i="9"/>
  <c r="K72" i="9"/>
  <c r="J72" i="9"/>
  <c r="I72" i="9"/>
  <c r="H72" i="9"/>
  <c r="G72" i="9"/>
  <c r="E71" i="9"/>
  <c r="C71" i="9"/>
  <c r="E70" i="9"/>
  <c r="C70" i="9"/>
  <c r="E69" i="9"/>
  <c r="C69" i="9"/>
  <c r="E68" i="9"/>
  <c r="C68" i="9"/>
  <c r="E67" i="9"/>
  <c r="C67" i="9"/>
  <c r="N66" i="9"/>
  <c r="N59" i="9"/>
  <c r="N60" i="9"/>
  <c r="N61" i="9"/>
  <c r="N62" i="9"/>
  <c r="N63" i="9"/>
  <c r="N64" i="9"/>
  <c r="M64" i="9"/>
  <c r="L64" i="9"/>
  <c r="K64" i="9"/>
  <c r="J64" i="9"/>
  <c r="I64" i="9"/>
  <c r="H64" i="9"/>
  <c r="G64" i="9"/>
  <c r="E63" i="9"/>
  <c r="C63" i="9"/>
  <c r="E62" i="9"/>
  <c r="C62" i="9"/>
  <c r="E61" i="9"/>
  <c r="C61" i="9"/>
  <c r="E60" i="9"/>
  <c r="C60" i="9"/>
  <c r="E59" i="9"/>
  <c r="C59" i="9"/>
  <c r="N58" i="9"/>
  <c r="N51" i="9"/>
  <c r="N52" i="9"/>
  <c r="N53" i="9"/>
  <c r="N54" i="9"/>
  <c r="N56" i="9"/>
  <c r="M56" i="9"/>
  <c r="L56" i="9"/>
  <c r="K56" i="9"/>
  <c r="J56" i="9"/>
  <c r="I56" i="9"/>
  <c r="H56" i="9"/>
  <c r="G56" i="9"/>
  <c r="N55" i="9"/>
  <c r="E54" i="9"/>
  <c r="C54" i="9"/>
  <c r="E53" i="9"/>
  <c r="C53" i="9"/>
  <c r="E52" i="9"/>
  <c r="C52" i="9"/>
  <c r="E51" i="9"/>
  <c r="C51" i="9"/>
  <c r="N50" i="9"/>
  <c r="N43" i="9"/>
  <c r="N44" i="9"/>
  <c r="N45" i="9"/>
  <c r="N46" i="9"/>
  <c r="N47" i="9"/>
  <c r="N48" i="9"/>
  <c r="M48" i="9"/>
  <c r="L48" i="9"/>
  <c r="K48" i="9"/>
  <c r="J48" i="9"/>
  <c r="I48" i="9"/>
  <c r="H48" i="9"/>
  <c r="G48" i="9"/>
  <c r="E47" i="9"/>
  <c r="C47" i="9"/>
  <c r="E46" i="9"/>
  <c r="C46" i="9"/>
  <c r="E45" i="9"/>
  <c r="C45" i="9"/>
  <c r="E44" i="9"/>
  <c r="C44" i="9"/>
  <c r="E43" i="9"/>
  <c r="C43" i="9"/>
  <c r="N42" i="9"/>
  <c r="N35" i="9"/>
  <c r="N36" i="9"/>
  <c r="N37" i="9"/>
  <c r="N38" i="9"/>
  <c r="N39" i="9"/>
  <c r="N40" i="9"/>
  <c r="M40" i="9"/>
  <c r="L40" i="9"/>
  <c r="K40" i="9"/>
  <c r="J40" i="9"/>
  <c r="I40" i="9"/>
  <c r="H40" i="9"/>
  <c r="G40" i="9"/>
  <c r="E39" i="9"/>
  <c r="C39" i="9"/>
  <c r="E38" i="9"/>
  <c r="C38" i="9"/>
  <c r="E37" i="9"/>
  <c r="C37" i="9"/>
  <c r="E36" i="9"/>
  <c r="C36" i="9"/>
  <c r="E35" i="9"/>
  <c r="C35" i="9"/>
  <c r="N34" i="9"/>
  <c r="N27" i="9"/>
  <c r="N28" i="9"/>
  <c r="N29" i="9"/>
  <c r="N30" i="9"/>
  <c r="N31" i="9"/>
  <c r="N32" i="9"/>
  <c r="M32" i="9"/>
  <c r="L32" i="9"/>
  <c r="K32" i="9"/>
  <c r="J32" i="9"/>
  <c r="I32" i="9"/>
  <c r="H32" i="9"/>
  <c r="G32" i="9"/>
  <c r="E30" i="9"/>
  <c r="C30" i="9"/>
  <c r="E29" i="9"/>
  <c r="C29" i="9"/>
  <c r="E28" i="9"/>
  <c r="C28" i="9"/>
  <c r="E27" i="9"/>
  <c r="C27" i="9"/>
  <c r="N26" i="9"/>
  <c r="N19" i="9"/>
  <c r="N20" i="9"/>
  <c r="N21" i="9"/>
  <c r="N22" i="9"/>
  <c r="N23" i="9"/>
  <c r="N24" i="9"/>
  <c r="M24" i="9"/>
  <c r="L24" i="9"/>
  <c r="K24" i="9"/>
  <c r="J24" i="9"/>
  <c r="I24" i="9"/>
  <c r="H24" i="9"/>
  <c r="G24" i="9"/>
  <c r="E21" i="9"/>
  <c r="C21" i="9"/>
  <c r="E20" i="9"/>
  <c r="C20" i="9"/>
  <c r="E19" i="9"/>
  <c r="C19" i="9"/>
  <c r="N18" i="9"/>
  <c r="N11" i="9"/>
  <c r="N12" i="9"/>
  <c r="N13" i="9"/>
  <c r="N14" i="9"/>
  <c r="N15" i="9"/>
  <c r="N16" i="9"/>
  <c r="M16" i="9"/>
  <c r="L16" i="9"/>
  <c r="K16" i="9"/>
  <c r="J16" i="9"/>
  <c r="I16" i="9"/>
  <c r="H16" i="9"/>
  <c r="G16" i="9"/>
  <c r="E15" i="9"/>
  <c r="C15" i="9"/>
  <c r="E14" i="9"/>
  <c r="C14" i="9"/>
  <c r="E13" i="9"/>
  <c r="C13" i="9"/>
  <c r="E12" i="9"/>
  <c r="C12" i="9"/>
  <c r="E11" i="9"/>
  <c r="C11" i="9"/>
  <c r="N10" i="9"/>
  <c r="G8" i="9"/>
  <c r="H8" i="9"/>
  <c r="I8" i="9"/>
  <c r="J8" i="9"/>
  <c r="K8" i="9"/>
  <c r="L8" i="9"/>
  <c r="M8" i="9"/>
</calcChain>
</file>

<file path=xl/sharedStrings.xml><?xml version="1.0" encoding="utf-8"?>
<sst xmlns="http://schemas.openxmlformats.org/spreadsheetml/2006/main" count="820" uniqueCount="212">
  <si>
    <t>Instructions:</t>
  </si>
  <si>
    <t>Select starting week from drop down in cell A5, then populate yellow cells with Job Description and Activity Description.</t>
  </si>
  <si>
    <t>The corresponding job # and activity code will be looked up. Enter hours worked by day. The required minimum number of hours is 7.5 per day.</t>
  </si>
  <si>
    <t>Week Starting 
(Drop-down)</t>
  </si>
  <si>
    <t>Employee Name
(Fill-in)</t>
  </si>
  <si>
    <t>Job #</t>
  </si>
  <si>
    <t>Job Description
(Drop-down)</t>
  </si>
  <si>
    <t>Activity Code</t>
  </si>
  <si>
    <t>Activity Description
(Drop-down)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</si>
  <si>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</si>
  <si>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</si>
  <si>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</si>
  <si>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</si>
  <si>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</si>
  <si>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</si>
  <si>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</si>
  <si>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</si>
  <si>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Ady Romantika</t>
  </si>
  <si>
    <t>Minimum Hours</t>
  </si>
  <si>
    <t>Platform Support, Infra. &amp; Maint.</t>
  </si>
  <si>
    <t>Infrastructure Operations</t>
  </si>
  <si>
    <t>Aereon Wong</t>
  </si>
  <si>
    <t>Product Support</t>
  </si>
  <si>
    <t>Afraz Ali</t>
  </si>
  <si>
    <t>Rigel</t>
  </si>
  <si>
    <t>Software Developer</t>
  </si>
  <si>
    <t>Amjad Hossain</t>
  </si>
  <si>
    <t>One-off Projects</t>
  </si>
  <si>
    <t>Andrew Lim</t>
  </si>
  <si>
    <t>Global Reporting</t>
  </si>
  <si>
    <t>Quality Assurance</t>
  </si>
  <si>
    <t>Ann Lee</t>
  </si>
  <si>
    <t>General</t>
  </si>
  <si>
    <t>QA Manager</t>
  </si>
  <si>
    <t>Aravind Krishna</t>
  </si>
  <si>
    <t>Azri Mangsor</t>
  </si>
  <si>
    <t>Bapu Bhaskar</t>
  </si>
  <si>
    <t>Bharath Jagarlamudi</t>
  </si>
  <si>
    <t>Buby Uguy</t>
  </si>
  <si>
    <t>Catherine Yumar</t>
  </si>
  <si>
    <t>Planning Suites</t>
  </si>
  <si>
    <t>Daratha Galkissa</t>
  </si>
  <si>
    <t>Dennis Lau</t>
  </si>
  <si>
    <t>Dickson Tung</t>
  </si>
  <si>
    <t>Dylan Tu</t>
  </si>
  <si>
    <t>Elan Hakim</t>
  </si>
  <si>
    <t>Firdaus Kamaruddin</t>
  </si>
  <si>
    <t>Helmi Azmi</t>
  </si>
  <si>
    <t>Huzaif Ali</t>
  </si>
  <si>
    <t>Jawad Irfan</t>
  </si>
  <si>
    <t>Honeycomb II</t>
  </si>
  <si>
    <t>Infrastructure General</t>
  </si>
  <si>
    <t>Jia Han Gan</t>
  </si>
  <si>
    <t>Jonas Wong</t>
  </si>
  <si>
    <t>Jose Peteros</t>
  </si>
  <si>
    <t>Jun Jie Wong</t>
  </si>
  <si>
    <t>Jyolsna Othayoth</t>
  </si>
  <si>
    <t>Kar Khan Wai</t>
  </si>
  <si>
    <t>Marwan Al-Dubai</t>
  </si>
  <si>
    <t>Mazin Affan</t>
  </si>
  <si>
    <t>UX and UI</t>
  </si>
  <si>
    <t>Masdiana Mohamed</t>
  </si>
  <si>
    <t>Mohamed Awadh Al-Qatabi</t>
  </si>
  <si>
    <t>Mohd Helmi Saini</t>
  </si>
  <si>
    <t>Nishanthan Krishnakumar</t>
  </si>
  <si>
    <t>Nivethitha Vajravel</t>
  </si>
  <si>
    <t>Nor Haslinda Hashim</t>
  </si>
  <si>
    <t>Peer Jafar</t>
  </si>
  <si>
    <t>Poh Soon Yap</t>
  </si>
  <si>
    <t>Priya Batumalai</t>
  </si>
  <si>
    <t>Pui Yee Leong</t>
  </si>
  <si>
    <t>Rashmi Balakrishnan</t>
  </si>
  <si>
    <t>Raymond Au Yong</t>
  </si>
  <si>
    <t>Saad Siddiqui</t>
  </si>
  <si>
    <t>Sam Tan</t>
  </si>
  <si>
    <t>Sangita Kaur</t>
  </si>
  <si>
    <t>Shahid Javed</t>
  </si>
  <si>
    <t>Shajibur Rahman</t>
  </si>
  <si>
    <t>Shivika Baheti</t>
  </si>
  <si>
    <t>Shivshankari Dhileep</t>
  </si>
  <si>
    <t>Siva Kumar Krishnan</t>
  </si>
  <si>
    <t>Soon Peng Foo</t>
  </si>
  <si>
    <t>Svitlana Rogoza</t>
  </si>
  <si>
    <t>Product Development</t>
  </si>
  <si>
    <t>Syafiq Ahmad</t>
  </si>
  <si>
    <t>Sylvia Seow</t>
  </si>
  <si>
    <t>AMP US Data</t>
  </si>
  <si>
    <t>Talha Shakir</t>
  </si>
  <si>
    <t>Timothy Mugayi</t>
  </si>
  <si>
    <t>Usama Khalil</t>
  </si>
  <si>
    <t>Vijay Tamma</t>
  </si>
  <si>
    <t>Vinoth Appalanaidu</t>
  </si>
  <si>
    <t>Waseem Nisar</t>
  </si>
  <si>
    <t>Wee Lee Chng</t>
  </si>
  <si>
    <t>Yoke Hman Lai</t>
  </si>
  <si>
    <t>Janessa Baja</t>
  </si>
  <si>
    <t>Tariq Rasheed</t>
  </si>
  <si>
    <t>Abdelali Zekiri</t>
  </si>
  <si>
    <t>119-2247-O0</t>
  </si>
  <si>
    <t>119-2247-O1</t>
  </si>
  <si>
    <t>119-2247-O2</t>
  </si>
  <si>
    <t>119-2247-O3</t>
  </si>
  <si>
    <t>119-2247-O4</t>
  </si>
  <si>
    <t>Job Description</t>
  </si>
  <si>
    <t>Activity Description</t>
  </si>
  <si>
    <t>Week 1</t>
  </si>
  <si>
    <t>1137028-2247-O0</t>
  </si>
  <si>
    <t>Attribution</t>
  </si>
  <si>
    <t>Week 2</t>
  </si>
  <si>
    <t>1137029-2247-O0</t>
  </si>
  <si>
    <t>Week 3</t>
  </si>
  <si>
    <t>1137032-2247-O0</t>
  </si>
  <si>
    <t>Grand Central</t>
  </si>
  <si>
    <t>Week 4</t>
  </si>
  <si>
    <t>1137033-2247-O0</t>
  </si>
  <si>
    <t>Week 5</t>
  </si>
  <si>
    <t>1137034-2247-O0</t>
  </si>
  <si>
    <t>AMP Global Rollout</t>
  </si>
  <si>
    <t>Infrastructure Engineering</t>
  </si>
  <si>
    <t>Week 6</t>
  </si>
  <si>
    <t>1137035-2247-O0</t>
  </si>
  <si>
    <t>Cad-Always On Insights</t>
  </si>
  <si>
    <t>Week 7</t>
  </si>
  <si>
    <t>1137036-2247-O0</t>
  </si>
  <si>
    <t>Cad-BYO DMP</t>
  </si>
  <si>
    <t>Week 8</t>
  </si>
  <si>
    <t>1137037-2247-O0</t>
  </si>
  <si>
    <t>MagnifIQ Acquisition</t>
  </si>
  <si>
    <t>Week 9</t>
  </si>
  <si>
    <t>1137038-2247-O0</t>
  </si>
  <si>
    <t>Week 10</t>
  </si>
  <si>
    <t>1137039-2247-O0</t>
  </si>
  <si>
    <t>Cad Billing &amp; Reporting</t>
  </si>
  <si>
    <t>Bereavement</t>
  </si>
  <si>
    <t>Week 11</t>
  </si>
  <si>
    <t>1137040-2247-O0</t>
  </si>
  <si>
    <t>ADstruc Alternative</t>
  </si>
  <si>
    <t>Holiday</t>
  </si>
  <si>
    <t>Week 12</t>
  </si>
  <si>
    <t>1137041-2247-O0</t>
  </si>
  <si>
    <t>Jury Duty</t>
  </si>
  <si>
    <t>Week 13</t>
  </si>
  <si>
    <t>1137042-2247-O0</t>
  </si>
  <si>
    <t>Unity Marketplace</t>
  </si>
  <si>
    <t>Parental Leave</t>
  </si>
  <si>
    <t>Week 14</t>
  </si>
  <si>
    <t>1137043-2247-O0</t>
  </si>
  <si>
    <t>Unity Cadreon Suites</t>
  </si>
  <si>
    <t>Early Close</t>
  </si>
  <si>
    <t>Week 15</t>
  </si>
  <si>
    <t>1137044-2247-O0</t>
  </si>
  <si>
    <t>Unity AdOps</t>
  </si>
  <si>
    <t>Summer Day</t>
  </si>
  <si>
    <t>Week 16</t>
  </si>
  <si>
    <t>1137045-2247-O0</t>
  </si>
  <si>
    <t>Unpaid Time Off</t>
  </si>
  <si>
    <t>Week 17</t>
  </si>
  <si>
    <t>1137046-2247-O0</t>
  </si>
  <si>
    <t>Floating Holiday</t>
  </si>
  <si>
    <t>Week 18</t>
  </si>
  <si>
    <t>1137047-2247-O0</t>
  </si>
  <si>
    <t>Product Management</t>
  </si>
  <si>
    <t>Discretionary Time Off (DTO)</t>
  </si>
  <si>
    <t>Week 19</t>
  </si>
  <si>
    <t>1137048-2247-O0</t>
  </si>
  <si>
    <t>Employee Family Leave</t>
  </si>
  <si>
    <t>Week 20</t>
  </si>
  <si>
    <t>1137049-2247-O0</t>
  </si>
  <si>
    <t>Product Marketing</t>
  </si>
  <si>
    <t>Training</t>
  </si>
  <si>
    <t>Week 21</t>
  </si>
  <si>
    <t>1137050-2247-O0</t>
  </si>
  <si>
    <t>R&amp;D</t>
  </si>
  <si>
    <t>General Admin</t>
  </si>
  <si>
    <t>Week 22</t>
  </si>
  <si>
    <t>1137051-2247-O0</t>
  </si>
  <si>
    <t>Media Channels</t>
  </si>
  <si>
    <t>Week 23</t>
  </si>
  <si>
    <t>1009016-2247-O0</t>
  </si>
  <si>
    <t>Week 24</t>
  </si>
  <si>
    <t>1137023-2247-O0</t>
  </si>
  <si>
    <t>Travel</t>
  </si>
  <si>
    <t>Week 25</t>
  </si>
  <si>
    <t>1108040-2247-O0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</si>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</sst>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.0_);_(* \(#,##0.0\);_(* &quot;-&quot;??_);_(@_)"/>
    <numFmt numFmtId="165" formatCode="mmm\-dd\-yyyy"/>
    <numFmt numFmtId="166" formatCode="mm/dd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/>
    <xf numFmtId="0" fontId="0" fillId="2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5" fontId="0" fillId="4" borderId="2" xfId="0" applyNumberFormat="1" applyFill="1" applyBorder="1" applyAlignment="1">
      <alignment horizontal="center"/>
    </xf>
    <xf numFmtId="164" fontId="2" fillId="3" borderId="1" xfId="1" applyNumberFormat="1" applyFont="1" applyFill="1" applyBorder="1"/>
    <xf numFmtId="0" fontId="2" fillId="2" borderId="3" xfId="0" applyFont="1" applyFill="1" applyBorder="1"/>
    <xf numFmtId="0" fontId="0" fillId="2" borderId="0" xfId="0" applyFill="1" applyAlignment="1">
      <alignment horizontal="left" vertical="top" wrapText="1"/>
    </xf>
    <xf numFmtId="166" fontId="2" fillId="2" borderId="0" xfId="0" applyNumberFormat="1" applyFont="1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2" fontId="2" fillId="2" borderId="4" xfId="1" applyNumberFormat="1" applyFont="1" applyFill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5" borderId="6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2" fillId="2" borderId="0" xfId="0" applyFont="1" applyFill="1" applyAlignment="1">
      <alignment horizontal="center" wrapText="1"/>
    </xf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49" fontId="0" fillId="3" borderId="1" xfId="1" applyNumberFormat="1" applyFont="1" applyFill="1" applyBorder="1"/>
    <xf numFmtId="2" fontId="0" fillId="4" borderId="1" xfId="0" applyNumberFormat="1" applyFill="1" applyBorder="1" applyAlignment="1">
      <alignment horizontal="left"/>
    </xf>
    <xf numFmtId="0" fontId="2" fillId="0" borderId="1" xfId="0" applyFont="1" applyBorder="1"/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</cellXfs>
  <cellStyles count="7">
    <cellStyle name="Comma" xfId="1" builtinId="3"/>
    <cellStyle name="Followed Hyperlink" xfId="6" builtinId="9" hidden="1"/>
    <cellStyle name="Followed Hyperlink" xfId="4" builtinId="9" hidden="1"/>
    <cellStyle name="Hyperlink" xfId="5" builtinId="8" hidden="1"/>
    <cellStyle name="Hyperlink" xfId="3" builtinId="8" hidden="1"/>
    <cellStyle name="Normal" xfId="0" builtinId="0"/>
    <cellStyle name="Normal 4" xfId="2" xr:uid="{00000000-0005-0000-0000-000006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2"/>
  <sheetViews>
    <sheetView workbookViewId="0" xr3:uid="{AEA406A1-0E4B-5B11-9CD5-51D6E497D94C}">
      <pane ySplit="9" topLeftCell="A10" activePane="bottomLeft" state="frozen"/>
      <selection pane="bottomLeft" activeCell="C10" sqref="C10"/>
    </sheetView>
  </sheetViews>
  <sheetFormatPr defaultColWidth="9.140625" defaultRowHeight="15" outlineLevelRow="2"/>
  <cols>
    <col min="1" max="1" width="4.42578125" style="1" customWidth="1"/>
    <col min="2" max="2" width="26" style="1" bestFit="1" customWidth="1"/>
    <col min="3" max="3" width="16.140625" style="1" customWidth="1"/>
    <col min="4" max="4" width="21.42578125" style="1" customWidth="1"/>
    <col min="5" max="5" width="16" style="1" customWidth="1"/>
    <col min="6" max="6" width="27" style="1" bestFit="1" customWidth="1"/>
    <col min="7" max="13" width="12" style="1" customWidth="1"/>
    <col min="14" max="16384" width="9.140625" style="1"/>
  </cols>
  <sheetData>
    <row r="2" spans="2:14">
      <c r="B2" s="21" t="s">
        <v>0</v>
      </c>
      <c r="C2" s="30" t="s">
        <v>1</v>
      </c>
      <c r="D2" s="30"/>
      <c r="E2" s="30"/>
      <c r="F2" s="30"/>
      <c r="G2" s="30"/>
      <c r="H2" s="30"/>
      <c r="I2" s="31"/>
    </row>
    <row r="3" spans="2:14">
      <c r="B3" s="22"/>
      <c r="C3" s="32" t="s">
        <v>2</v>
      </c>
      <c r="D3" s="32"/>
      <c r="E3" s="32"/>
      <c r="F3" s="32"/>
      <c r="G3" s="32"/>
      <c r="H3" s="32"/>
      <c r="I3" s="33"/>
    </row>
    <row r="4" spans="2:14">
      <c r="B4" s="23"/>
      <c r="C4" s="34"/>
      <c r="D4" s="34"/>
      <c r="E4" s="34"/>
      <c r="F4" s="34"/>
      <c r="G4" s="34"/>
      <c r="H4" s="34"/>
      <c r="I4" s="35"/>
    </row>
    <row r="5" spans="2:14">
      <c r="C5" s="11"/>
      <c r="D5" s="11"/>
      <c r="E5" s="11"/>
      <c r="F5" s="11"/>
      <c r="G5" s="11"/>
      <c r="H5" s="11"/>
      <c r="I5" s="11"/>
    </row>
    <row r="6" spans="2:14" ht="30">
      <c r="B6" s="24" t="s">
        <v>3</v>
      </c>
    </row>
    <row r="7" spans="2:14">
      <c r="B7" s="8">
        <v>43136</v>
      </c>
    </row>
    <row r="8" spans="2:14">
      <c r="G8" s="25">
        <f>IF(ISBLANK($B$7),"",$B$7)</f>
        <v>43136</v>
      </c>
      <c r="H8" s="25">
        <f t="shared" ref="H8:M8" si="0">IFERROR(G8+1,"")</f>
        <v>43137</v>
      </c>
      <c r="I8" s="25">
        <f t="shared" si="0"/>
        <v>43138</v>
      </c>
      <c r="J8" s="25">
        <f t="shared" si="0"/>
        <v>43139</v>
      </c>
      <c r="K8" s="25">
        <f t="shared" si="0"/>
        <v>43140</v>
      </c>
      <c r="L8" s="25">
        <f t="shared" si="0"/>
        <v>43141</v>
      </c>
      <c r="M8" s="25">
        <f t="shared" si="0"/>
        <v>43142</v>
      </c>
    </row>
    <row r="9" spans="2:14" s="2" customFormat="1" ht="30">
      <c r="B9" s="24" t="s">
        <v>4</v>
      </c>
      <c r="C9" s="2" t="s">
        <v>5</v>
      </c>
      <c r="D9" s="24" t="s">
        <v>6</v>
      </c>
      <c r="E9" s="2" t="s">
        <v>7</v>
      </c>
      <c r="F9" s="24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</row>
    <row r="10" spans="2:14" s="2" customFormat="1">
      <c r="B10" s="26" t="s">
        <v>17</v>
      </c>
      <c r="D10" s="24"/>
      <c r="F10" s="10" t="s">
        <v>18</v>
      </c>
      <c r="G10" s="19">
        <v>7.5</v>
      </c>
      <c r="H10" s="19">
        <v>7.5</v>
      </c>
      <c r="I10" s="19">
        <v>7.5</v>
      </c>
      <c r="J10" s="19">
        <v>7.5</v>
      </c>
      <c r="K10" s="19">
        <v>7.5</v>
      </c>
      <c r="L10" s="19">
        <v>0</v>
      </c>
      <c r="M10" s="19">
        <v>0</v>
      </c>
      <c r="N10" s="20">
        <f t="shared" ref="N10:N15" si="1">SUM(G10:M10)</f>
        <v>37.5</v>
      </c>
    </row>
    <row r="11" spans="2:14" hidden="1" outlineLevel="1">
      <c r="B11" s="7" t="s">
        <v>17</v>
      </c>
      <c r="C11" s="5" t="str">
        <f>IFERROR(INDEX(JOBLIST,MATCH($D11,JOBNAMELIST,0),MATCH($C$9,#REF!,0)),"")</f>
        <v/>
      </c>
      <c r="D11" s="7" t="s">
        <v>19</v>
      </c>
      <c r="E11" s="14" t="str">
        <f>IFERROR(INDEX(ACTIVITYLIST,MATCH($F11,ACTIVITYNAMELIST,0),MATCH($E$9,#REF!,0)),"")</f>
        <v/>
      </c>
      <c r="F11" s="7" t="s">
        <v>20</v>
      </c>
      <c r="G11" s="15"/>
      <c r="H11" s="15"/>
      <c r="I11" s="15"/>
      <c r="J11" s="15"/>
      <c r="K11" s="15"/>
      <c r="L11" s="15"/>
      <c r="M11" s="15"/>
      <c r="N11" s="16">
        <f t="shared" si="1"/>
        <v>0</v>
      </c>
    </row>
    <row r="12" spans="2:14" hidden="1" outlineLevel="1">
      <c r="B12" s="7" t="s">
        <v>17</v>
      </c>
      <c r="C12" s="5" t="str">
        <f>IFERROR(INDEX(JOBLIST,MATCH($D12,JOBNAMELIST,0),MATCH($C$9,#REF!,0)),"")</f>
        <v/>
      </c>
      <c r="D12" s="7"/>
      <c r="E12" s="14" t="str">
        <f>IFERROR(INDEX(ACTIVITYLIST,MATCH($F12,ACTIVITYNAMELIST,0),MATCH($E$9,#REF!,0)),"")</f>
        <v/>
      </c>
      <c r="F12" s="7"/>
      <c r="G12" s="15"/>
      <c r="H12" s="15"/>
      <c r="I12" s="15"/>
      <c r="J12" s="15"/>
      <c r="K12" s="15"/>
      <c r="L12" s="15"/>
      <c r="M12" s="15"/>
      <c r="N12" s="16">
        <f t="shared" si="1"/>
        <v>0</v>
      </c>
    </row>
    <row r="13" spans="2:14" hidden="1" outlineLevel="1">
      <c r="B13" s="7" t="s">
        <v>17</v>
      </c>
      <c r="C13" s="5" t="str">
        <f>IFERROR(INDEX(JOBLIST,MATCH($D13,JOBNAMELIST,0),MATCH($C$9,#REF!,0)),"")</f>
        <v/>
      </c>
      <c r="D13" s="7"/>
      <c r="E13" s="14" t="str">
        <f>IFERROR(INDEX(ACTIVITYLIST,MATCH($F13,ACTIVITYNAMELIST,0),MATCH($E$9,#REF!,0)),"")</f>
        <v/>
      </c>
      <c r="F13" s="7"/>
      <c r="G13" s="15"/>
      <c r="H13" s="15"/>
      <c r="I13" s="15"/>
      <c r="J13" s="15"/>
      <c r="K13" s="15"/>
      <c r="L13" s="15"/>
      <c r="M13" s="15"/>
      <c r="N13" s="16">
        <f t="shared" si="1"/>
        <v>0</v>
      </c>
    </row>
    <row r="14" spans="2:14" hidden="1" outlineLevel="1">
      <c r="B14" s="7" t="s">
        <v>17</v>
      </c>
      <c r="C14" s="5" t="str">
        <f>IFERROR(INDEX(JOBLIST,MATCH($D14,JOBNAMELIST,0),MATCH($C$9,#REF!,0)),"")</f>
        <v/>
      </c>
      <c r="D14" s="7"/>
      <c r="E14" s="14" t="str">
        <f>IFERROR(INDEX(ACTIVITYLIST,MATCH($F14,ACTIVITYNAMELIST,0),MATCH($E$9,#REF!,0)),"")</f>
        <v/>
      </c>
      <c r="F14" s="7"/>
      <c r="G14" s="15"/>
      <c r="H14" s="15"/>
      <c r="I14" s="15"/>
      <c r="J14" s="15"/>
      <c r="K14" s="15"/>
      <c r="L14" s="15"/>
      <c r="M14" s="15"/>
      <c r="N14" s="16">
        <f t="shared" si="1"/>
        <v>0</v>
      </c>
    </row>
    <row r="15" spans="2:14" hidden="1" outlineLevel="1">
      <c r="B15" s="7" t="s">
        <v>17</v>
      </c>
      <c r="C15" s="5" t="str">
        <f>IFERROR(INDEX(JOBLIST,MATCH($D15,JOBNAMELIST,0),MATCH($C$9,#REF!,0)),"")</f>
        <v/>
      </c>
      <c r="D15" s="7"/>
      <c r="E15" s="14" t="str">
        <f>IFERROR(INDEX(ACTIVITYLIST,MATCH($F15,ACTIVITYNAMELIST,0),MATCH($E$9,#REF!,0)),"")</f>
        <v/>
      </c>
      <c r="F15" s="7"/>
      <c r="G15" s="15"/>
      <c r="H15" s="15"/>
      <c r="I15" s="15"/>
      <c r="J15" s="15"/>
      <c r="K15" s="15"/>
      <c r="L15" s="15"/>
      <c r="M15" s="15"/>
      <c r="N15" s="16">
        <f t="shared" si="1"/>
        <v>0</v>
      </c>
    </row>
    <row r="16" spans="2:14" collapsed="1">
      <c r="B16" s="6"/>
      <c r="C16" s="6"/>
      <c r="D16" s="6"/>
      <c r="E16" s="6"/>
      <c r="F16" s="9" t="s">
        <v>16</v>
      </c>
      <c r="G16" s="18">
        <f>SUM(G11:G15)</f>
        <v>0</v>
      </c>
      <c r="H16" s="18">
        <f t="shared" ref="H16:N16" si="2">SUM(H11:H15)</f>
        <v>0</v>
      </c>
      <c r="I16" s="18">
        <f t="shared" si="2"/>
        <v>0</v>
      </c>
      <c r="J16" s="18">
        <f t="shared" si="2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</row>
    <row r="18" spans="2:14">
      <c r="B18" s="26" t="s">
        <v>21</v>
      </c>
      <c r="F18" s="10" t="s">
        <v>18</v>
      </c>
      <c r="G18" s="19">
        <v>7.5</v>
      </c>
      <c r="H18" s="19">
        <v>7.5</v>
      </c>
      <c r="I18" s="19">
        <v>7.5</v>
      </c>
      <c r="J18" s="19">
        <v>7.5</v>
      </c>
      <c r="K18" s="19">
        <v>7.5</v>
      </c>
      <c r="L18" s="19">
        <v>0</v>
      </c>
      <c r="M18" s="19">
        <v>0</v>
      </c>
      <c r="N18" s="20">
        <f t="shared" ref="N18:N94" si="3">SUM(G18:M18)</f>
        <v>37.5</v>
      </c>
    </row>
    <row r="19" spans="2:14" hidden="1" outlineLevel="1">
      <c r="B19" s="7" t="s">
        <v>21</v>
      </c>
      <c r="C19" s="5" t="str">
        <f>IFERROR(INDEX(JOBLIST,MATCH($D19,JOBNAMELIST,0),MATCH($C$9,#REF!,0)),"")</f>
        <v/>
      </c>
      <c r="D19" s="7" t="s">
        <v>19</v>
      </c>
      <c r="E19" s="14" t="str">
        <f>IFERROR(INDEX(ACTIVITYLIST,MATCH($F19,ACTIVITYNAMELIST,0),MATCH($E$9,#REF!,0)),"")</f>
        <v/>
      </c>
      <c r="F19" s="7" t="s">
        <v>22</v>
      </c>
      <c r="G19" s="17"/>
      <c r="H19" s="17"/>
      <c r="I19" s="17"/>
      <c r="J19" s="17"/>
      <c r="K19" s="17"/>
      <c r="L19" s="17"/>
      <c r="M19" s="17"/>
      <c r="N19" s="16">
        <f t="shared" si="3"/>
        <v>0</v>
      </c>
    </row>
    <row r="20" spans="2:14" hidden="1" outlineLevel="1">
      <c r="B20" s="7" t="s">
        <v>21</v>
      </c>
      <c r="C20" s="5" t="str">
        <f>IFERROR(INDEX(JOBLIST,MATCH($D20,JOBNAMELIST,0),MATCH($C$9,#REF!,0)),"")</f>
        <v/>
      </c>
      <c r="D20" s="7"/>
      <c r="E20" s="14" t="str">
        <f>IFERROR(INDEX(ACTIVITYLIST,MATCH($F20,ACTIVITYNAMELIST,0),MATCH($E$9,#REF!,0)),"")</f>
        <v/>
      </c>
      <c r="F20" s="7"/>
      <c r="G20" s="17"/>
      <c r="H20" s="17"/>
      <c r="I20" s="17"/>
      <c r="J20" s="17"/>
      <c r="K20" s="17"/>
      <c r="L20" s="17"/>
      <c r="M20" s="17"/>
      <c r="N20" s="16">
        <f t="shared" si="3"/>
        <v>0</v>
      </c>
    </row>
    <row r="21" spans="2:14" hidden="1" outlineLevel="1">
      <c r="B21" s="7" t="s">
        <v>21</v>
      </c>
      <c r="C21" s="5" t="str">
        <f>IFERROR(INDEX(JOBLIST,MATCH($D21,JOBNAMELIST,0),MATCH($C$9,#REF!,0)),"")</f>
        <v/>
      </c>
      <c r="D21" s="7"/>
      <c r="E21" s="14" t="str">
        <f>IFERROR(INDEX(ACTIVITYLIST,MATCH($F21,ACTIVITYNAMELIST,0),MATCH($E$9,#REF!,0)),"")</f>
        <v/>
      </c>
      <c r="F21" s="7"/>
      <c r="G21" s="17"/>
      <c r="H21" s="17"/>
      <c r="I21" s="17"/>
      <c r="J21" s="17"/>
      <c r="K21" s="17"/>
      <c r="L21" s="17"/>
      <c r="M21" s="17"/>
      <c r="N21" s="16">
        <f t="shared" si="3"/>
        <v>0</v>
      </c>
    </row>
    <row r="22" spans="2:14" ht="15" hidden="1" customHeight="1" outlineLevel="1">
      <c r="B22" s="7" t="s">
        <v>21</v>
      </c>
      <c r="C22" s="5"/>
      <c r="D22" s="7"/>
      <c r="E22" s="14"/>
      <c r="F22" s="7"/>
      <c r="G22" s="17"/>
      <c r="H22" s="17"/>
      <c r="I22" s="17"/>
      <c r="J22" s="17"/>
      <c r="K22" s="17"/>
      <c r="L22" s="17"/>
      <c r="M22" s="17"/>
      <c r="N22" s="16">
        <f t="shared" si="3"/>
        <v>0</v>
      </c>
    </row>
    <row r="23" spans="2:14" ht="15" hidden="1" customHeight="1" outlineLevel="1">
      <c r="B23" s="7" t="s">
        <v>21</v>
      </c>
      <c r="C23" s="5"/>
      <c r="D23" s="7"/>
      <c r="E23" s="14"/>
      <c r="F23" s="7"/>
      <c r="G23" s="17"/>
      <c r="H23" s="17"/>
      <c r="I23" s="17"/>
      <c r="J23" s="17"/>
      <c r="K23" s="17"/>
      <c r="L23" s="17"/>
      <c r="M23" s="17"/>
      <c r="N23" s="16">
        <f t="shared" si="3"/>
        <v>0</v>
      </c>
    </row>
    <row r="24" spans="2:14" collapsed="1">
      <c r="B24" s="6"/>
      <c r="C24" s="6"/>
      <c r="D24" s="6"/>
      <c r="E24" s="6"/>
      <c r="F24" s="9" t="s">
        <v>16</v>
      </c>
      <c r="G24" s="18">
        <f>SUM(G19:G23)</f>
        <v>0</v>
      </c>
      <c r="H24" s="18">
        <f t="shared" ref="H24:M24" si="4">SUM(H19:H23)</f>
        <v>0</v>
      </c>
      <c r="I24" s="18">
        <f t="shared" si="4"/>
        <v>0</v>
      </c>
      <c r="J24" s="18">
        <f t="shared" si="4"/>
        <v>0</v>
      </c>
      <c r="K24" s="18">
        <f t="shared" si="4"/>
        <v>0</v>
      </c>
      <c r="L24" s="18">
        <f t="shared" si="4"/>
        <v>0</v>
      </c>
      <c r="M24" s="18">
        <f t="shared" si="4"/>
        <v>0</v>
      </c>
      <c r="N24" s="18">
        <f>SUM(N19:N23)</f>
        <v>0</v>
      </c>
    </row>
    <row r="26" spans="2:14">
      <c r="B26" s="26" t="s">
        <v>23</v>
      </c>
      <c r="F26" s="10" t="s">
        <v>18</v>
      </c>
      <c r="G26" s="19">
        <v>7.5</v>
      </c>
      <c r="H26" s="19">
        <v>7.5</v>
      </c>
      <c r="I26" s="19">
        <v>7.5</v>
      </c>
      <c r="J26" s="19">
        <v>7.5</v>
      </c>
      <c r="K26" s="19">
        <v>7.5</v>
      </c>
      <c r="L26" s="19">
        <v>0</v>
      </c>
      <c r="M26" s="19">
        <v>0</v>
      </c>
      <c r="N26" s="20">
        <f>SUM(G26:M26)</f>
        <v>37.5</v>
      </c>
    </row>
    <row r="27" spans="2:14" hidden="1" outlineLevel="1">
      <c r="B27" s="7" t="s">
        <v>23</v>
      </c>
      <c r="C27" s="5" t="str">
        <f>IFERROR(INDEX(JOBLIST,MATCH($D27,JOBNAMELIST,0),MATCH($C$9,#REF!,0)),"")</f>
        <v/>
      </c>
      <c r="D27" s="7" t="s">
        <v>24</v>
      </c>
      <c r="E27" s="14" t="str">
        <f>IFERROR(INDEX(ACTIVITYLIST,MATCH($F27,ACTIVITYNAMELIST,0),MATCH($E$9,#REF!,0)),"")</f>
        <v/>
      </c>
      <c r="F27" s="7" t="s">
        <v>25</v>
      </c>
      <c r="G27" s="17"/>
      <c r="H27" s="17"/>
      <c r="I27" s="17"/>
      <c r="J27" s="17"/>
      <c r="K27" s="17"/>
      <c r="L27" s="17"/>
      <c r="M27" s="17"/>
      <c r="N27" s="16">
        <f t="shared" si="3"/>
        <v>0</v>
      </c>
    </row>
    <row r="28" spans="2:14" hidden="1" outlineLevel="1">
      <c r="B28" s="7" t="s">
        <v>23</v>
      </c>
      <c r="C28" s="5" t="str">
        <f>IFERROR(INDEX(JOBLIST,MATCH($D28,JOBNAMELIST,0),MATCH($C$9,#REF!,0)),"")</f>
        <v/>
      </c>
      <c r="D28" s="7"/>
      <c r="E28" s="14" t="str">
        <f>IFERROR(INDEX(ACTIVITYLIST,MATCH($F28,ACTIVITYNAMELIST,0),MATCH($E$9,#REF!,0)),"")</f>
        <v/>
      </c>
      <c r="F28" s="7"/>
      <c r="G28" s="17"/>
      <c r="H28" s="17"/>
      <c r="I28" s="17"/>
      <c r="J28" s="17"/>
      <c r="K28" s="17"/>
      <c r="L28" s="17"/>
      <c r="M28" s="17"/>
      <c r="N28" s="16">
        <f t="shared" si="3"/>
        <v>0</v>
      </c>
    </row>
    <row r="29" spans="2:14" hidden="1" outlineLevel="1">
      <c r="B29" s="7" t="s">
        <v>23</v>
      </c>
      <c r="C29" s="5" t="str">
        <f>IFERROR(INDEX(JOBLIST,MATCH($D29,JOBNAMELIST,0),MATCH($C$9,#REF!,0)),"")</f>
        <v/>
      </c>
      <c r="D29" s="7"/>
      <c r="E29" s="14" t="str">
        <f>IFERROR(INDEX(ACTIVITYLIST,MATCH($F29,ACTIVITYNAMELIST,0),MATCH($E$9,#REF!,0)),"")</f>
        <v/>
      </c>
      <c r="F29" s="7"/>
      <c r="G29" s="17"/>
      <c r="H29" s="17"/>
      <c r="I29" s="17"/>
      <c r="J29" s="17"/>
      <c r="K29" s="17"/>
      <c r="L29" s="17"/>
      <c r="M29" s="17"/>
      <c r="N29" s="16">
        <f t="shared" si="3"/>
        <v>0</v>
      </c>
    </row>
    <row r="30" spans="2:14" hidden="1" outlineLevel="1">
      <c r="B30" s="7" t="s">
        <v>23</v>
      </c>
      <c r="C30" s="5" t="str">
        <f>IFERROR(INDEX(JOBLIST,MATCH($D30,JOBNAMELIST,0),MATCH($C$9,#REF!,0)),"")</f>
        <v/>
      </c>
      <c r="D30" s="7"/>
      <c r="E30" s="14" t="str">
        <f>IFERROR(INDEX(ACTIVITYLIST,MATCH($F30,ACTIVITYNAMELIST,0),MATCH($E$9,#REF!,0)),"")</f>
        <v/>
      </c>
      <c r="F30" s="7"/>
      <c r="G30" s="17"/>
      <c r="H30" s="17"/>
      <c r="I30" s="17"/>
      <c r="J30" s="17"/>
      <c r="K30" s="17"/>
      <c r="L30" s="17"/>
      <c r="M30" s="17"/>
      <c r="N30" s="16">
        <f t="shared" si="3"/>
        <v>0</v>
      </c>
    </row>
    <row r="31" spans="2:14" hidden="1" outlineLevel="1">
      <c r="B31" s="7" t="s">
        <v>23</v>
      </c>
      <c r="C31" s="5"/>
      <c r="D31" s="7"/>
      <c r="E31" s="14"/>
      <c r="F31" s="7"/>
      <c r="G31" s="17"/>
      <c r="H31" s="17"/>
      <c r="I31" s="17"/>
      <c r="J31" s="17"/>
      <c r="K31" s="17"/>
      <c r="L31" s="17"/>
      <c r="M31" s="17"/>
      <c r="N31" s="16">
        <f t="shared" si="3"/>
        <v>0</v>
      </c>
    </row>
    <row r="32" spans="2:14" collapsed="1">
      <c r="B32" s="6"/>
      <c r="C32" s="6"/>
      <c r="D32" s="6"/>
      <c r="E32" s="27"/>
      <c r="F32" s="9" t="s">
        <v>16</v>
      </c>
      <c r="G32" s="18">
        <f>SUM(G27:G31)</f>
        <v>0</v>
      </c>
      <c r="H32" s="18">
        <f t="shared" ref="H32:M32" si="5">SUM(H27:H31)</f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8">
        <f t="shared" si="5"/>
        <v>0</v>
      </c>
      <c r="M32" s="18">
        <f t="shared" si="5"/>
        <v>0</v>
      </c>
      <c r="N32" s="18">
        <f>SUM(N27:N31)</f>
        <v>0</v>
      </c>
    </row>
    <row r="34" spans="2:14">
      <c r="B34" s="26" t="s">
        <v>26</v>
      </c>
      <c r="F34" s="10" t="s">
        <v>18</v>
      </c>
      <c r="G34" s="19">
        <v>7.5</v>
      </c>
      <c r="H34" s="19">
        <v>7.5</v>
      </c>
      <c r="I34" s="19">
        <v>7.5</v>
      </c>
      <c r="J34" s="19">
        <v>7.5</v>
      </c>
      <c r="K34" s="19">
        <v>7.5</v>
      </c>
      <c r="L34" s="19">
        <v>0</v>
      </c>
      <c r="M34" s="19">
        <v>0</v>
      </c>
      <c r="N34" s="20">
        <f>SUM(G34:M34)</f>
        <v>37.5</v>
      </c>
    </row>
    <row r="35" spans="2:14" hidden="1" outlineLevel="1">
      <c r="B35" s="7" t="s">
        <v>26</v>
      </c>
      <c r="C35" s="5" t="str">
        <f>IFERROR(INDEX(JOBLIST,MATCH($D35,JOBNAMELIST,0),MATCH($C$9,#REF!,0)),"")</f>
        <v/>
      </c>
      <c r="D35" s="7" t="s">
        <v>27</v>
      </c>
      <c r="E35" s="14" t="str">
        <f>IFERROR(INDEX(ACTIVITYLIST,MATCH($F35,ACTIVITYNAMELIST,0),MATCH($E$9,#REF!,0)),"")</f>
        <v/>
      </c>
      <c r="F35" s="7" t="s">
        <v>25</v>
      </c>
      <c r="G35" s="17"/>
      <c r="H35" s="17"/>
      <c r="I35" s="17"/>
      <c r="J35" s="17"/>
      <c r="K35" s="17"/>
      <c r="L35" s="17"/>
      <c r="M35" s="17"/>
      <c r="N35" s="16">
        <f t="shared" si="3"/>
        <v>0</v>
      </c>
    </row>
    <row r="36" spans="2:14" hidden="1" outlineLevel="1">
      <c r="B36" s="7" t="s">
        <v>26</v>
      </c>
      <c r="C36" s="5" t="str">
        <f>IFERROR(INDEX(JOBLIST,MATCH($D36,JOBNAMELIST,0),MATCH($C$9,#REF!,0)),"")</f>
        <v/>
      </c>
      <c r="D36" s="7"/>
      <c r="E36" s="14" t="str">
        <f>IFERROR(INDEX(ACTIVITYLIST,MATCH($F36,ACTIVITYNAMELIST,0),MATCH($E$9,#REF!,0)),"")</f>
        <v/>
      </c>
      <c r="F36" s="7"/>
      <c r="G36" s="17"/>
      <c r="H36" s="17"/>
      <c r="I36" s="17"/>
      <c r="J36" s="17"/>
      <c r="K36" s="17"/>
      <c r="L36" s="17"/>
      <c r="M36" s="17"/>
      <c r="N36" s="16">
        <f t="shared" si="3"/>
        <v>0</v>
      </c>
    </row>
    <row r="37" spans="2:14" hidden="1" outlineLevel="1">
      <c r="B37" s="7" t="s">
        <v>26</v>
      </c>
      <c r="C37" s="5" t="str">
        <f>IFERROR(INDEX(JOBLIST,MATCH($D37,JOBNAMELIST,0),MATCH($C$9,#REF!,0)),"")</f>
        <v/>
      </c>
      <c r="D37" s="7"/>
      <c r="E37" s="14" t="str">
        <f>IFERROR(INDEX(ACTIVITYLIST,MATCH($F37,ACTIVITYNAMELIST,0),MATCH($E$9,#REF!,0)),"")</f>
        <v/>
      </c>
      <c r="F37" s="7"/>
      <c r="G37" s="17"/>
      <c r="H37" s="17"/>
      <c r="I37" s="17"/>
      <c r="J37" s="17"/>
      <c r="K37" s="17"/>
      <c r="L37" s="17"/>
      <c r="M37" s="17"/>
      <c r="N37" s="16">
        <f t="shared" si="3"/>
        <v>0</v>
      </c>
    </row>
    <row r="38" spans="2:14" hidden="1" outlineLevel="1">
      <c r="B38" s="7" t="s">
        <v>26</v>
      </c>
      <c r="C38" s="5" t="str">
        <f>IFERROR(INDEX(JOBLIST,MATCH($D38,JOBNAMELIST,0),MATCH($C$9,#REF!,0)),"")</f>
        <v/>
      </c>
      <c r="D38" s="7"/>
      <c r="E38" s="14" t="str">
        <f>IFERROR(INDEX(ACTIVITYLIST,MATCH($F38,ACTIVITYNAMELIST,0),MATCH($E$9,#REF!,0)),"")</f>
        <v/>
      </c>
      <c r="F38" s="7"/>
      <c r="G38" s="17"/>
      <c r="H38" s="17"/>
      <c r="I38" s="17"/>
      <c r="J38" s="17"/>
      <c r="K38" s="17"/>
      <c r="L38" s="17"/>
      <c r="M38" s="17"/>
      <c r="N38" s="16">
        <f t="shared" si="3"/>
        <v>0</v>
      </c>
    </row>
    <row r="39" spans="2:14" hidden="1" outlineLevel="1">
      <c r="B39" s="7" t="s">
        <v>26</v>
      </c>
      <c r="C39" s="5" t="str">
        <f>IFERROR(INDEX(JOBLIST,MATCH($D39,JOBNAMELIST,0),MATCH($C$9,#REF!,0)),"")</f>
        <v/>
      </c>
      <c r="D39" s="7"/>
      <c r="E39" s="14" t="str">
        <f>IFERROR(INDEX(ACTIVITYLIST,MATCH($F39,ACTIVITYNAMELIST,0),MATCH($E$9,#REF!,0)),"")</f>
        <v/>
      </c>
      <c r="F39" s="7"/>
      <c r="G39" s="17"/>
      <c r="H39" s="17"/>
      <c r="I39" s="17"/>
      <c r="J39" s="17"/>
      <c r="K39" s="17"/>
      <c r="L39" s="17"/>
      <c r="M39" s="17"/>
      <c r="N39" s="16">
        <f t="shared" si="3"/>
        <v>0</v>
      </c>
    </row>
    <row r="40" spans="2:14" collapsed="1">
      <c r="B40" s="6"/>
      <c r="C40" s="6"/>
      <c r="D40" s="6"/>
      <c r="E40" s="6"/>
      <c r="F40" s="9" t="s">
        <v>16</v>
      </c>
      <c r="G40" s="18">
        <f t="shared" ref="G40:M40" si="6">SUM(G35:G39)</f>
        <v>0</v>
      </c>
      <c r="H40" s="18">
        <f t="shared" si="6"/>
        <v>0</v>
      </c>
      <c r="I40" s="18">
        <f t="shared" si="6"/>
        <v>0</v>
      </c>
      <c r="J40" s="18">
        <f t="shared" si="6"/>
        <v>0</v>
      </c>
      <c r="K40" s="18">
        <f t="shared" si="6"/>
        <v>0</v>
      </c>
      <c r="L40" s="18">
        <f t="shared" si="6"/>
        <v>0</v>
      </c>
      <c r="M40" s="18">
        <f t="shared" si="6"/>
        <v>0</v>
      </c>
      <c r="N40" s="18">
        <f>SUM(N35:N39)</f>
        <v>0</v>
      </c>
    </row>
    <row r="42" spans="2:14">
      <c r="B42" s="26" t="s">
        <v>28</v>
      </c>
      <c r="F42" s="10" t="s">
        <v>18</v>
      </c>
      <c r="G42" s="19">
        <v>7.5</v>
      </c>
      <c r="H42" s="19">
        <v>7.5</v>
      </c>
      <c r="I42" s="19">
        <v>7.5</v>
      </c>
      <c r="J42" s="19">
        <v>7.5</v>
      </c>
      <c r="K42" s="19">
        <v>7.5</v>
      </c>
      <c r="L42" s="19">
        <v>0</v>
      </c>
      <c r="M42" s="19">
        <v>0</v>
      </c>
      <c r="N42" s="20">
        <f>SUM(G42:M42)</f>
        <v>37.5</v>
      </c>
    </row>
    <row r="43" spans="2:14" hidden="1" outlineLevel="1">
      <c r="B43" s="7" t="s">
        <v>28</v>
      </c>
      <c r="C43" s="5" t="str">
        <f>IFERROR(INDEX(JOBLIST,MATCH($D43,JOBNAMELIST,0),MATCH($C$9,#REF!,0)),"")</f>
        <v/>
      </c>
      <c r="D43" s="7" t="s">
        <v>29</v>
      </c>
      <c r="E43" s="14" t="str">
        <f>IFERROR(INDEX(ACTIVITYLIST,MATCH($F43,ACTIVITYNAMELIST,0),MATCH($E$9,#REF!,0)),"")</f>
        <v/>
      </c>
      <c r="F43" s="7" t="s">
        <v>30</v>
      </c>
      <c r="G43" s="17"/>
      <c r="H43" s="17"/>
      <c r="I43" s="17"/>
      <c r="J43" s="17"/>
      <c r="K43" s="17"/>
      <c r="L43" s="17"/>
      <c r="M43" s="17"/>
      <c r="N43" s="16">
        <f t="shared" si="3"/>
        <v>0</v>
      </c>
    </row>
    <row r="44" spans="2:14" hidden="1" outlineLevel="1">
      <c r="B44" s="7" t="s">
        <v>28</v>
      </c>
      <c r="C44" s="5" t="str">
        <f>IFERROR(INDEX(JOBLIST,MATCH($D44,JOBNAMELIST,0),MATCH($C$9,#REF!,0)),"")</f>
        <v/>
      </c>
      <c r="D44" s="7" t="s">
        <v>27</v>
      </c>
      <c r="E44" s="14" t="str">
        <f>IFERROR(INDEX(ACTIVITYLIST,MATCH($F44,ACTIVITYNAMELIST,0),MATCH($E$9,#REF!,0)),"")</f>
        <v/>
      </c>
      <c r="F44" s="7" t="s">
        <v>30</v>
      </c>
      <c r="G44" s="17"/>
      <c r="H44" s="17"/>
      <c r="I44" s="17"/>
      <c r="J44" s="17"/>
      <c r="K44" s="17"/>
      <c r="L44" s="17"/>
      <c r="M44" s="17"/>
      <c r="N44" s="16">
        <f t="shared" si="3"/>
        <v>0</v>
      </c>
    </row>
    <row r="45" spans="2:14" hidden="1" outlineLevel="1">
      <c r="B45" s="7" t="s">
        <v>28</v>
      </c>
      <c r="C45" s="5" t="str">
        <f>IFERROR(INDEX(JOBLIST,MATCH($D45,JOBNAMELIST,0),MATCH($C$9,#REF!,0)),"")</f>
        <v/>
      </c>
      <c r="D45" s="7"/>
      <c r="E45" s="14" t="str">
        <f>IFERROR(INDEX(ACTIVITYLIST,MATCH($F45,ACTIVITYNAMELIST,0),MATCH($E$9,#REF!,0)),"")</f>
        <v/>
      </c>
      <c r="F45" s="7"/>
      <c r="G45" s="17"/>
      <c r="H45" s="17"/>
      <c r="I45" s="17"/>
      <c r="J45" s="17"/>
      <c r="K45" s="17"/>
      <c r="L45" s="17"/>
      <c r="M45" s="17"/>
      <c r="N45" s="16">
        <f t="shared" si="3"/>
        <v>0</v>
      </c>
    </row>
    <row r="46" spans="2:14" hidden="1" outlineLevel="1">
      <c r="B46" s="7" t="s">
        <v>28</v>
      </c>
      <c r="C46" s="5" t="str">
        <f>IFERROR(INDEX(JOBLIST,MATCH($D46,JOBNAMELIST,0),MATCH($C$9,#REF!,0)),"")</f>
        <v/>
      </c>
      <c r="D46" s="7"/>
      <c r="E46" s="14" t="str">
        <f>IFERROR(INDEX(ACTIVITYLIST,MATCH($F46,ACTIVITYNAMELIST,0),MATCH($E$9,#REF!,0)),"")</f>
        <v/>
      </c>
      <c r="F46" s="7"/>
      <c r="G46" s="17"/>
      <c r="H46" s="17"/>
      <c r="I46" s="17"/>
      <c r="J46" s="17"/>
      <c r="K46" s="17"/>
      <c r="L46" s="17"/>
      <c r="M46" s="17"/>
      <c r="N46" s="16">
        <f t="shared" si="3"/>
        <v>0</v>
      </c>
    </row>
    <row r="47" spans="2:14" hidden="1" outlineLevel="1">
      <c r="B47" s="7" t="s">
        <v>28</v>
      </c>
      <c r="C47" s="5" t="str">
        <f>IFERROR(INDEX(JOBLIST,MATCH($D47,JOBNAMELIST,0),MATCH($C$9,#REF!,0)),"")</f>
        <v/>
      </c>
      <c r="D47" s="7"/>
      <c r="E47" s="14" t="str">
        <f>IFERROR(INDEX(ACTIVITYLIST,MATCH($F47,ACTIVITYNAMELIST,0),MATCH($E$9,#REF!,0)),"")</f>
        <v/>
      </c>
      <c r="F47" s="7"/>
      <c r="G47" s="17"/>
      <c r="H47" s="17"/>
      <c r="I47" s="17"/>
      <c r="J47" s="17"/>
      <c r="K47" s="17"/>
      <c r="L47" s="17"/>
      <c r="M47" s="17"/>
      <c r="N47" s="16">
        <f t="shared" si="3"/>
        <v>0</v>
      </c>
    </row>
    <row r="48" spans="2:14" collapsed="1">
      <c r="B48" s="6"/>
      <c r="C48" s="6"/>
      <c r="D48" s="6"/>
      <c r="E48" s="6"/>
      <c r="F48" s="9" t="s">
        <v>16</v>
      </c>
      <c r="G48" s="18">
        <f>SUM(G43:G47)</f>
        <v>0</v>
      </c>
      <c r="H48" s="18">
        <f t="shared" ref="H48:N48" si="7">SUM(H43:H47)</f>
        <v>0</v>
      </c>
      <c r="I48" s="18">
        <f t="shared" si="7"/>
        <v>0</v>
      </c>
      <c r="J48" s="18">
        <f t="shared" si="7"/>
        <v>0</v>
      </c>
      <c r="K48" s="18">
        <f t="shared" si="7"/>
        <v>0</v>
      </c>
      <c r="L48" s="18">
        <f t="shared" si="7"/>
        <v>0</v>
      </c>
      <c r="M48" s="18">
        <f t="shared" si="7"/>
        <v>0</v>
      </c>
      <c r="N48" s="18">
        <f t="shared" si="7"/>
        <v>0</v>
      </c>
    </row>
    <row r="50" spans="2:14">
      <c r="B50" s="26" t="s">
        <v>31</v>
      </c>
      <c r="F50" s="10" t="s">
        <v>18</v>
      </c>
      <c r="G50" s="19">
        <v>7.5</v>
      </c>
      <c r="H50" s="19">
        <v>7.5</v>
      </c>
      <c r="I50" s="19">
        <v>7.5</v>
      </c>
      <c r="J50" s="19">
        <v>7.5</v>
      </c>
      <c r="K50" s="19">
        <v>7.5</v>
      </c>
      <c r="L50" s="19">
        <v>0</v>
      </c>
      <c r="M50" s="19">
        <v>0</v>
      </c>
      <c r="N50" s="20">
        <f>SUM(G50:M50)</f>
        <v>37.5</v>
      </c>
    </row>
    <row r="51" spans="2:14" hidden="1" outlineLevel="1">
      <c r="B51" s="7" t="s">
        <v>31</v>
      </c>
      <c r="C51" s="5" t="str">
        <f>IFERROR(INDEX(JOBLIST,MATCH($D51,JOBNAMELIST,0),MATCH($C$9,#REF!,0)),"")</f>
        <v/>
      </c>
      <c r="D51" s="7" t="s">
        <v>32</v>
      </c>
      <c r="E51" s="14" t="str">
        <f>IFERROR(INDEX(ACTIVITYLIST,MATCH($F51,ACTIVITYNAMELIST,0),MATCH($E$9,#REF!,0)),"")</f>
        <v/>
      </c>
      <c r="F51" s="7" t="s">
        <v>33</v>
      </c>
      <c r="G51" s="17"/>
      <c r="H51" s="17"/>
      <c r="I51" s="17"/>
      <c r="J51" s="17"/>
      <c r="K51" s="17"/>
      <c r="L51" s="17"/>
      <c r="M51" s="17"/>
      <c r="N51" s="16">
        <f t="shared" si="3"/>
        <v>0</v>
      </c>
    </row>
    <row r="52" spans="2:14" hidden="1" outlineLevel="1">
      <c r="B52" s="7" t="s">
        <v>31</v>
      </c>
      <c r="C52" s="5" t="str">
        <f>IFERROR(INDEX(JOBLIST,MATCH($D52,JOBNAMELIST,0),MATCH($C$9,#REF!,0)),"")</f>
        <v/>
      </c>
      <c r="D52" s="7"/>
      <c r="E52" s="14" t="str">
        <f>IFERROR(INDEX(ACTIVITYLIST,MATCH($F52,ACTIVITYNAMELIST,0),MATCH($E$9,#REF!,0)),"")</f>
        <v/>
      </c>
      <c r="F52" s="7"/>
      <c r="G52" s="17"/>
      <c r="H52" s="17"/>
      <c r="I52" s="17"/>
      <c r="J52" s="17"/>
      <c r="K52" s="17"/>
      <c r="L52" s="17"/>
      <c r="M52" s="17"/>
      <c r="N52" s="16">
        <f t="shared" si="3"/>
        <v>0</v>
      </c>
    </row>
    <row r="53" spans="2:14" hidden="1" outlineLevel="1">
      <c r="B53" s="7" t="s">
        <v>31</v>
      </c>
      <c r="C53" s="5" t="str">
        <f>IFERROR(INDEX(JOBLIST,MATCH($D53,JOBNAMELIST,0),MATCH($C$9,#REF!,0)),"")</f>
        <v/>
      </c>
      <c r="D53" s="7"/>
      <c r="E53" s="14" t="str">
        <f>IFERROR(INDEX(ACTIVITYLIST,MATCH($F53,ACTIVITYNAMELIST,0),MATCH($E$9,#REF!,0)),"")</f>
        <v/>
      </c>
      <c r="F53" s="7"/>
      <c r="G53" s="17"/>
      <c r="H53" s="17"/>
      <c r="I53" s="17"/>
      <c r="J53" s="17"/>
      <c r="K53" s="17"/>
      <c r="L53" s="17"/>
      <c r="M53" s="17"/>
      <c r="N53" s="16">
        <f t="shared" si="3"/>
        <v>0</v>
      </c>
    </row>
    <row r="54" spans="2:14" hidden="1" outlineLevel="1">
      <c r="B54" s="7" t="s">
        <v>31</v>
      </c>
      <c r="C54" s="5" t="str">
        <f>IFERROR(INDEX(JOBLIST,MATCH($D54,JOBNAMELIST,0),MATCH($C$9,#REF!,0)),"")</f>
        <v/>
      </c>
      <c r="D54" s="7"/>
      <c r="E54" s="14" t="str">
        <f>IFERROR(INDEX(ACTIVITYLIST,MATCH($F54,ACTIVITYNAMELIST,0),MATCH($E$9,#REF!,0)),"")</f>
        <v/>
      </c>
      <c r="F54" s="7"/>
      <c r="G54" s="17"/>
      <c r="H54" s="17"/>
      <c r="I54" s="17"/>
      <c r="J54" s="17"/>
      <c r="K54" s="17"/>
      <c r="L54" s="17"/>
      <c r="M54" s="17"/>
      <c r="N54" s="16">
        <f t="shared" si="3"/>
        <v>0</v>
      </c>
    </row>
    <row r="55" spans="2:14" hidden="1" outlineLevel="1">
      <c r="B55" s="7" t="s">
        <v>31</v>
      </c>
      <c r="C55" s="5"/>
      <c r="D55" s="7"/>
      <c r="E55" s="14"/>
      <c r="F55" s="7"/>
      <c r="G55" s="17"/>
      <c r="H55" s="17"/>
      <c r="I55" s="17"/>
      <c r="J55" s="17"/>
      <c r="K55" s="17"/>
      <c r="L55" s="17"/>
      <c r="M55" s="17"/>
      <c r="N55" s="16">
        <f t="shared" si="3"/>
        <v>0</v>
      </c>
    </row>
    <row r="56" spans="2:14" collapsed="1">
      <c r="B56" s="6"/>
      <c r="C56" s="6"/>
      <c r="D56" s="6"/>
      <c r="E56" s="6"/>
      <c r="F56" s="9" t="s">
        <v>16</v>
      </c>
      <c r="G56" s="18">
        <f>SUM(G51:G55)</f>
        <v>0</v>
      </c>
      <c r="H56" s="18">
        <f t="shared" ref="H56:M56" si="8">SUM(H51:H55)</f>
        <v>0</v>
      </c>
      <c r="I56" s="18">
        <f t="shared" si="8"/>
        <v>0</v>
      </c>
      <c r="J56" s="18">
        <f t="shared" si="8"/>
        <v>0</v>
      </c>
      <c r="K56" s="18">
        <f t="shared" si="8"/>
        <v>0</v>
      </c>
      <c r="L56" s="18">
        <f t="shared" si="8"/>
        <v>0</v>
      </c>
      <c r="M56" s="18">
        <f t="shared" si="8"/>
        <v>0</v>
      </c>
      <c r="N56" s="18">
        <f>SUM(N51:N54)</f>
        <v>0</v>
      </c>
    </row>
    <row r="58" spans="2:14">
      <c r="B58" s="26" t="s">
        <v>34</v>
      </c>
      <c r="F58" s="10" t="s">
        <v>18</v>
      </c>
      <c r="G58" s="19">
        <v>7.5</v>
      </c>
      <c r="H58" s="19">
        <v>7.5</v>
      </c>
      <c r="I58" s="19">
        <v>7.5</v>
      </c>
      <c r="J58" s="19">
        <v>7.5</v>
      </c>
      <c r="K58" s="19">
        <v>7.5</v>
      </c>
      <c r="L58" s="19">
        <v>0</v>
      </c>
      <c r="M58" s="19">
        <v>0</v>
      </c>
      <c r="N58" s="20">
        <f>SUM(G58:M58)</f>
        <v>37.5</v>
      </c>
    </row>
    <row r="59" spans="2:14" hidden="1" outlineLevel="1">
      <c r="B59" s="7" t="s">
        <v>34</v>
      </c>
      <c r="C59" s="5" t="str">
        <f>IFERROR(INDEX(JOBLIST,MATCH($D59,JOBNAMELIST,0),MATCH($C$9,#REF!,0)),"")</f>
        <v/>
      </c>
      <c r="D59" s="7" t="s">
        <v>19</v>
      </c>
      <c r="E59" s="14" t="str">
        <f>IFERROR(INDEX(ACTIVITYLIST,MATCH($F59,ACTIVITYNAMELIST,0),MATCH($E$9,#REF!,0)),"")</f>
        <v/>
      </c>
      <c r="F59" s="7" t="s">
        <v>22</v>
      </c>
      <c r="G59" s="17"/>
      <c r="H59" s="17"/>
      <c r="I59" s="17"/>
      <c r="J59" s="17"/>
      <c r="K59" s="17"/>
      <c r="L59" s="17"/>
      <c r="M59" s="17"/>
      <c r="N59" s="16">
        <f t="shared" si="3"/>
        <v>0</v>
      </c>
    </row>
    <row r="60" spans="2:14" hidden="1" outlineLevel="1">
      <c r="B60" s="7" t="s">
        <v>34</v>
      </c>
      <c r="C60" s="5" t="str">
        <f>IFERROR(INDEX(JOBLIST,MATCH($D60,JOBNAMELIST,0),MATCH($C$9,#REF!,0)),"")</f>
        <v/>
      </c>
      <c r="D60" s="7"/>
      <c r="E60" s="14" t="str">
        <f>IFERROR(INDEX(ACTIVITYLIST,MATCH($F60,ACTIVITYNAMELIST,0),MATCH($E$9,#REF!,0)),"")</f>
        <v/>
      </c>
      <c r="F60" s="7"/>
      <c r="G60" s="17"/>
      <c r="H60" s="17"/>
      <c r="I60" s="17"/>
      <c r="J60" s="17"/>
      <c r="K60" s="17"/>
      <c r="L60" s="17"/>
      <c r="M60" s="17"/>
      <c r="N60" s="16">
        <f t="shared" si="3"/>
        <v>0</v>
      </c>
    </row>
    <row r="61" spans="2:14" hidden="1" outlineLevel="1">
      <c r="B61" s="7" t="s">
        <v>34</v>
      </c>
      <c r="C61" s="5" t="str">
        <f>IFERROR(INDEX(JOBLIST,MATCH($D61,JOBNAMELIST,0),MATCH($C$9,#REF!,0)),"")</f>
        <v/>
      </c>
      <c r="D61" s="7"/>
      <c r="E61" s="14" t="str">
        <f>IFERROR(INDEX(ACTIVITYLIST,MATCH($F61,ACTIVITYNAMELIST,0),MATCH($E$9,#REF!,0)),"")</f>
        <v/>
      </c>
      <c r="F61" s="7"/>
      <c r="G61" s="17"/>
      <c r="H61" s="17"/>
      <c r="I61" s="17"/>
      <c r="J61" s="17"/>
      <c r="K61" s="17"/>
      <c r="L61" s="17"/>
      <c r="M61" s="17"/>
      <c r="N61" s="16">
        <f t="shared" si="3"/>
        <v>0</v>
      </c>
    </row>
    <row r="62" spans="2:14" hidden="1" outlineLevel="1">
      <c r="B62" s="7" t="s">
        <v>34</v>
      </c>
      <c r="C62" s="5" t="str">
        <f>IFERROR(INDEX(JOBLIST,MATCH($D62,JOBNAMELIST,0),MATCH($C$9,#REF!,0)),"")</f>
        <v/>
      </c>
      <c r="D62" s="7"/>
      <c r="E62" s="14" t="str">
        <f>IFERROR(INDEX(ACTIVITYLIST,MATCH($F62,ACTIVITYNAMELIST,0),MATCH($E$9,#REF!,0)),"")</f>
        <v/>
      </c>
      <c r="F62" s="7"/>
      <c r="G62" s="17"/>
      <c r="H62" s="17"/>
      <c r="I62" s="17"/>
      <c r="J62" s="17"/>
      <c r="K62" s="17"/>
      <c r="L62" s="17"/>
      <c r="M62" s="17"/>
      <c r="N62" s="16">
        <f t="shared" si="3"/>
        <v>0</v>
      </c>
    </row>
    <row r="63" spans="2:14" hidden="1" outlineLevel="1">
      <c r="B63" s="7" t="s">
        <v>34</v>
      </c>
      <c r="C63" s="5" t="str">
        <f>IFERROR(INDEX(JOBLIST,MATCH($D63,JOBNAMELIST,0),MATCH($C$9,#REF!,0)),"")</f>
        <v/>
      </c>
      <c r="D63" s="7"/>
      <c r="E63" s="14" t="str">
        <f>IFERROR(INDEX(ACTIVITYLIST,MATCH($F63,ACTIVITYNAMELIST,0),MATCH($E$9,#REF!,0)),"")</f>
        <v/>
      </c>
      <c r="F63" s="7"/>
      <c r="G63" s="17"/>
      <c r="H63" s="17"/>
      <c r="I63" s="17"/>
      <c r="J63" s="17"/>
      <c r="K63" s="17"/>
      <c r="L63" s="17"/>
      <c r="M63" s="17"/>
      <c r="N63" s="16">
        <f t="shared" si="3"/>
        <v>0</v>
      </c>
    </row>
    <row r="64" spans="2:14" collapsed="1">
      <c r="B64" s="6"/>
      <c r="C64" s="6"/>
      <c r="D64" s="6"/>
      <c r="E64" s="6"/>
      <c r="F64" s="9" t="s">
        <v>16</v>
      </c>
      <c r="G64" s="18">
        <f t="shared" ref="G64:N64" si="9">SUM(G59:G63)</f>
        <v>0</v>
      </c>
      <c r="H64" s="18">
        <f t="shared" si="9"/>
        <v>0</v>
      </c>
      <c r="I64" s="18">
        <f t="shared" si="9"/>
        <v>0</v>
      </c>
      <c r="J64" s="18">
        <f t="shared" si="9"/>
        <v>0</v>
      </c>
      <c r="K64" s="18">
        <f t="shared" si="9"/>
        <v>0</v>
      </c>
      <c r="L64" s="18">
        <f t="shared" si="9"/>
        <v>0</v>
      </c>
      <c r="M64" s="18">
        <f t="shared" si="9"/>
        <v>0</v>
      </c>
      <c r="N64" s="18">
        <f t="shared" si="9"/>
        <v>0</v>
      </c>
    </row>
    <row r="66" spans="2:14">
      <c r="B66" s="26" t="s">
        <v>35</v>
      </c>
      <c r="F66" s="10" t="s">
        <v>18</v>
      </c>
      <c r="G66" s="19">
        <v>7.5</v>
      </c>
      <c r="H66" s="19">
        <v>7.5</v>
      </c>
      <c r="I66" s="19">
        <v>7.5</v>
      </c>
      <c r="J66" s="19">
        <v>7.5</v>
      </c>
      <c r="K66" s="19">
        <v>7.5</v>
      </c>
      <c r="L66" s="19">
        <v>0</v>
      </c>
      <c r="M66" s="19">
        <v>0</v>
      </c>
      <c r="N66" s="20">
        <f>SUM(G66:M66)</f>
        <v>37.5</v>
      </c>
    </row>
    <row r="67" spans="2:14" hidden="1" outlineLevel="1">
      <c r="B67" s="7" t="s">
        <v>35</v>
      </c>
      <c r="C67" s="5" t="str">
        <f>IFERROR(INDEX(JOBLIST,MATCH($D67,JOBNAMELIST,0),MATCH($C$9,#REF!,0)),"")</f>
        <v/>
      </c>
      <c r="D67" s="7" t="s">
        <v>27</v>
      </c>
      <c r="E67" s="14" t="str">
        <f>IFERROR(INDEX(ACTIVITYLIST,MATCH($F67,ACTIVITYNAMELIST,0),MATCH($E$9,#REF!,0)),"")</f>
        <v/>
      </c>
      <c r="F67" s="7" t="s">
        <v>30</v>
      </c>
      <c r="G67" s="17"/>
      <c r="H67" s="17"/>
      <c r="I67" s="17"/>
      <c r="J67" s="17"/>
      <c r="K67" s="17"/>
      <c r="L67" s="17"/>
      <c r="M67" s="17"/>
      <c r="N67" s="16">
        <f t="shared" si="3"/>
        <v>0</v>
      </c>
    </row>
    <row r="68" spans="2:14" hidden="1" outlineLevel="1">
      <c r="B68" s="7" t="s">
        <v>35</v>
      </c>
      <c r="C68" s="5" t="str">
        <f>IFERROR(INDEX(JOBLIST,MATCH($D68,JOBNAMELIST,0),MATCH($C$9,#REF!,0)),"")</f>
        <v/>
      </c>
      <c r="D68" s="7"/>
      <c r="E68" s="14" t="str">
        <f>IFERROR(INDEX(ACTIVITYLIST,MATCH($F68,ACTIVITYNAMELIST,0),MATCH($E$9,#REF!,0)),"")</f>
        <v/>
      </c>
      <c r="F68" s="7"/>
      <c r="G68" s="17"/>
      <c r="H68" s="17"/>
      <c r="I68" s="17"/>
      <c r="J68" s="17"/>
      <c r="K68" s="17"/>
      <c r="L68" s="17"/>
      <c r="M68" s="17"/>
      <c r="N68" s="16">
        <f t="shared" si="3"/>
        <v>0</v>
      </c>
    </row>
    <row r="69" spans="2:14" hidden="1" outlineLevel="1">
      <c r="B69" s="7" t="s">
        <v>35</v>
      </c>
      <c r="C69" s="5" t="str">
        <f>IFERROR(INDEX(JOBLIST,MATCH($D69,JOBNAMELIST,0),MATCH($C$9,#REF!,0)),"")</f>
        <v/>
      </c>
      <c r="D69" s="7"/>
      <c r="E69" s="14" t="str">
        <f>IFERROR(INDEX(ACTIVITYLIST,MATCH($F69,ACTIVITYNAMELIST,0),MATCH($E$9,#REF!,0)),"")</f>
        <v/>
      </c>
      <c r="F69" s="7"/>
      <c r="G69" s="17"/>
      <c r="H69" s="17"/>
      <c r="I69" s="17"/>
      <c r="J69" s="17"/>
      <c r="K69" s="17"/>
      <c r="L69" s="17"/>
      <c r="M69" s="17"/>
      <c r="N69" s="16">
        <f t="shared" si="3"/>
        <v>0</v>
      </c>
    </row>
    <row r="70" spans="2:14" hidden="1" outlineLevel="1">
      <c r="B70" s="7" t="s">
        <v>35</v>
      </c>
      <c r="C70" s="5" t="str">
        <f>IFERROR(INDEX(JOBLIST,MATCH($D70,JOBNAMELIST,0),MATCH($C$9,#REF!,0)),"")</f>
        <v/>
      </c>
      <c r="D70" s="7"/>
      <c r="E70" s="14" t="str">
        <f>IFERROR(INDEX(ACTIVITYLIST,MATCH($F70,ACTIVITYNAMELIST,0),MATCH($E$9,#REF!,0)),"")</f>
        <v/>
      </c>
      <c r="F70" s="7"/>
      <c r="G70" s="17"/>
      <c r="H70" s="17"/>
      <c r="I70" s="17"/>
      <c r="J70" s="17"/>
      <c r="K70" s="17"/>
      <c r="L70" s="17"/>
      <c r="M70" s="17"/>
      <c r="N70" s="16">
        <f t="shared" si="3"/>
        <v>0</v>
      </c>
    </row>
    <row r="71" spans="2:14" hidden="1" outlineLevel="1">
      <c r="B71" s="7" t="s">
        <v>35</v>
      </c>
      <c r="C71" s="5" t="str">
        <f>IFERROR(INDEX(JOBLIST,MATCH($D71,JOBNAMELIST,0),MATCH($C$9,#REF!,0)),"")</f>
        <v/>
      </c>
      <c r="D71" s="7"/>
      <c r="E71" s="14" t="str">
        <f>IFERROR(INDEX(ACTIVITYLIST,MATCH($F71,ACTIVITYNAMELIST,0),MATCH($E$9,#REF!,0)),"")</f>
        <v/>
      </c>
      <c r="F71" s="7"/>
      <c r="G71" s="17"/>
      <c r="H71" s="17"/>
      <c r="I71" s="17"/>
      <c r="J71" s="17"/>
      <c r="K71" s="17"/>
      <c r="L71" s="17"/>
      <c r="M71" s="17"/>
      <c r="N71" s="16">
        <f t="shared" si="3"/>
        <v>0</v>
      </c>
    </row>
    <row r="72" spans="2:14" collapsed="1">
      <c r="B72" s="6"/>
      <c r="C72" s="6"/>
      <c r="D72" s="6"/>
      <c r="E72" s="6"/>
      <c r="F72" s="9" t="s">
        <v>16</v>
      </c>
      <c r="G72" s="18">
        <f>SUM(G67:G71)</f>
        <v>0</v>
      </c>
      <c r="H72" s="18">
        <f t="shared" ref="H72:N72" si="10">SUM(H67:H71)</f>
        <v>0</v>
      </c>
      <c r="I72" s="18">
        <f t="shared" si="10"/>
        <v>0</v>
      </c>
      <c r="J72" s="18">
        <f t="shared" si="10"/>
        <v>0</v>
      </c>
      <c r="K72" s="18">
        <f t="shared" si="10"/>
        <v>0</v>
      </c>
      <c r="L72" s="18">
        <f t="shared" si="10"/>
        <v>0</v>
      </c>
      <c r="M72" s="18">
        <f t="shared" si="10"/>
        <v>0</v>
      </c>
      <c r="N72" s="18">
        <f t="shared" si="10"/>
        <v>0</v>
      </c>
    </row>
    <row r="74" spans="2:14">
      <c r="B74" s="26" t="s">
        <v>36</v>
      </c>
      <c r="F74" s="10" t="s">
        <v>18</v>
      </c>
      <c r="G74" s="19">
        <v>7.5</v>
      </c>
      <c r="H74" s="19">
        <v>7.5</v>
      </c>
      <c r="I74" s="19">
        <v>7.5</v>
      </c>
      <c r="J74" s="19">
        <v>7.5</v>
      </c>
      <c r="K74" s="19">
        <v>7.5</v>
      </c>
      <c r="L74" s="19">
        <v>0</v>
      </c>
      <c r="M74" s="19">
        <v>0</v>
      </c>
      <c r="N74" s="20">
        <f>SUM(G74:M74)</f>
        <v>37.5</v>
      </c>
    </row>
    <row r="75" spans="2:14" hidden="1" outlineLevel="1">
      <c r="B75" s="7" t="s">
        <v>36</v>
      </c>
      <c r="C75" s="5" t="str">
        <f>IFERROR(INDEX(JOBLIST,MATCH($D75,JOBNAMELIST,0),MATCH($C$9,#REF!,0)),"")</f>
        <v/>
      </c>
      <c r="D75" s="7" t="s">
        <v>29</v>
      </c>
      <c r="E75" s="14" t="str">
        <f>IFERROR(INDEX(ACTIVITYLIST,MATCH($F75,ACTIVITYNAMELIST,0),MATCH($E$9,#REF!,0)),"")</f>
        <v/>
      </c>
      <c r="F75" s="7" t="s">
        <v>25</v>
      </c>
      <c r="G75" s="17"/>
      <c r="H75" s="17"/>
      <c r="I75" s="17"/>
      <c r="J75" s="17"/>
      <c r="K75" s="17"/>
      <c r="L75" s="17"/>
      <c r="M75" s="17"/>
      <c r="N75" s="16">
        <f t="shared" si="3"/>
        <v>0</v>
      </c>
    </row>
    <row r="76" spans="2:14" hidden="1" outlineLevel="1">
      <c r="B76" s="7" t="s">
        <v>36</v>
      </c>
      <c r="C76" s="5" t="str">
        <f>IFERROR(INDEX(JOBLIST,MATCH($D76,JOBNAMELIST,0),MATCH($C$9,#REF!,0)),"")</f>
        <v/>
      </c>
      <c r="D76" s="7"/>
      <c r="E76" s="14" t="str">
        <f>IFERROR(INDEX(ACTIVITYLIST,MATCH($F76,ACTIVITYNAMELIST,0),MATCH($E$9,#REF!,0)),"")</f>
        <v/>
      </c>
      <c r="F76" s="7"/>
      <c r="G76" s="17"/>
      <c r="H76" s="17"/>
      <c r="I76" s="17"/>
      <c r="J76" s="17"/>
      <c r="K76" s="17"/>
      <c r="L76" s="17"/>
      <c r="M76" s="17"/>
      <c r="N76" s="16">
        <f t="shared" si="3"/>
        <v>0</v>
      </c>
    </row>
    <row r="77" spans="2:14" hidden="1" outlineLevel="1">
      <c r="B77" s="7" t="s">
        <v>36</v>
      </c>
      <c r="C77" s="5" t="str">
        <f>IFERROR(INDEX(JOBLIST,MATCH($D77,JOBNAMELIST,0),MATCH($C$9,#REF!,0)),"")</f>
        <v/>
      </c>
      <c r="D77" s="7"/>
      <c r="E77" s="14" t="str">
        <f>IFERROR(INDEX(ACTIVITYLIST,MATCH($F77,ACTIVITYNAMELIST,0),MATCH($E$9,#REF!,0)),"")</f>
        <v/>
      </c>
      <c r="F77" s="7"/>
      <c r="G77" s="17"/>
      <c r="H77" s="17"/>
      <c r="I77" s="17"/>
      <c r="J77" s="17"/>
      <c r="K77" s="17"/>
      <c r="L77" s="17"/>
      <c r="M77" s="17"/>
      <c r="N77" s="16">
        <f t="shared" si="3"/>
        <v>0</v>
      </c>
    </row>
    <row r="78" spans="2:14" hidden="1" outlineLevel="1">
      <c r="B78" s="7" t="s">
        <v>36</v>
      </c>
      <c r="C78" s="5" t="str">
        <f>IFERROR(INDEX(JOBLIST,MATCH($D78,JOBNAMELIST,0),MATCH($C$9,#REF!,0)),"")</f>
        <v/>
      </c>
      <c r="D78" s="7"/>
      <c r="E78" s="14" t="str">
        <f>IFERROR(INDEX(ACTIVITYLIST,MATCH($F78,ACTIVITYNAMELIST,0),MATCH($E$9,#REF!,0)),"")</f>
        <v/>
      </c>
      <c r="F78" s="7"/>
      <c r="G78" s="17"/>
      <c r="H78" s="17"/>
      <c r="I78" s="17"/>
      <c r="J78" s="17"/>
      <c r="K78" s="17"/>
      <c r="L78" s="17"/>
      <c r="M78" s="17"/>
      <c r="N78" s="16">
        <f t="shared" si="3"/>
        <v>0</v>
      </c>
    </row>
    <row r="79" spans="2:14" hidden="1" outlineLevel="1">
      <c r="B79" s="7" t="s">
        <v>36</v>
      </c>
      <c r="C79" s="5" t="str">
        <f>IFERROR(INDEX(JOBLIST,MATCH($D79,JOBNAMELIST,0),MATCH($C$9,#REF!,0)),"")</f>
        <v/>
      </c>
      <c r="D79" s="7"/>
      <c r="E79" s="14" t="str">
        <f>IFERROR(INDEX(ACTIVITYLIST,MATCH($F79,ACTIVITYNAMELIST,0),MATCH($E$9,#REF!,0)),"")</f>
        <v/>
      </c>
      <c r="F79" s="7"/>
      <c r="G79" s="17"/>
      <c r="H79" s="17"/>
      <c r="I79" s="17"/>
      <c r="J79" s="17"/>
      <c r="K79" s="17"/>
      <c r="L79" s="17"/>
      <c r="M79" s="17"/>
      <c r="N79" s="16">
        <f t="shared" si="3"/>
        <v>0</v>
      </c>
    </row>
    <row r="80" spans="2:14" collapsed="1">
      <c r="B80" s="6"/>
      <c r="C80" s="6"/>
      <c r="D80" s="6"/>
      <c r="E80" s="6"/>
      <c r="F80" s="9" t="s">
        <v>16</v>
      </c>
      <c r="G80" s="18">
        <f>SUM(G75:G79)</f>
        <v>0</v>
      </c>
      <c r="H80" s="18">
        <f t="shared" ref="H80:N80" si="11">SUM(H75:H79)</f>
        <v>0</v>
      </c>
      <c r="I80" s="18">
        <f t="shared" si="11"/>
        <v>0</v>
      </c>
      <c r="J80" s="18">
        <f t="shared" si="11"/>
        <v>0</v>
      </c>
      <c r="K80" s="18">
        <f t="shared" si="11"/>
        <v>0</v>
      </c>
      <c r="L80" s="18">
        <f t="shared" si="11"/>
        <v>0</v>
      </c>
      <c r="M80" s="18">
        <f t="shared" si="11"/>
        <v>0</v>
      </c>
      <c r="N80" s="18">
        <f t="shared" si="11"/>
        <v>0</v>
      </c>
    </row>
    <row r="82" spans="2:14">
      <c r="B82" s="26" t="s">
        <v>37</v>
      </c>
      <c r="F82" s="10" t="s">
        <v>18</v>
      </c>
      <c r="G82" s="19">
        <v>7.5</v>
      </c>
      <c r="H82" s="19">
        <v>7.5</v>
      </c>
      <c r="I82" s="19">
        <v>7.5</v>
      </c>
      <c r="J82" s="19">
        <v>7.5</v>
      </c>
      <c r="K82" s="19">
        <v>7.5</v>
      </c>
      <c r="L82" s="19">
        <v>0</v>
      </c>
      <c r="M82" s="19">
        <v>0</v>
      </c>
      <c r="N82" s="20">
        <f>SUM(G82:M82)</f>
        <v>37.5</v>
      </c>
    </row>
    <row r="83" spans="2:14" hidden="1" outlineLevel="1">
      <c r="B83" s="7" t="s">
        <v>37</v>
      </c>
      <c r="C83" s="5" t="str">
        <f>IFERROR(INDEX(JOBLIST,MATCH($D83,JOBNAMELIST,0),MATCH($C$9,#REF!,0)),"")</f>
        <v/>
      </c>
      <c r="D83" s="7" t="s">
        <v>19</v>
      </c>
      <c r="E83" s="14" t="str">
        <f>IFERROR(INDEX(ACTIVITYLIST,MATCH($F83,ACTIVITYNAMELIST,0),MATCH($E$9,#REF!,0)),"")</f>
        <v/>
      </c>
      <c r="F83" s="7" t="s">
        <v>25</v>
      </c>
      <c r="G83" s="17"/>
      <c r="H83" s="17"/>
      <c r="I83" s="17"/>
      <c r="J83" s="17"/>
      <c r="K83" s="17"/>
      <c r="L83" s="17"/>
      <c r="M83" s="17"/>
      <c r="N83" s="16">
        <f t="shared" si="3"/>
        <v>0</v>
      </c>
    </row>
    <row r="84" spans="2:14" hidden="1" outlineLevel="1">
      <c r="B84" s="7" t="s">
        <v>37</v>
      </c>
      <c r="C84" s="5" t="str">
        <f>IFERROR(INDEX(JOBLIST,MATCH($D84,JOBNAMELIST,0),MATCH($C$9,#REF!,0)),"")</f>
        <v/>
      </c>
      <c r="D84" s="7"/>
      <c r="E84" s="14" t="str">
        <f>IFERROR(INDEX(ACTIVITYLIST,MATCH($F84,ACTIVITYNAMELIST,0),MATCH($E$9,#REF!,0)),"")</f>
        <v/>
      </c>
      <c r="F84" s="7"/>
      <c r="G84" s="17"/>
      <c r="H84" s="17"/>
      <c r="I84" s="17"/>
      <c r="J84" s="17"/>
      <c r="K84" s="17"/>
      <c r="L84" s="17"/>
      <c r="M84" s="17"/>
      <c r="N84" s="16">
        <f t="shared" si="3"/>
        <v>0</v>
      </c>
    </row>
    <row r="85" spans="2:14" hidden="1" outlineLevel="1">
      <c r="B85" s="7" t="s">
        <v>37</v>
      </c>
      <c r="C85" s="5" t="str">
        <f>IFERROR(INDEX(JOBLIST,MATCH($D85,JOBNAMELIST,0),MATCH($C$9,#REF!,0)),"")</f>
        <v/>
      </c>
      <c r="D85" s="7"/>
      <c r="E85" s="14" t="str">
        <f>IFERROR(INDEX(ACTIVITYLIST,MATCH($F85,ACTIVITYNAMELIST,0),MATCH($E$9,#REF!,0)),"")</f>
        <v/>
      </c>
      <c r="F85" s="7"/>
      <c r="G85" s="17"/>
      <c r="H85" s="17"/>
      <c r="I85" s="17"/>
      <c r="J85" s="17"/>
      <c r="K85" s="17"/>
      <c r="L85" s="17"/>
      <c r="M85" s="17"/>
      <c r="N85" s="16">
        <f t="shared" si="3"/>
        <v>0</v>
      </c>
    </row>
    <row r="86" spans="2:14" hidden="1" outlineLevel="1">
      <c r="B86" s="7" t="s">
        <v>37</v>
      </c>
      <c r="C86" s="5" t="str">
        <f>IFERROR(INDEX(JOBLIST,MATCH($D86,JOBNAMELIST,0),MATCH($C$9,#REF!,0)),"")</f>
        <v/>
      </c>
      <c r="D86" s="7"/>
      <c r="E86" s="14" t="str">
        <f>IFERROR(INDEX(ACTIVITYLIST,MATCH($F86,ACTIVITYNAMELIST,0),MATCH($E$9,#REF!,0)),"")</f>
        <v/>
      </c>
      <c r="F86" s="7"/>
      <c r="G86" s="17"/>
      <c r="H86" s="17"/>
      <c r="I86" s="17"/>
      <c r="J86" s="17"/>
      <c r="K86" s="17"/>
      <c r="L86" s="17"/>
      <c r="M86" s="17"/>
      <c r="N86" s="16">
        <f t="shared" si="3"/>
        <v>0</v>
      </c>
    </row>
    <row r="87" spans="2:14" hidden="1" outlineLevel="1">
      <c r="B87" s="7" t="s">
        <v>37</v>
      </c>
      <c r="C87" s="5" t="str">
        <f>IFERROR(INDEX(JOBLIST,MATCH($D87,JOBNAMELIST,0),MATCH($C$9,#REF!,0)),"")</f>
        <v/>
      </c>
      <c r="D87" s="7"/>
      <c r="E87" s="14" t="str">
        <f>IFERROR(INDEX(ACTIVITYLIST,MATCH($F87,ACTIVITYNAMELIST,0),MATCH($E$9,#REF!,0)),"")</f>
        <v/>
      </c>
      <c r="F87" s="7"/>
      <c r="G87" s="17"/>
      <c r="H87" s="17"/>
      <c r="I87" s="17"/>
      <c r="J87" s="17"/>
      <c r="K87" s="17"/>
      <c r="L87" s="17"/>
      <c r="M87" s="17"/>
      <c r="N87" s="16">
        <f t="shared" si="3"/>
        <v>0</v>
      </c>
    </row>
    <row r="88" spans="2:14" collapsed="1">
      <c r="B88" s="6"/>
      <c r="C88" s="6"/>
      <c r="D88" s="6"/>
      <c r="E88" s="6"/>
      <c r="F88" s="9" t="s">
        <v>16</v>
      </c>
      <c r="G88" s="18">
        <f>SUM(G83:G87)</f>
        <v>0</v>
      </c>
      <c r="H88" s="18">
        <f t="shared" ref="H88:N88" si="12">SUM(H83:H87)</f>
        <v>0</v>
      </c>
      <c r="I88" s="18">
        <f t="shared" si="12"/>
        <v>0</v>
      </c>
      <c r="J88" s="18">
        <f t="shared" si="12"/>
        <v>0</v>
      </c>
      <c r="K88" s="18">
        <f t="shared" si="12"/>
        <v>0</v>
      </c>
      <c r="L88" s="18">
        <f t="shared" si="12"/>
        <v>0</v>
      </c>
      <c r="M88" s="18">
        <f t="shared" si="12"/>
        <v>0</v>
      </c>
      <c r="N88" s="18">
        <f t="shared" si="12"/>
        <v>0</v>
      </c>
    </row>
    <row r="90" spans="2:14">
      <c r="B90" s="26" t="s">
        <v>38</v>
      </c>
      <c r="F90" s="10" t="s">
        <v>18</v>
      </c>
      <c r="G90" s="19">
        <v>7.5</v>
      </c>
      <c r="H90" s="19">
        <v>7.5</v>
      </c>
      <c r="I90" s="19">
        <v>7.5</v>
      </c>
      <c r="J90" s="19">
        <v>7.5</v>
      </c>
      <c r="K90" s="19">
        <v>7.5</v>
      </c>
      <c r="L90" s="19">
        <v>0</v>
      </c>
      <c r="M90" s="19">
        <v>0</v>
      </c>
      <c r="N90" s="20">
        <f>SUM(G90:M90)</f>
        <v>37.5</v>
      </c>
    </row>
    <row r="91" spans="2:14" hidden="1" outlineLevel="1">
      <c r="B91" s="7" t="s">
        <v>38</v>
      </c>
      <c r="C91" s="5" t="str">
        <f>IFERROR(INDEX(JOBLIST,MATCH($D91,JOBNAMELIST,0),MATCH($C$9,#REF!,0)),"")</f>
        <v/>
      </c>
      <c r="D91" s="7" t="s">
        <v>27</v>
      </c>
      <c r="E91" s="14" t="str">
        <f>IFERROR(INDEX(ACTIVITYLIST,MATCH($F91,ACTIVITYNAMELIST,0),MATCH($E$9,#REF!,0)),"")</f>
        <v/>
      </c>
      <c r="F91" s="7" t="s">
        <v>25</v>
      </c>
      <c r="G91" s="17"/>
      <c r="H91" s="17"/>
      <c r="I91" s="17"/>
      <c r="J91" s="17"/>
      <c r="K91" s="17"/>
      <c r="L91" s="17"/>
      <c r="M91" s="17"/>
      <c r="N91" s="16">
        <f t="shared" si="3"/>
        <v>0</v>
      </c>
    </row>
    <row r="92" spans="2:14" hidden="1" outlineLevel="1">
      <c r="B92" s="7" t="s">
        <v>38</v>
      </c>
      <c r="C92" s="5" t="str">
        <f>IFERROR(INDEX(JOBLIST,MATCH($D92,JOBNAMELIST,0),MATCH($C$9,#REF!,0)),"")</f>
        <v/>
      </c>
      <c r="D92" s="7"/>
      <c r="E92" s="14" t="str">
        <f>IFERROR(INDEX(ACTIVITYLIST,MATCH($F92,ACTIVITYNAMELIST,0),MATCH($E$9,#REF!,0)),"")</f>
        <v/>
      </c>
      <c r="F92" s="7"/>
      <c r="G92" s="17"/>
      <c r="H92" s="17"/>
      <c r="I92" s="17"/>
      <c r="J92" s="17"/>
      <c r="K92" s="17"/>
      <c r="L92" s="17"/>
      <c r="M92" s="17"/>
      <c r="N92" s="16">
        <f t="shared" si="3"/>
        <v>0</v>
      </c>
    </row>
    <row r="93" spans="2:14" hidden="1" outlineLevel="1">
      <c r="B93" s="7" t="s">
        <v>38</v>
      </c>
      <c r="C93" s="5" t="str">
        <f>IFERROR(INDEX(JOBLIST,MATCH($D93,JOBNAMELIST,0),MATCH($C$9,#REF!,0)),"")</f>
        <v/>
      </c>
      <c r="D93" s="7"/>
      <c r="E93" s="14" t="str">
        <f>IFERROR(INDEX(ACTIVITYLIST,MATCH($F93,ACTIVITYNAMELIST,0),MATCH($E$9,#REF!,0)),"")</f>
        <v/>
      </c>
      <c r="F93" s="7"/>
      <c r="G93" s="17"/>
      <c r="H93" s="17"/>
      <c r="I93" s="17"/>
      <c r="J93" s="17"/>
      <c r="K93" s="17"/>
      <c r="L93" s="17"/>
      <c r="M93" s="17"/>
      <c r="N93" s="16">
        <f t="shared" si="3"/>
        <v>0</v>
      </c>
    </row>
    <row r="94" spans="2:14" hidden="1" outlineLevel="1">
      <c r="B94" s="7" t="s">
        <v>38</v>
      </c>
      <c r="C94" s="5" t="str">
        <f>IFERROR(INDEX(JOBLIST,MATCH($D94,JOBNAMELIST,0),MATCH($C$9,#REF!,0)),"")</f>
        <v/>
      </c>
      <c r="D94" s="7"/>
      <c r="E94" s="14" t="str">
        <f>IFERROR(INDEX(ACTIVITYLIST,MATCH($F94,ACTIVITYNAMELIST,0),MATCH($E$9,#REF!,0)),"")</f>
        <v/>
      </c>
      <c r="F94" s="7"/>
      <c r="G94" s="17"/>
      <c r="H94" s="17"/>
      <c r="I94" s="17"/>
      <c r="J94" s="17"/>
      <c r="K94" s="17"/>
      <c r="L94" s="17"/>
      <c r="M94" s="17"/>
      <c r="N94" s="16">
        <f t="shared" si="3"/>
        <v>0</v>
      </c>
    </row>
    <row r="95" spans="2:14" hidden="1" outlineLevel="1">
      <c r="B95" s="7" t="s">
        <v>38</v>
      </c>
      <c r="C95" s="5" t="str">
        <f>IFERROR(INDEX(JOBLIST,MATCH($D95,JOBNAMELIST,0),MATCH($C$9,#REF!,0)),"")</f>
        <v/>
      </c>
      <c r="D95" s="7"/>
      <c r="E95" s="14" t="str">
        <f>IFERROR(INDEX(ACTIVITYLIST,MATCH($F95,ACTIVITYNAMELIST,0),MATCH($E$9,#REF!,0)),"")</f>
        <v/>
      </c>
      <c r="F95" s="7"/>
      <c r="G95" s="17"/>
      <c r="H95" s="17"/>
      <c r="I95" s="17"/>
      <c r="J95" s="17"/>
      <c r="K95" s="17"/>
      <c r="L95" s="17"/>
      <c r="M95" s="17"/>
      <c r="N95" s="16">
        <f>SUM(G95:M95)</f>
        <v>0</v>
      </c>
    </row>
    <row r="96" spans="2:14" collapsed="1">
      <c r="B96" s="6"/>
      <c r="C96" s="6"/>
      <c r="D96" s="6"/>
      <c r="E96" s="6"/>
      <c r="F96" s="9" t="s">
        <v>16</v>
      </c>
      <c r="G96" s="18">
        <f>SUM(G91:G95)</f>
        <v>0</v>
      </c>
      <c r="H96" s="18">
        <f t="shared" ref="H96:N96" si="13">SUM(H91:H95)</f>
        <v>0</v>
      </c>
      <c r="I96" s="18">
        <f t="shared" si="13"/>
        <v>0</v>
      </c>
      <c r="J96" s="18">
        <f t="shared" si="13"/>
        <v>0</v>
      </c>
      <c r="K96" s="18">
        <f t="shared" si="13"/>
        <v>0</v>
      </c>
      <c r="L96" s="18">
        <f t="shared" si="13"/>
        <v>0</v>
      </c>
      <c r="M96" s="18">
        <f t="shared" si="13"/>
        <v>0</v>
      </c>
      <c r="N96" s="18">
        <f t="shared" si="13"/>
        <v>0</v>
      </c>
    </row>
    <row r="98" spans="2:14">
      <c r="B98" s="26" t="s">
        <v>39</v>
      </c>
      <c r="F98" s="10" t="s">
        <v>18</v>
      </c>
      <c r="G98" s="19">
        <v>7.5</v>
      </c>
      <c r="H98" s="19">
        <v>7.5</v>
      </c>
      <c r="I98" s="19">
        <v>7.5</v>
      </c>
      <c r="J98" s="19">
        <v>7.5</v>
      </c>
      <c r="K98" s="19">
        <v>7.5</v>
      </c>
      <c r="L98" s="19">
        <v>0</v>
      </c>
      <c r="M98" s="19">
        <v>0</v>
      </c>
      <c r="N98" s="20">
        <f t="shared" ref="N98:N103" si="14">SUM(G98:M98)</f>
        <v>37.5</v>
      </c>
    </row>
    <row r="99" spans="2:14" hidden="1" outlineLevel="1">
      <c r="B99" s="7" t="s">
        <v>39</v>
      </c>
      <c r="C99" s="5" t="str">
        <f>IFERROR(INDEX(JOBLIST,MATCH($D99,JOBNAMELIST,0),MATCH($C$9,#REF!,0)),"")</f>
        <v/>
      </c>
      <c r="D99" s="7" t="s">
        <v>27</v>
      </c>
      <c r="E99" s="14" t="str">
        <f>IFERROR(INDEX(ACTIVITYLIST,MATCH($F99,ACTIVITYNAMELIST,0),MATCH($E$9,#REF!,0)),"")</f>
        <v/>
      </c>
      <c r="F99" s="7" t="s">
        <v>30</v>
      </c>
      <c r="G99" s="17"/>
      <c r="H99" s="17"/>
      <c r="I99" s="17"/>
      <c r="J99" s="17"/>
      <c r="K99" s="17"/>
      <c r="L99" s="17"/>
      <c r="M99" s="17"/>
      <c r="N99" s="16">
        <f t="shared" si="14"/>
        <v>0</v>
      </c>
    </row>
    <row r="100" spans="2:14" hidden="1" outlineLevel="1">
      <c r="B100" s="7" t="s">
        <v>39</v>
      </c>
      <c r="C100" s="5" t="str">
        <f>IFERROR(INDEX(JOBLIST,MATCH($D100,JOBNAMELIST,0),MATCH($C$9,#REF!,0)),"")</f>
        <v/>
      </c>
      <c r="D100" s="7" t="s">
        <v>40</v>
      </c>
      <c r="E100" s="14" t="str">
        <f>IFERROR(INDEX(ACTIVITYLIST,MATCH($F100,ACTIVITYNAMELIST,0),MATCH($E$9,#REF!,0)),"")</f>
        <v/>
      </c>
      <c r="F100" s="7" t="s">
        <v>30</v>
      </c>
      <c r="G100" s="17"/>
      <c r="H100" s="17"/>
      <c r="I100" s="17"/>
      <c r="J100" s="17"/>
      <c r="K100" s="17"/>
      <c r="L100" s="17"/>
      <c r="M100" s="17"/>
      <c r="N100" s="16">
        <f t="shared" si="14"/>
        <v>0</v>
      </c>
    </row>
    <row r="101" spans="2:14" hidden="1" outlineLevel="1">
      <c r="B101" s="7" t="s">
        <v>39</v>
      </c>
      <c r="C101" s="5" t="str">
        <f>IFERROR(INDEX(JOBLIST,MATCH($D101,JOBNAMELIST,0),MATCH($C$9,#REF!,0)),"")</f>
        <v/>
      </c>
      <c r="D101" s="7"/>
      <c r="E101" s="14" t="str">
        <f>IFERROR(INDEX(ACTIVITYLIST,MATCH($F101,ACTIVITYNAMELIST,0),MATCH($E$9,#REF!,0)),"")</f>
        <v/>
      </c>
      <c r="F101" s="7"/>
      <c r="G101" s="17"/>
      <c r="H101" s="17"/>
      <c r="I101" s="17"/>
      <c r="J101" s="17"/>
      <c r="K101" s="17"/>
      <c r="L101" s="17"/>
      <c r="M101" s="17"/>
      <c r="N101" s="16">
        <f t="shared" si="14"/>
        <v>0</v>
      </c>
    </row>
    <row r="102" spans="2:14" hidden="1" outlineLevel="1">
      <c r="B102" s="7" t="s">
        <v>39</v>
      </c>
      <c r="C102" s="5" t="str">
        <f>IFERROR(INDEX(JOBLIST,MATCH($D102,JOBNAMELIST,0),MATCH($C$9,#REF!,0)),"")</f>
        <v/>
      </c>
      <c r="D102" s="7"/>
      <c r="E102" s="14" t="str">
        <f>IFERROR(INDEX(ACTIVITYLIST,MATCH($F102,ACTIVITYNAMELIST,0),MATCH($E$9,#REF!,0)),"")</f>
        <v/>
      </c>
      <c r="F102" s="7"/>
      <c r="G102" s="17"/>
      <c r="H102" s="17"/>
      <c r="I102" s="17"/>
      <c r="J102" s="17"/>
      <c r="K102" s="17"/>
      <c r="L102" s="17"/>
      <c r="M102" s="17"/>
      <c r="N102" s="16">
        <f t="shared" si="14"/>
        <v>0</v>
      </c>
    </row>
    <row r="103" spans="2:14" hidden="1" outlineLevel="1">
      <c r="B103" s="7" t="s">
        <v>39</v>
      </c>
      <c r="C103" s="5" t="str">
        <f>IFERROR(INDEX(JOBLIST,MATCH($D103,JOBNAMELIST,0),MATCH($C$9,#REF!,0)),"")</f>
        <v/>
      </c>
      <c r="D103" s="7"/>
      <c r="E103" s="14" t="str">
        <f>IFERROR(INDEX(ACTIVITYLIST,MATCH($F103,ACTIVITYNAMELIST,0),MATCH($E$9,#REF!,0)),"")</f>
        <v/>
      </c>
      <c r="F103" s="7"/>
      <c r="G103" s="17"/>
      <c r="H103" s="17"/>
      <c r="I103" s="17"/>
      <c r="J103" s="17"/>
      <c r="K103" s="17"/>
      <c r="L103" s="17"/>
      <c r="M103" s="17"/>
      <c r="N103" s="16">
        <f t="shared" si="14"/>
        <v>0</v>
      </c>
    </row>
    <row r="104" spans="2:14" collapsed="1">
      <c r="B104" s="6"/>
      <c r="C104" s="6"/>
      <c r="D104" s="6"/>
      <c r="E104" s="6"/>
      <c r="F104" s="9" t="s">
        <v>16</v>
      </c>
      <c r="G104" s="18">
        <f>SUM(G99:G103)</f>
        <v>0</v>
      </c>
      <c r="H104" s="18">
        <f t="shared" ref="H104:N104" si="15">SUM(H99:H103)</f>
        <v>0</v>
      </c>
      <c r="I104" s="18">
        <f t="shared" si="15"/>
        <v>0</v>
      </c>
      <c r="J104" s="18">
        <f t="shared" si="15"/>
        <v>0</v>
      </c>
      <c r="K104" s="18">
        <f t="shared" si="15"/>
        <v>0</v>
      </c>
      <c r="L104" s="18">
        <f t="shared" si="15"/>
        <v>0</v>
      </c>
      <c r="M104" s="18">
        <f t="shared" si="15"/>
        <v>0</v>
      </c>
      <c r="N104" s="18">
        <f t="shared" si="15"/>
        <v>0</v>
      </c>
    </row>
    <row r="106" spans="2:14">
      <c r="B106" s="26" t="s">
        <v>41</v>
      </c>
      <c r="F106" s="10" t="s">
        <v>18</v>
      </c>
      <c r="G106" s="19">
        <v>7.5</v>
      </c>
      <c r="H106" s="19">
        <v>7.5</v>
      </c>
      <c r="I106" s="19">
        <v>7.5</v>
      </c>
      <c r="J106" s="19">
        <v>7.5</v>
      </c>
      <c r="K106" s="19">
        <v>7.5</v>
      </c>
      <c r="L106" s="19">
        <v>0</v>
      </c>
      <c r="M106" s="19">
        <v>0</v>
      </c>
      <c r="N106" s="20">
        <f t="shared" ref="N106:N111" si="16">SUM(G106:M106)</f>
        <v>37.5</v>
      </c>
    </row>
    <row r="107" spans="2:14" hidden="1" outlineLevel="1">
      <c r="B107" s="7" t="s">
        <v>41</v>
      </c>
      <c r="C107" s="5" t="str">
        <f>IFERROR(INDEX(JOBLIST,MATCH($D107,JOBNAMELIST,0),MATCH($C$9,#REF!,0)),"")</f>
        <v/>
      </c>
      <c r="D107" s="7" t="s">
        <v>29</v>
      </c>
      <c r="E107" s="14" t="str">
        <f>IFERROR(INDEX(ACTIVITYLIST,MATCH($F107,ACTIVITYNAMELIST,0),MATCH($E$9,#REF!,0)),"")</f>
        <v/>
      </c>
      <c r="F107" s="7" t="s">
        <v>25</v>
      </c>
      <c r="G107" s="17"/>
      <c r="H107" s="17"/>
      <c r="I107" s="17"/>
      <c r="J107" s="17"/>
      <c r="K107" s="17"/>
      <c r="L107" s="17"/>
      <c r="M107" s="17"/>
      <c r="N107" s="16">
        <f t="shared" si="16"/>
        <v>0</v>
      </c>
    </row>
    <row r="108" spans="2:14" hidden="1" outlineLevel="1">
      <c r="B108" s="7" t="s">
        <v>41</v>
      </c>
      <c r="C108" s="5" t="str">
        <f>IFERROR(INDEX(JOBLIST,MATCH($D108,JOBNAMELIST,0),MATCH($C$9,#REF!,0)),"")</f>
        <v/>
      </c>
      <c r="D108" s="7"/>
      <c r="E108" s="14" t="str">
        <f>IFERROR(INDEX(ACTIVITYLIST,MATCH($F108,ACTIVITYNAMELIST,0),MATCH($E$9,#REF!,0)),"")</f>
        <v/>
      </c>
      <c r="F108" s="7"/>
      <c r="G108" s="17"/>
      <c r="H108" s="17"/>
      <c r="I108" s="17"/>
      <c r="J108" s="17"/>
      <c r="K108" s="17"/>
      <c r="L108" s="17"/>
      <c r="M108" s="17"/>
      <c r="N108" s="16">
        <f t="shared" si="16"/>
        <v>0</v>
      </c>
    </row>
    <row r="109" spans="2:14" hidden="1" outlineLevel="1">
      <c r="B109" s="7" t="s">
        <v>41</v>
      </c>
      <c r="C109" s="5" t="str">
        <f>IFERROR(INDEX(JOBLIST,MATCH($D109,JOBNAMELIST,0),MATCH($C$9,#REF!,0)),"")</f>
        <v/>
      </c>
      <c r="D109" s="7"/>
      <c r="E109" s="14" t="str">
        <f>IFERROR(INDEX(ACTIVITYLIST,MATCH($F109,ACTIVITYNAMELIST,0),MATCH($E$9,#REF!,0)),"")</f>
        <v/>
      </c>
      <c r="F109" s="7"/>
      <c r="G109" s="17"/>
      <c r="H109" s="17"/>
      <c r="I109" s="17"/>
      <c r="J109" s="17"/>
      <c r="K109" s="17"/>
      <c r="L109" s="17"/>
      <c r="M109" s="17"/>
      <c r="N109" s="16">
        <f t="shared" si="16"/>
        <v>0</v>
      </c>
    </row>
    <row r="110" spans="2:14" hidden="1" outlineLevel="1">
      <c r="B110" s="7" t="s">
        <v>41</v>
      </c>
      <c r="C110" s="5" t="str">
        <f>IFERROR(INDEX(JOBLIST,MATCH($D110,JOBNAMELIST,0),MATCH($C$9,#REF!,0)),"")</f>
        <v/>
      </c>
      <c r="D110" s="7"/>
      <c r="E110" s="14" t="str">
        <f>IFERROR(INDEX(ACTIVITYLIST,MATCH($F110,ACTIVITYNAMELIST,0),MATCH($E$9,#REF!,0)),"")</f>
        <v/>
      </c>
      <c r="F110" s="7"/>
      <c r="G110" s="17"/>
      <c r="H110" s="17"/>
      <c r="I110" s="17"/>
      <c r="J110" s="17"/>
      <c r="K110" s="17"/>
      <c r="L110" s="17"/>
      <c r="M110" s="17"/>
      <c r="N110" s="16">
        <f t="shared" si="16"/>
        <v>0</v>
      </c>
    </row>
    <row r="111" spans="2:14" hidden="1" outlineLevel="1">
      <c r="B111" s="7" t="s">
        <v>41</v>
      </c>
      <c r="C111" s="5" t="str">
        <f>IFERROR(INDEX(JOBLIST,MATCH($D111,JOBNAMELIST,0),MATCH($C$9,#REF!,0)),"")</f>
        <v/>
      </c>
      <c r="D111" s="7"/>
      <c r="E111" s="14" t="str">
        <f>IFERROR(INDEX(ACTIVITYLIST,MATCH($F111,ACTIVITYNAMELIST,0),MATCH($E$9,#REF!,0)),"")</f>
        <v/>
      </c>
      <c r="F111" s="7"/>
      <c r="G111" s="17"/>
      <c r="H111" s="17"/>
      <c r="I111" s="17"/>
      <c r="J111" s="17"/>
      <c r="K111" s="17"/>
      <c r="L111" s="17"/>
      <c r="M111" s="17"/>
      <c r="N111" s="16">
        <f t="shared" si="16"/>
        <v>0</v>
      </c>
    </row>
    <row r="112" spans="2:14" collapsed="1">
      <c r="B112" s="6"/>
      <c r="C112" s="6"/>
      <c r="D112" s="6"/>
      <c r="E112" s="6"/>
      <c r="F112" s="9" t="s">
        <v>16</v>
      </c>
      <c r="G112" s="18">
        <f>SUM(G107:G111)</f>
        <v>0</v>
      </c>
      <c r="H112" s="18">
        <f t="shared" ref="H112:N112" si="17">SUM(H107:H111)</f>
        <v>0</v>
      </c>
      <c r="I112" s="18">
        <f t="shared" si="17"/>
        <v>0</v>
      </c>
      <c r="J112" s="18">
        <f t="shared" si="17"/>
        <v>0</v>
      </c>
      <c r="K112" s="18">
        <f t="shared" si="17"/>
        <v>0</v>
      </c>
      <c r="L112" s="18">
        <f t="shared" si="17"/>
        <v>0</v>
      </c>
      <c r="M112" s="18">
        <f t="shared" si="17"/>
        <v>0</v>
      </c>
      <c r="N112" s="18">
        <f t="shared" si="17"/>
        <v>0</v>
      </c>
    </row>
    <row r="114" spans="2:14">
      <c r="B114" s="26" t="s">
        <v>42</v>
      </c>
      <c r="F114" s="10" t="s">
        <v>18</v>
      </c>
      <c r="G114" s="19">
        <v>7.5</v>
      </c>
      <c r="H114" s="19">
        <v>7.5</v>
      </c>
      <c r="I114" s="19">
        <v>7.5</v>
      </c>
      <c r="J114" s="19">
        <v>7.5</v>
      </c>
      <c r="K114" s="19">
        <v>7.5</v>
      </c>
      <c r="L114" s="19">
        <v>0</v>
      </c>
      <c r="M114" s="19">
        <v>0</v>
      </c>
      <c r="N114" s="20">
        <f t="shared" ref="N114:N119" si="18">SUM(G114:M114)</f>
        <v>37.5</v>
      </c>
    </row>
    <row r="115" spans="2:14" hidden="1" outlineLevel="1">
      <c r="B115" s="7" t="s">
        <v>42</v>
      </c>
      <c r="C115" s="5" t="str">
        <f>IFERROR(INDEX(JOBLIST,MATCH($D115,JOBNAMELIST,0),MATCH($C$9,#REF!,0)),"")</f>
        <v/>
      </c>
      <c r="D115" s="7" t="s">
        <v>29</v>
      </c>
      <c r="E115" s="14" t="str">
        <f>IFERROR(INDEX(ACTIVITYLIST,MATCH($F115,ACTIVITYNAMELIST,0),MATCH($E$9,#REF!,0)),"")</f>
        <v/>
      </c>
      <c r="F115" s="7" t="s">
        <v>25</v>
      </c>
      <c r="G115" s="17"/>
      <c r="H115" s="17"/>
      <c r="I115" s="17"/>
      <c r="J115" s="17"/>
      <c r="K115" s="17"/>
      <c r="L115" s="17"/>
      <c r="M115" s="17"/>
      <c r="N115" s="16">
        <f t="shared" si="18"/>
        <v>0</v>
      </c>
    </row>
    <row r="116" spans="2:14" hidden="1" outlineLevel="1">
      <c r="B116" s="7" t="s">
        <v>42</v>
      </c>
      <c r="C116" s="5" t="str">
        <f>IFERROR(INDEX(JOBLIST,MATCH($D116,JOBNAMELIST,0),MATCH($C$9,#REF!,0)),"")</f>
        <v/>
      </c>
      <c r="D116" s="7"/>
      <c r="E116" s="14" t="str">
        <f>IFERROR(INDEX(ACTIVITYLIST,MATCH($F116,ACTIVITYNAMELIST,0),MATCH($E$9,#REF!,0)),"")</f>
        <v/>
      </c>
      <c r="F116" s="7"/>
      <c r="G116" s="17"/>
      <c r="H116" s="17"/>
      <c r="I116" s="17"/>
      <c r="J116" s="17"/>
      <c r="K116" s="17"/>
      <c r="L116" s="17"/>
      <c r="M116" s="17"/>
      <c r="N116" s="16">
        <f t="shared" si="18"/>
        <v>0</v>
      </c>
    </row>
    <row r="117" spans="2:14" hidden="1" outlineLevel="1">
      <c r="B117" s="7" t="s">
        <v>42</v>
      </c>
      <c r="C117" s="5" t="str">
        <f>IFERROR(INDEX(JOBLIST,MATCH($D117,JOBNAMELIST,0),MATCH($C$9,#REF!,0)),"")</f>
        <v/>
      </c>
      <c r="D117" s="7"/>
      <c r="E117" s="14" t="str">
        <f>IFERROR(INDEX(ACTIVITYLIST,MATCH($F117,ACTIVITYNAMELIST,0),MATCH($E$9,#REF!,0)),"")</f>
        <v/>
      </c>
      <c r="F117" s="7"/>
      <c r="G117" s="17"/>
      <c r="H117" s="17"/>
      <c r="I117" s="17"/>
      <c r="J117" s="17"/>
      <c r="K117" s="17"/>
      <c r="L117" s="17"/>
      <c r="M117" s="17"/>
      <c r="N117" s="16">
        <f t="shared" si="18"/>
        <v>0</v>
      </c>
    </row>
    <row r="118" spans="2:14" hidden="1" outlineLevel="1">
      <c r="B118" s="7" t="s">
        <v>42</v>
      </c>
      <c r="C118" s="5" t="str">
        <f>IFERROR(INDEX(JOBLIST,MATCH($D118,JOBNAMELIST,0),MATCH($C$9,#REF!,0)),"")</f>
        <v/>
      </c>
      <c r="D118" s="7"/>
      <c r="E118" s="14" t="str">
        <f>IFERROR(INDEX(ACTIVITYLIST,MATCH($F118,ACTIVITYNAMELIST,0),MATCH($E$9,#REF!,0)),"")</f>
        <v/>
      </c>
      <c r="F118" s="7"/>
      <c r="G118" s="17"/>
      <c r="H118" s="17"/>
      <c r="I118" s="17"/>
      <c r="J118" s="17"/>
      <c r="K118" s="17"/>
      <c r="L118" s="17"/>
      <c r="M118" s="17"/>
      <c r="N118" s="16">
        <f t="shared" si="18"/>
        <v>0</v>
      </c>
    </row>
    <row r="119" spans="2:14" hidden="1" outlineLevel="1">
      <c r="B119" s="7" t="s">
        <v>42</v>
      </c>
      <c r="C119" s="5" t="str">
        <f>IFERROR(INDEX(JOBLIST,MATCH($D119,JOBNAMELIST,0),MATCH($C$9,#REF!,0)),"")</f>
        <v/>
      </c>
      <c r="D119" s="7"/>
      <c r="E119" s="14" t="str">
        <f>IFERROR(INDEX(ACTIVITYLIST,MATCH($F119,ACTIVITYNAMELIST,0),MATCH($E$9,#REF!,0)),"")</f>
        <v/>
      </c>
      <c r="F119" s="7"/>
      <c r="G119" s="17"/>
      <c r="H119" s="17"/>
      <c r="I119" s="17"/>
      <c r="J119" s="17"/>
      <c r="K119" s="17"/>
      <c r="L119" s="17"/>
      <c r="M119" s="17"/>
      <c r="N119" s="16">
        <f t="shared" si="18"/>
        <v>0</v>
      </c>
    </row>
    <row r="120" spans="2:14" collapsed="1">
      <c r="B120" s="6"/>
      <c r="C120" s="6"/>
      <c r="D120" s="6"/>
      <c r="E120" s="6"/>
      <c r="F120" s="9" t="s">
        <v>16</v>
      </c>
      <c r="G120" s="18">
        <f>SUM(G115:G119)</f>
        <v>0</v>
      </c>
      <c r="H120" s="18">
        <f t="shared" ref="H120:N120" si="19">SUM(H115:H119)</f>
        <v>0</v>
      </c>
      <c r="I120" s="18">
        <f t="shared" si="19"/>
        <v>0</v>
      </c>
      <c r="J120" s="18">
        <f t="shared" si="19"/>
        <v>0</v>
      </c>
      <c r="K120" s="18">
        <f t="shared" si="19"/>
        <v>0</v>
      </c>
      <c r="L120" s="18">
        <f t="shared" si="19"/>
        <v>0</v>
      </c>
      <c r="M120" s="18">
        <f t="shared" si="19"/>
        <v>0</v>
      </c>
      <c r="N120" s="18">
        <f t="shared" si="19"/>
        <v>0</v>
      </c>
    </row>
    <row r="122" spans="2:14">
      <c r="B122" s="26" t="s">
        <v>43</v>
      </c>
      <c r="F122" s="10" t="s">
        <v>18</v>
      </c>
      <c r="G122" s="19">
        <v>7.5</v>
      </c>
      <c r="H122" s="19">
        <v>7.5</v>
      </c>
      <c r="I122" s="19">
        <v>7.5</v>
      </c>
      <c r="J122" s="19">
        <v>7.5</v>
      </c>
      <c r="K122" s="19">
        <v>7.5</v>
      </c>
      <c r="L122" s="19">
        <v>0</v>
      </c>
      <c r="M122" s="19">
        <v>0</v>
      </c>
      <c r="N122" s="20">
        <f t="shared" ref="N122:N127" si="20">SUM(G122:M122)</f>
        <v>37.5</v>
      </c>
    </row>
    <row r="123" spans="2:14" hidden="1" outlineLevel="1">
      <c r="B123" s="7" t="s">
        <v>43</v>
      </c>
      <c r="C123" s="5" t="str">
        <f>IFERROR(INDEX(JOBLIST,MATCH($D123,JOBNAMELIST,0),MATCH($C$9,#REF!,0)),"")</f>
        <v/>
      </c>
      <c r="D123" s="7" t="s">
        <v>29</v>
      </c>
      <c r="E123" s="14" t="str">
        <f>IFERROR(INDEX(ACTIVITYLIST,MATCH($F123,ACTIVITYNAMELIST,0),MATCH($E$9,#REF!,0)),"")</f>
        <v/>
      </c>
      <c r="F123" s="7" t="s">
        <v>25</v>
      </c>
      <c r="G123" s="17"/>
      <c r="H123" s="17"/>
      <c r="I123" s="17"/>
      <c r="J123" s="17"/>
      <c r="K123" s="17"/>
      <c r="L123" s="17"/>
      <c r="M123" s="17"/>
      <c r="N123" s="16">
        <f t="shared" si="20"/>
        <v>0</v>
      </c>
    </row>
    <row r="124" spans="2:14" hidden="1" outlineLevel="1">
      <c r="B124" s="7" t="s">
        <v>43</v>
      </c>
      <c r="C124" s="5" t="str">
        <f>IFERROR(INDEX(JOBLIST,MATCH($D124,JOBNAMELIST,0),MATCH($C$9,#REF!,0)),"")</f>
        <v/>
      </c>
      <c r="D124" s="7"/>
      <c r="E124" s="14" t="str">
        <f>IFERROR(INDEX(ACTIVITYLIST,MATCH($F124,ACTIVITYNAMELIST,0),MATCH($E$9,#REF!,0)),"")</f>
        <v/>
      </c>
      <c r="F124" s="7"/>
      <c r="G124" s="17"/>
      <c r="H124" s="17"/>
      <c r="I124" s="17"/>
      <c r="J124" s="17"/>
      <c r="K124" s="17"/>
      <c r="L124" s="17"/>
      <c r="M124" s="17"/>
      <c r="N124" s="16">
        <f t="shared" si="20"/>
        <v>0</v>
      </c>
    </row>
    <row r="125" spans="2:14" hidden="1" outlineLevel="1">
      <c r="B125" s="7" t="s">
        <v>43</v>
      </c>
      <c r="C125" s="5" t="str">
        <f>IFERROR(INDEX(JOBLIST,MATCH($D125,JOBNAMELIST,0),MATCH($C$9,#REF!,0)),"")</f>
        <v/>
      </c>
      <c r="D125" s="7"/>
      <c r="E125" s="14" t="str">
        <f>IFERROR(INDEX(ACTIVITYLIST,MATCH($F125,ACTIVITYNAMELIST,0),MATCH($E$9,#REF!,0)),"")</f>
        <v/>
      </c>
      <c r="F125" s="7"/>
      <c r="G125" s="17"/>
      <c r="H125" s="17"/>
      <c r="I125" s="17"/>
      <c r="J125" s="17"/>
      <c r="K125" s="17"/>
      <c r="L125" s="17"/>
      <c r="M125" s="17"/>
      <c r="N125" s="16">
        <f t="shared" si="20"/>
        <v>0</v>
      </c>
    </row>
    <row r="126" spans="2:14" hidden="1" outlineLevel="1">
      <c r="B126" s="7" t="s">
        <v>43</v>
      </c>
      <c r="C126" s="5" t="str">
        <f>IFERROR(INDEX(JOBLIST,MATCH($D126,JOBNAMELIST,0),MATCH($C$9,#REF!,0)),"")</f>
        <v/>
      </c>
      <c r="D126" s="7"/>
      <c r="E126" s="14" t="str">
        <f>IFERROR(INDEX(ACTIVITYLIST,MATCH($F126,ACTIVITYNAMELIST,0),MATCH($E$9,#REF!,0)),"")</f>
        <v/>
      </c>
      <c r="F126" s="7"/>
      <c r="G126" s="17"/>
      <c r="H126" s="17"/>
      <c r="I126" s="17"/>
      <c r="J126" s="17"/>
      <c r="K126" s="17"/>
      <c r="L126" s="17"/>
      <c r="M126" s="17"/>
      <c r="N126" s="16">
        <f t="shared" si="20"/>
        <v>0</v>
      </c>
    </row>
    <row r="127" spans="2:14" hidden="1" outlineLevel="1">
      <c r="B127" s="7" t="s">
        <v>43</v>
      </c>
      <c r="C127" s="5" t="str">
        <f>IFERROR(INDEX(JOBLIST,MATCH($D127,JOBNAMELIST,0),MATCH($C$9,#REF!,0)),"")</f>
        <v/>
      </c>
      <c r="D127" s="7"/>
      <c r="E127" s="14" t="str">
        <f>IFERROR(INDEX(ACTIVITYLIST,MATCH($F127,ACTIVITYNAMELIST,0),MATCH($E$9,#REF!,0)),"")</f>
        <v/>
      </c>
      <c r="F127" s="7"/>
      <c r="G127" s="17"/>
      <c r="H127" s="17"/>
      <c r="I127" s="17"/>
      <c r="J127" s="17"/>
      <c r="K127" s="17"/>
      <c r="L127" s="17"/>
      <c r="M127" s="17"/>
      <c r="N127" s="16">
        <f t="shared" si="20"/>
        <v>0</v>
      </c>
    </row>
    <row r="128" spans="2:14" collapsed="1">
      <c r="B128" s="6"/>
      <c r="C128" s="6"/>
      <c r="D128" s="6"/>
      <c r="E128" s="6"/>
      <c r="F128" s="9" t="s">
        <v>16</v>
      </c>
      <c r="G128" s="18">
        <f>SUM(G123:G127)</f>
        <v>0</v>
      </c>
      <c r="H128" s="18">
        <f t="shared" ref="H128:N128" si="21">SUM(H123:H127)</f>
        <v>0</v>
      </c>
      <c r="I128" s="18">
        <f t="shared" si="21"/>
        <v>0</v>
      </c>
      <c r="J128" s="18">
        <f t="shared" si="21"/>
        <v>0</v>
      </c>
      <c r="K128" s="18">
        <f t="shared" si="21"/>
        <v>0</v>
      </c>
      <c r="L128" s="18">
        <f t="shared" si="21"/>
        <v>0</v>
      </c>
      <c r="M128" s="18">
        <f t="shared" si="21"/>
        <v>0</v>
      </c>
      <c r="N128" s="18">
        <f t="shared" si="21"/>
        <v>0</v>
      </c>
    </row>
    <row r="130" spans="2:14">
      <c r="B130" s="26" t="s">
        <v>44</v>
      </c>
      <c r="F130" s="10" t="s">
        <v>18</v>
      </c>
      <c r="G130" s="19">
        <v>7.5</v>
      </c>
      <c r="H130" s="19">
        <v>7.5</v>
      </c>
      <c r="I130" s="19">
        <v>7.5</v>
      </c>
      <c r="J130" s="19">
        <v>7.5</v>
      </c>
      <c r="K130" s="19">
        <v>7.5</v>
      </c>
      <c r="L130" s="19">
        <v>0</v>
      </c>
      <c r="M130" s="19">
        <v>0</v>
      </c>
      <c r="N130" s="20">
        <f t="shared" ref="N130:N135" si="22">SUM(G130:M130)</f>
        <v>37.5</v>
      </c>
    </row>
    <row r="131" spans="2:14" hidden="1" outlineLevel="1">
      <c r="B131" s="7" t="s">
        <v>44</v>
      </c>
      <c r="C131" s="5" t="str">
        <f>IFERROR(INDEX(JOBLIST,MATCH($D131,JOBNAMELIST,0),MATCH($C$9,#REF!,0)),"")</f>
        <v/>
      </c>
      <c r="D131" s="7" t="s">
        <v>29</v>
      </c>
      <c r="E131" s="14" t="str">
        <f>IFERROR(INDEX(ACTIVITYLIST,MATCH($F131,ACTIVITYNAMELIST,0),MATCH($E$9,#REF!,0)),"")</f>
        <v/>
      </c>
      <c r="F131" s="7" t="s">
        <v>25</v>
      </c>
      <c r="G131" s="17"/>
      <c r="H131" s="17"/>
      <c r="I131" s="17"/>
      <c r="J131" s="17"/>
      <c r="K131" s="17"/>
      <c r="L131" s="17"/>
      <c r="M131" s="17"/>
      <c r="N131" s="16">
        <f t="shared" si="22"/>
        <v>0</v>
      </c>
    </row>
    <row r="132" spans="2:14" hidden="1" outlineLevel="1">
      <c r="B132" s="7" t="s">
        <v>44</v>
      </c>
      <c r="C132" s="5" t="str">
        <f>IFERROR(INDEX(JOBLIST,MATCH($D132,JOBNAMELIST,0),MATCH($C$9,#REF!,0)),"")</f>
        <v/>
      </c>
      <c r="D132" s="7"/>
      <c r="E132" s="14" t="str">
        <f>IFERROR(INDEX(ACTIVITYLIST,MATCH($F132,ACTIVITYNAMELIST,0),MATCH($E$9,#REF!,0)),"")</f>
        <v/>
      </c>
      <c r="F132" s="7"/>
      <c r="G132" s="17"/>
      <c r="H132" s="17"/>
      <c r="I132" s="17"/>
      <c r="J132" s="17"/>
      <c r="K132" s="17"/>
      <c r="L132" s="17"/>
      <c r="M132" s="17"/>
      <c r="N132" s="16">
        <f t="shared" si="22"/>
        <v>0</v>
      </c>
    </row>
    <row r="133" spans="2:14" hidden="1" outlineLevel="1">
      <c r="B133" s="7" t="s">
        <v>44</v>
      </c>
      <c r="C133" s="5" t="str">
        <f>IFERROR(INDEX(JOBLIST,MATCH($D133,JOBNAMELIST,0),MATCH($C$9,#REF!,0)),"")</f>
        <v/>
      </c>
      <c r="D133" s="7"/>
      <c r="E133" s="14" t="str">
        <f>IFERROR(INDEX(ACTIVITYLIST,MATCH($F133,ACTIVITYNAMELIST,0),MATCH($E$9,#REF!,0)),"")</f>
        <v/>
      </c>
      <c r="F133" s="7"/>
      <c r="G133" s="17"/>
      <c r="H133" s="17"/>
      <c r="I133" s="17"/>
      <c r="J133" s="17"/>
      <c r="K133" s="17"/>
      <c r="L133" s="17"/>
      <c r="M133" s="17"/>
      <c r="N133" s="16">
        <f t="shared" si="22"/>
        <v>0</v>
      </c>
    </row>
    <row r="134" spans="2:14" hidden="1" outlineLevel="1">
      <c r="B134" s="7" t="s">
        <v>44</v>
      </c>
      <c r="C134" s="5" t="str">
        <f>IFERROR(INDEX(JOBLIST,MATCH($D134,JOBNAMELIST,0),MATCH($C$9,#REF!,0)),"")</f>
        <v/>
      </c>
      <c r="D134" s="7"/>
      <c r="E134" s="14" t="str">
        <f>IFERROR(INDEX(ACTIVITYLIST,MATCH($F134,ACTIVITYNAMELIST,0),MATCH($E$9,#REF!,0)),"")</f>
        <v/>
      </c>
      <c r="F134" s="7"/>
      <c r="G134" s="17"/>
      <c r="H134" s="17"/>
      <c r="I134" s="17"/>
      <c r="J134" s="17"/>
      <c r="K134" s="17"/>
      <c r="L134" s="17"/>
      <c r="M134" s="17"/>
      <c r="N134" s="16">
        <f t="shared" si="22"/>
        <v>0</v>
      </c>
    </row>
    <row r="135" spans="2:14" hidden="1" outlineLevel="1">
      <c r="B135" s="7" t="s">
        <v>44</v>
      </c>
      <c r="C135" s="5" t="str">
        <f>IFERROR(INDEX(JOBLIST,MATCH($D135,JOBNAMELIST,0),MATCH($C$9,#REF!,0)),"")</f>
        <v/>
      </c>
      <c r="D135" s="7"/>
      <c r="E135" s="14" t="str">
        <f>IFERROR(INDEX(ACTIVITYLIST,MATCH($F135,ACTIVITYNAMELIST,0),MATCH($E$9,#REF!,0)),"")</f>
        <v/>
      </c>
      <c r="F135" s="7"/>
      <c r="G135" s="17"/>
      <c r="H135" s="17"/>
      <c r="I135" s="17"/>
      <c r="J135" s="17"/>
      <c r="K135" s="17"/>
      <c r="L135" s="17"/>
      <c r="M135" s="17"/>
      <c r="N135" s="16">
        <f t="shared" si="22"/>
        <v>0</v>
      </c>
    </row>
    <row r="136" spans="2:14" collapsed="1">
      <c r="B136" s="6"/>
      <c r="C136" s="6"/>
      <c r="D136" s="6"/>
      <c r="E136" s="6"/>
      <c r="F136" s="9" t="s">
        <v>16</v>
      </c>
      <c r="G136" s="18">
        <f>SUM(G131:G135)</f>
        <v>0</v>
      </c>
      <c r="H136" s="18">
        <f t="shared" ref="H136:N136" si="23">SUM(H131:H135)</f>
        <v>0</v>
      </c>
      <c r="I136" s="18">
        <f t="shared" si="23"/>
        <v>0</v>
      </c>
      <c r="J136" s="18">
        <f t="shared" si="23"/>
        <v>0</v>
      </c>
      <c r="K136" s="18">
        <f t="shared" si="23"/>
        <v>0</v>
      </c>
      <c r="L136" s="18">
        <f t="shared" si="23"/>
        <v>0</v>
      </c>
      <c r="M136" s="18">
        <f t="shared" si="23"/>
        <v>0</v>
      </c>
      <c r="N136" s="18">
        <f t="shared" si="23"/>
        <v>0</v>
      </c>
    </row>
    <row r="138" spans="2:14">
      <c r="B138" s="26" t="s">
        <v>45</v>
      </c>
      <c r="F138" s="10" t="s">
        <v>18</v>
      </c>
      <c r="G138" s="19">
        <v>7.5</v>
      </c>
      <c r="H138" s="19">
        <v>7.5</v>
      </c>
      <c r="I138" s="19">
        <v>7.5</v>
      </c>
      <c r="J138" s="19">
        <v>7.5</v>
      </c>
      <c r="K138" s="19">
        <v>7.5</v>
      </c>
      <c r="L138" s="19">
        <v>0</v>
      </c>
      <c r="M138" s="19">
        <v>0</v>
      </c>
      <c r="N138" s="20">
        <f t="shared" ref="N138:N143" si="24">SUM(G138:M138)</f>
        <v>37.5</v>
      </c>
    </row>
    <row r="139" spans="2:14" hidden="1" outlineLevel="1">
      <c r="B139" s="7" t="s">
        <v>45</v>
      </c>
      <c r="C139" s="5" t="str">
        <f>IFERROR(INDEX(JOBLIST,MATCH($D139,JOBNAMELIST,0),MATCH($C$9,#REF!,0)),"")</f>
        <v/>
      </c>
      <c r="D139" s="7" t="s">
        <v>29</v>
      </c>
      <c r="E139" s="14" t="str">
        <f>IFERROR(INDEX(ACTIVITYLIST,MATCH($F139,ACTIVITYNAMELIST,0),MATCH($E$9,#REF!,0)),"")</f>
        <v/>
      </c>
      <c r="F139" s="7" t="s">
        <v>25</v>
      </c>
      <c r="G139" s="17"/>
      <c r="H139" s="17"/>
      <c r="I139" s="17"/>
      <c r="J139" s="17"/>
      <c r="K139" s="17"/>
      <c r="L139" s="17"/>
      <c r="M139" s="17"/>
      <c r="N139" s="16">
        <f t="shared" si="24"/>
        <v>0</v>
      </c>
    </row>
    <row r="140" spans="2:14" hidden="1" outlineLevel="1">
      <c r="B140" s="7" t="s">
        <v>45</v>
      </c>
      <c r="C140" s="5" t="str">
        <f>IFERROR(INDEX(JOBLIST,MATCH($D140,JOBNAMELIST,0),MATCH($C$9,#REF!,0)),"")</f>
        <v/>
      </c>
      <c r="D140" s="7"/>
      <c r="E140" s="14" t="str">
        <f>IFERROR(INDEX(ACTIVITYLIST,MATCH($F140,ACTIVITYNAMELIST,0),MATCH($E$9,#REF!,0)),"")</f>
        <v/>
      </c>
      <c r="F140" s="7"/>
      <c r="G140" s="17"/>
      <c r="H140" s="17"/>
      <c r="I140" s="17"/>
      <c r="J140" s="17"/>
      <c r="K140" s="17"/>
      <c r="L140" s="17"/>
      <c r="M140" s="17"/>
      <c r="N140" s="16">
        <f t="shared" si="24"/>
        <v>0</v>
      </c>
    </row>
    <row r="141" spans="2:14" hidden="1" outlineLevel="1">
      <c r="B141" s="7" t="s">
        <v>45</v>
      </c>
      <c r="C141" s="5" t="str">
        <f>IFERROR(INDEX(JOBLIST,MATCH($D141,JOBNAMELIST,0),MATCH($C$9,#REF!,0)),"")</f>
        <v/>
      </c>
      <c r="D141" s="7"/>
      <c r="E141" s="14" t="str">
        <f>IFERROR(INDEX(ACTIVITYLIST,MATCH($F141,ACTIVITYNAMELIST,0),MATCH($E$9,#REF!,0)),"")</f>
        <v/>
      </c>
      <c r="F141" s="7"/>
      <c r="G141" s="17"/>
      <c r="H141" s="17"/>
      <c r="I141" s="17"/>
      <c r="J141" s="17"/>
      <c r="K141" s="17"/>
      <c r="L141" s="17"/>
      <c r="M141" s="17"/>
      <c r="N141" s="16">
        <f t="shared" si="24"/>
        <v>0</v>
      </c>
    </row>
    <row r="142" spans="2:14" hidden="1" outlineLevel="1">
      <c r="B142" s="7" t="s">
        <v>45</v>
      </c>
      <c r="C142" s="5" t="str">
        <f>IFERROR(INDEX(JOBLIST,MATCH($D142,JOBNAMELIST,0),MATCH($C$9,#REF!,0)),"")</f>
        <v/>
      </c>
      <c r="D142" s="7"/>
      <c r="E142" s="14" t="str">
        <f>IFERROR(INDEX(ACTIVITYLIST,MATCH($F142,ACTIVITYNAMELIST,0),MATCH($E$9,#REF!,0)),"")</f>
        <v/>
      </c>
      <c r="F142" s="7"/>
      <c r="G142" s="17"/>
      <c r="H142" s="17"/>
      <c r="I142" s="17"/>
      <c r="J142" s="17"/>
      <c r="K142" s="17"/>
      <c r="L142" s="17"/>
      <c r="M142" s="17"/>
      <c r="N142" s="16">
        <f t="shared" si="24"/>
        <v>0</v>
      </c>
    </row>
    <row r="143" spans="2:14" hidden="1" outlineLevel="1">
      <c r="B143" s="7" t="s">
        <v>45</v>
      </c>
      <c r="C143" s="5" t="str">
        <f>IFERROR(INDEX(JOBLIST,MATCH($D143,JOBNAMELIST,0),MATCH($C$9,#REF!,0)),"")</f>
        <v/>
      </c>
      <c r="D143" s="7"/>
      <c r="E143" s="14" t="str">
        <f>IFERROR(INDEX(ACTIVITYLIST,MATCH($F143,ACTIVITYNAMELIST,0),MATCH($E$9,#REF!,0)),"")</f>
        <v/>
      </c>
      <c r="F143" s="7"/>
      <c r="G143" s="17"/>
      <c r="H143" s="17"/>
      <c r="I143" s="17"/>
      <c r="J143" s="17"/>
      <c r="K143" s="17"/>
      <c r="L143" s="17"/>
      <c r="M143" s="17"/>
      <c r="N143" s="16">
        <f t="shared" si="24"/>
        <v>0</v>
      </c>
    </row>
    <row r="144" spans="2:14" collapsed="1">
      <c r="B144" s="6"/>
      <c r="C144" s="6"/>
      <c r="D144" s="6"/>
      <c r="E144" s="6"/>
      <c r="F144" s="9" t="s">
        <v>16</v>
      </c>
      <c r="G144" s="18">
        <f>SUM(G139:G143)</f>
        <v>0</v>
      </c>
      <c r="H144" s="18">
        <f t="shared" ref="H144:N144" si="25">SUM(H139:H143)</f>
        <v>0</v>
      </c>
      <c r="I144" s="18">
        <f t="shared" si="25"/>
        <v>0</v>
      </c>
      <c r="J144" s="18">
        <f t="shared" si="25"/>
        <v>0</v>
      </c>
      <c r="K144" s="18">
        <f t="shared" si="25"/>
        <v>0</v>
      </c>
      <c r="L144" s="18">
        <f t="shared" si="25"/>
        <v>0</v>
      </c>
      <c r="M144" s="18">
        <f t="shared" si="25"/>
        <v>0</v>
      </c>
      <c r="N144" s="18">
        <f t="shared" si="25"/>
        <v>0</v>
      </c>
    </row>
    <row r="146" spans="2:14">
      <c r="B146" s="26" t="s">
        <v>46</v>
      </c>
      <c r="F146" s="10" t="s">
        <v>18</v>
      </c>
      <c r="G146" s="19">
        <v>7.5</v>
      </c>
      <c r="H146" s="19">
        <v>7.5</v>
      </c>
      <c r="I146" s="19">
        <v>7.5</v>
      </c>
      <c r="J146" s="19">
        <v>7.5</v>
      </c>
      <c r="K146" s="19">
        <v>7.5</v>
      </c>
      <c r="L146" s="19">
        <v>0</v>
      </c>
      <c r="M146" s="19">
        <v>0</v>
      </c>
      <c r="N146" s="20">
        <f t="shared" ref="N146:N151" si="26">SUM(G146:M146)</f>
        <v>37.5</v>
      </c>
    </row>
    <row r="147" spans="2:14" hidden="1" outlineLevel="1">
      <c r="B147" s="7" t="s">
        <v>46</v>
      </c>
      <c r="C147" s="5" t="str">
        <f>IFERROR(INDEX(JOBLIST,MATCH($D147,JOBNAMELIST,0),MATCH($C$9,#REF!,0)),"")</f>
        <v/>
      </c>
      <c r="D147" s="7" t="s">
        <v>27</v>
      </c>
      <c r="E147" s="14" t="str">
        <f>IFERROR(INDEX(ACTIVITYLIST,MATCH($F147,ACTIVITYNAMELIST,0),MATCH($E$9,#REF!,0)),"")</f>
        <v/>
      </c>
      <c r="F147" s="7" t="s">
        <v>30</v>
      </c>
      <c r="G147" s="17"/>
      <c r="H147" s="17"/>
      <c r="I147" s="17"/>
      <c r="J147" s="17"/>
      <c r="K147" s="17"/>
      <c r="L147" s="17"/>
      <c r="M147" s="17"/>
      <c r="N147" s="16">
        <f t="shared" si="26"/>
        <v>0</v>
      </c>
    </row>
    <row r="148" spans="2:14" hidden="1" outlineLevel="1">
      <c r="B148" s="7" t="s">
        <v>46</v>
      </c>
      <c r="C148" s="5" t="str">
        <f>IFERROR(INDEX(JOBLIST,MATCH($D148,JOBNAMELIST,0),MATCH($C$9,#REF!,0)),"")</f>
        <v/>
      </c>
      <c r="D148" s="7"/>
      <c r="E148" s="14" t="str">
        <f>IFERROR(INDEX(ACTIVITYLIST,MATCH($F148,ACTIVITYNAMELIST,0),MATCH($E$9,#REF!,0)),"")</f>
        <v/>
      </c>
      <c r="F148" s="7"/>
      <c r="G148" s="17"/>
      <c r="H148" s="17"/>
      <c r="I148" s="17"/>
      <c r="J148" s="17"/>
      <c r="K148" s="17"/>
      <c r="L148" s="17"/>
      <c r="M148" s="17"/>
      <c r="N148" s="16">
        <f t="shared" si="26"/>
        <v>0</v>
      </c>
    </row>
    <row r="149" spans="2:14" hidden="1" outlineLevel="1">
      <c r="B149" s="7" t="s">
        <v>46</v>
      </c>
      <c r="C149" s="5" t="str">
        <f>IFERROR(INDEX(JOBLIST,MATCH($D149,JOBNAMELIST,0),MATCH($C$9,#REF!,0)),"")</f>
        <v/>
      </c>
      <c r="D149" s="7"/>
      <c r="E149" s="14" t="str">
        <f>IFERROR(INDEX(ACTIVITYLIST,MATCH($F149,ACTIVITYNAMELIST,0),MATCH($E$9,#REF!,0)),"")</f>
        <v/>
      </c>
      <c r="F149" s="7"/>
      <c r="G149" s="17"/>
      <c r="H149" s="17"/>
      <c r="I149" s="17"/>
      <c r="J149" s="17"/>
      <c r="K149" s="17"/>
      <c r="L149" s="17"/>
      <c r="M149" s="17"/>
      <c r="N149" s="16">
        <f t="shared" si="26"/>
        <v>0</v>
      </c>
    </row>
    <row r="150" spans="2:14" hidden="1" outlineLevel="1">
      <c r="B150" s="7" t="s">
        <v>46</v>
      </c>
      <c r="C150" s="5" t="str">
        <f>IFERROR(INDEX(JOBLIST,MATCH($D150,JOBNAMELIST,0),MATCH($C$9,#REF!,0)),"")</f>
        <v/>
      </c>
      <c r="D150" s="7"/>
      <c r="E150" s="14" t="str">
        <f>IFERROR(INDEX(ACTIVITYLIST,MATCH($F150,ACTIVITYNAMELIST,0),MATCH($E$9,#REF!,0)),"")</f>
        <v/>
      </c>
      <c r="F150" s="7"/>
      <c r="G150" s="17"/>
      <c r="H150" s="17"/>
      <c r="I150" s="17"/>
      <c r="J150" s="17"/>
      <c r="K150" s="17"/>
      <c r="L150" s="17"/>
      <c r="M150" s="17"/>
      <c r="N150" s="16">
        <f t="shared" si="26"/>
        <v>0</v>
      </c>
    </row>
    <row r="151" spans="2:14" hidden="1" outlineLevel="1">
      <c r="B151" s="7" t="s">
        <v>46</v>
      </c>
      <c r="C151" s="5" t="str">
        <f>IFERROR(INDEX(JOBLIST,MATCH($D151,JOBNAMELIST,0),MATCH($C$9,#REF!,0)),"")</f>
        <v/>
      </c>
      <c r="D151" s="7"/>
      <c r="E151" s="14" t="str">
        <f>IFERROR(INDEX(ACTIVITYLIST,MATCH($F151,ACTIVITYNAMELIST,0),MATCH($E$9,#REF!,0)),"")</f>
        <v/>
      </c>
      <c r="F151" s="7"/>
      <c r="G151" s="17"/>
      <c r="H151" s="17"/>
      <c r="I151" s="17"/>
      <c r="J151" s="17"/>
      <c r="K151" s="17"/>
      <c r="L151" s="17"/>
      <c r="M151" s="17"/>
      <c r="N151" s="16">
        <f t="shared" si="26"/>
        <v>0</v>
      </c>
    </row>
    <row r="152" spans="2:14" collapsed="1">
      <c r="B152" s="6"/>
      <c r="C152" s="6"/>
      <c r="D152" s="6"/>
      <c r="E152" s="6"/>
      <c r="F152" s="9" t="s">
        <v>16</v>
      </c>
      <c r="G152" s="18">
        <f>SUM(G147:G151)</f>
        <v>0</v>
      </c>
      <c r="H152" s="18">
        <f t="shared" ref="H152:N152" si="27">SUM(H147:H151)</f>
        <v>0</v>
      </c>
      <c r="I152" s="18">
        <f t="shared" si="27"/>
        <v>0</v>
      </c>
      <c r="J152" s="18">
        <f t="shared" si="27"/>
        <v>0</v>
      </c>
      <c r="K152" s="18">
        <f t="shared" si="27"/>
        <v>0</v>
      </c>
      <c r="L152" s="18">
        <f t="shared" si="27"/>
        <v>0</v>
      </c>
      <c r="M152" s="18">
        <f t="shared" si="27"/>
        <v>0</v>
      </c>
      <c r="N152" s="18">
        <f t="shared" si="27"/>
        <v>0</v>
      </c>
    </row>
    <row r="154" spans="2:14">
      <c r="B154" s="26" t="s">
        <v>47</v>
      </c>
      <c r="F154" s="10" t="s">
        <v>18</v>
      </c>
      <c r="G154" s="19">
        <v>7.5</v>
      </c>
      <c r="H154" s="19">
        <v>7.5</v>
      </c>
      <c r="I154" s="19">
        <v>7.5</v>
      </c>
      <c r="J154" s="19">
        <v>7.5</v>
      </c>
      <c r="K154" s="19">
        <v>7.5</v>
      </c>
      <c r="L154" s="19">
        <v>0</v>
      </c>
      <c r="M154" s="19">
        <v>0</v>
      </c>
      <c r="N154" s="20">
        <f t="shared" ref="N154:N159" si="28">SUM(G154:M154)</f>
        <v>37.5</v>
      </c>
    </row>
    <row r="155" spans="2:14" hidden="1" outlineLevel="1">
      <c r="B155" s="7" t="s">
        <v>47</v>
      </c>
      <c r="C155" s="5" t="str">
        <f>IFERROR(INDEX(JOBLIST,MATCH($D155,JOBNAMELIST,0),MATCH($C$9,#REF!,0)),"")</f>
        <v/>
      </c>
      <c r="D155" s="7" t="s">
        <v>24</v>
      </c>
      <c r="E155" s="14" t="str">
        <f>IFERROR(INDEX(ACTIVITYLIST,MATCH($F155,ACTIVITYNAMELIST,0),MATCH($E$9,#REF!,0)),"")</f>
        <v/>
      </c>
      <c r="F155" s="7" t="s">
        <v>30</v>
      </c>
      <c r="G155" s="17"/>
      <c r="H155" s="17"/>
      <c r="I155" s="17"/>
      <c r="J155" s="17"/>
      <c r="K155" s="17"/>
      <c r="L155" s="17"/>
      <c r="M155" s="17"/>
      <c r="N155" s="16">
        <f t="shared" si="28"/>
        <v>0</v>
      </c>
    </row>
    <row r="156" spans="2:14" hidden="1" outlineLevel="1">
      <c r="B156" s="7" t="s">
        <v>47</v>
      </c>
      <c r="C156" s="5" t="str">
        <f>IFERROR(INDEX(JOBLIST,MATCH($D156,JOBNAMELIST,0),MATCH($C$9,#REF!,0)),"")</f>
        <v/>
      </c>
      <c r="D156" s="7"/>
      <c r="E156" s="14" t="str">
        <f>IFERROR(INDEX(ACTIVITYLIST,MATCH($F156,ACTIVITYNAMELIST,0),MATCH($E$9,#REF!,0)),"")</f>
        <v/>
      </c>
      <c r="F156" s="7"/>
      <c r="G156" s="17"/>
      <c r="H156" s="17"/>
      <c r="I156" s="17"/>
      <c r="J156" s="17"/>
      <c r="K156" s="17"/>
      <c r="L156" s="17"/>
      <c r="M156" s="17"/>
      <c r="N156" s="16">
        <f t="shared" si="28"/>
        <v>0</v>
      </c>
    </row>
    <row r="157" spans="2:14" hidden="1" outlineLevel="1">
      <c r="B157" s="7" t="s">
        <v>47</v>
      </c>
      <c r="C157" s="5" t="str">
        <f>IFERROR(INDEX(JOBLIST,MATCH($D157,JOBNAMELIST,0),MATCH($C$9,#REF!,0)),"")</f>
        <v/>
      </c>
      <c r="D157" s="7"/>
      <c r="E157" s="14" t="str">
        <f>IFERROR(INDEX(ACTIVITYLIST,MATCH($F157,ACTIVITYNAMELIST,0),MATCH($E$9,#REF!,0)),"")</f>
        <v/>
      </c>
      <c r="F157" s="7"/>
      <c r="G157" s="17"/>
      <c r="H157" s="17"/>
      <c r="I157" s="17"/>
      <c r="J157" s="17"/>
      <c r="K157" s="17"/>
      <c r="L157" s="17"/>
      <c r="M157" s="17"/>
      <c r="N157" s="16">
        <f t="shared" si="28"/>
        <v>0</v>
      </c>
    </row>
    <row r="158" spans="2:14" hidden="1" outlineLevel="1">
      <c r="B158" s="7" t="s">
        <v>47</v>
      </c>
      <c r="C158" s="5"/>
      <c r="D158" s="7"/>
      <c r="E158" s="14"/>
      <c r="F158" s="7"/>
      <c r="G158" s="17"/>
      <c r="H158" s="17"/>
      <c r="I158" s="17"/>
      <c r="J158" s="17"/>
      <c r="K158" s="17"/>
      <c r="L158" s="17"/>
      <c r="M158" s="17"/>
      <c r="N158" s="16">
        <f t="shared" si="28"/>
        <v>0</v>
      </c>
    </row>
    <row r="159" spans="2:14" hidden="1" outlineLevel="1">
      <c r="B159" s="7" t="s">
        <v>47</v>
      </c>
      <c r="C159" s="5" t="str">
        <f>IFERROR(INDEX(JOBLIST,MATCH($D159,JOBNAMELIST,0),MATCH($C$9,#REF!,0)),"")</f>
        <v/>
      </c>
      <c r="D159" s="7"/>
      <c r="E159" s="14" t="str">
        <f>IFERROR(INDEX(ACTIVITYLIST,MATCH($F159,ACTIVITYNAMELIST,0),MATCH($E$9,#REF!,0)),"")</f>
        <v/>
      </c>
      <c r="F159" s="7"/>
      <c r="G159" s="17"/>
      <c r="H159" s="17"/>
      <c r="I159" s="17"/>
      <c r="J159" s="17"/>
      <c r="K159" s="17"/>
      <c r="L159" s="17"/>
      <c r="M159" s="17"/>
      <c r="N159" s="16">
        <f t="shared" si="28"/>
        <v>0</v>
      </c>
    </row>
    <row r="160" spans="2:14" collapsed="1">
      <c r="B160" s="6"/>
      <c r="C160" s="6"/>
      <c r="D160" s="6"/>
      <c r="E160" s="6"/>
      <c r="F160" s="9" t="s">
        <v>16</v>
      </c>
      <c r="G160" s="18">
        <f>SUM(G155:G159)</f>
        <v>0</v>
      </c>
      <c r="H160" s="18">
        <f t="shared" ref="H160:N160" si="29">SUM(H155:H159)</f>
        <v>0</v>
      </c>
      <c r="I160" s="18">
        <f t="shared" si="29"/>
        <v>0</v>
      </c>
      <c r="J160" s="18">
        <f t="shared" si="29"/>
        <v>0</v>
      </c>
      <c r="K160" s="18">
        <f t="shared" si="29"/>
        <v>0</v>
      </c>
      <c r="L160" s="18">
        <f t="shared" si="29"/>
        <v>0</v>
      </c>
      <c r="M160" s="18">
        <f t="shared" si="29"/>
        <v>0</v>
      </c>
      <c r="N160" s="18">
        <f t="shared" si="29"/>
        <v>0</v>
      </c>
    </row>
    <row r="162" spans="2:14">
      <c r="B162" s="26" t="s">
        <v>48</v>
      </c>
      <c r="F162" s="10" t="s">
        <v>18</v>
      </c>
      <c r="G162" s="19">
        <v>7.5</v>
      </c>
      <c r="H162" s="19">
        <v>7.5</v>
      </c>
      <c r="I162" s="19">
        <v>7.5</v>
      </c>
      <c r="J162" s="19">
        <v>7.5</v>
      </c>
      <c r="K162" s="19">
        <v>7.5</v>
      </c>
      <c r="L162" s="19">
        <v>0</v>
      </c>
      <c r="M162" s="19">
        <v>0</v>
      </c>
      <c r="N162" s="20">
        <f t="shared" ref="N162:N167" si="30">SUM(G162:M162)</f>
        <v>37.5</v>
      </c>
    </row>
    <row r="163" spans="2:14" hidden="1" outlineLevel="1">
      <c r="B163" s="7" t="s">
        <v>48</v>
      </c>
      <c r="C163" s="5" t="str">
        <f>IFERROR(INDEX(JOBLIST,MATCH($D163,JOBNAMELIST,0),MATCH($C$9,#REF!,0)),"")</f>
        <v/>
      </c>
      <c r="D163" s="7" t="s">
        <v>27</v>
      </c>
      <c r="E163" s="14" t="str">
        <f>IFERROR(INDEX(ACTIVITYLIST,MATCH($F163,ACTIVITYNAMELIST,0),MATCH($E$9,#REF!,0)),"")</f>
        <v/>
      </c>
      <c r="F163" s="7" t="s">
        <v>30</v>
      </c>
      <c r="G163" s="17"/>
      <c r="H163" s="17"/>
      <c r="I163" s="17"/>
      <c r="J163" s="17"/>
      <c r="K163" s="17"/>
      <c r="L163" s="17"/>
      <c r="M163" s="17"/>
      <c r="N163" s="16">
        <f t="shared" si="30"/>
        <v>0</v>
      </c>
    </row>
    <row r="164" spans="2:14" hidden="1" outlineLevel="1">
      <c r="B164" s="7" t="s">
        <v>48</v>
      </c>
      <c r="C164" s="5" t="str">
        <f>IFERROR(INDEX(JOBLIST,MATCH($D164,JOBNAMELIST,0),MATCH($C$9,#REF!,0)),"")</f>
        <v/>
      </c>
      <c r="D164" s="7"/>
      <c r="E164" s="14" t="str">
        <f>IFERROR(INDEX(ACTIVITYLIST,MATCH($F164,ACTIVITYNAMELIST,0),MATCH($E$9,#REF!,0)),"")</f>
        <v/>
      </c>
      <c r="F164" s="7"/>
      <c r="G164" s="17"/>
      <c r="H164" s="17"/>
      <c r="I164" s="17"/>
      <c r="J164" s="17"/>
      <c r="K164" s="17"/>
      <c r="L164" s="17"/>
      <c r="M164" s="17"/>
      <c r="N164" s="16">
        <f t="shared" si="30"/>
        <v>0</v>
      </c>
    </row>
    <row r="165" spans="2:14" hidden="1" outlineLevel="1">
      <c r="B165" s="7" t="s">
        <v>48</v>
      </c>
      <c r="C165" s="5" t="str">
        <f>IFERROR(INDEX(JOBLIST,MATCH($D165,JOBNAMELIST,0),MATCH($C$9,#REF!,0)),"")</f>
        <v/>
      </c>
      <c r="D165" s="7"/>
      <c r="E165" s="14" t="str">
        <f>IFERROR(INDEX(ACTIVITYLIST,MATCH($F165,ACTIVITYNAMELIST,0),MATCH($E$9,#REF!,0)),"")</f>
        <v/>
      </c>
      <c r="F165" s="7"/>
      <c r="G165" s="17"/>
      <c r="H165" s="17"/>
      <c r="I165" s="17"/>
      <c r="J165" s="17"/>
      <c r="K165" s="17"/>
      <c r="L165" s="17"/>
      <c r="M165" s="17"/>
      <c r="N165" s="16">
        <f t="shared" si="30"/>
        <v>0</v>
      </c>
    </row>
    <row r="166" spans="2:14" hidden="1" outlineLevel="1">
      <c r="B166" s="7" t="s">
        <v>48</v>
      </c>
      <c r="C166" s="5" t="str">
        <f>IFERROR(INDEX(JOBLIST,MATCH($D166,JOBNAMELIST,0),MATCH($C$9,#REF!,0)),"")</f>
        <v/>
      </c>
      <c r="D166" s="7"/>
      <c r="E166" s="14" t="str">
        <f>IFERROR(INDEX(ACTIVITYLIST,MATCH($F166,ACTIVITYNAMELIST,0),MATCH($E$9,#REF!,0)),"")</f>
        <v/>
      </c>
      <c r="F166" s="7"/>
      <c r="G166" s="17"/>
      <c r="H166" s="17"/>
      <c r="I166" s="17"/>
      <c r="J166" s="17"/>
      <c r="K166" s="17"/>
      <c r="L166" s="17"/>
      <c r="M166" s="17"/>
      <c r="N166" s="16">
        <f t="shared" si="30"/>
        <v>0</v>
      </c>
    </row>
    <row r="167" spans="2:14" hidden="1" outlineLevel="1">
      <c r="B167" s="7" t="s">
        <v>48</v>
      </c>
      <c r="C167" s="5" t="str">
        <f>IFERROR(INDEX(JOBLIST,MATCH($D167,JOBNAMELIST,0),MATCH($C$9,#REF!,0)),"")</f>
        <v/>
      </c>
      <c r="D167" s="7"/>
      <c r="E167" s="14" t="str">
        <f>IFERROR(INDEX(ACTIVITYLIST,MATCH($F167,ACTIVITYNAMELIST,0),MATCH($E$9,#REF!,0)),"")</f>
        <v/>
      </c>
      <c r="F167" s="7"/>
      <c r="G167" s="17"/>
      <c r="H167" s="17"/>
      <c r="I167" s="17"/>
      <c r="J167" s="17"/>
      <c r="K167" s="17"/>
      <c r="L167" s="17"/>
      <c r="M167" s="17"/>
      <c r="N167" s="16">
        <f t="shared" si="30"/>
        <v>0</v>
      </c>
    </row>
    <row r="168" spans="2:14" collapsed="1">
      <c r="B168" s="6"/>
      <c r="C168" s="6"/>
      <c r="D168" s="6"/>
      <c r="E168" s="6"/>
      <c r="F168" s="9" t="s">
        <v>16</v>
      </c>
      <c r="G168" s="18">
        <f>SUM(G163:G167)</f>
        <v>0</v>
      </c>
      <c r="H168" s="18">
        <f t="shared" ref="H168:N168" si="31">SUM(H163:H167)</f>
        <v>0</v>
      </c>
      <c r="I168" s="18">
        <f t="shared" si="31"/>
        <v>0</v>
      </c>
      <c r="J168" s="18">
        <f t="shared" si="31"/>
        <v>0</v>
      </c>
      <c r="K168" s="18">
        <f t="shared" si="31"/>
        <v>0</v>
      </c>
      <c r="L168" s="18">
        <f t="shared" si="31"/>
        <v>0</v>
      </c>
      <c r="M168" s="18">
        <f t="shared" si="31"/>
        <v>0</v>
      </c>
      <c r="N168" s="18">
        <f t="shared" si="31"/>
        <v>0</v>
      </c>
    </row>
    <row r="170" spans="2:14">
      <c r="B170" s="26" t="s">
        <v>49</v>
      </c>
      <c r="F170" s="10" t="s">
        <v>18</v>
      </c>
      <c r="G170" s="19">
        <v>7.5</v>
      </c>
      <c r="H170" s="19">
        <v>7.5</v>
      </c>
      <c r="I170" s="19">
        <v>7.5</v>
      </c>
      <c r="J170" s="19">
        <v>7.5</v>
      </c>
      <c r="K170" s="19">
        <v>7.5</v>
      </c>
      <c r="L170" s="19">
        <v>0</v>
      </c>
      <c r="M170" s="19">
        <v>0</v>
      </c>
      <c r="N170" s="20">
        <f t="shared" ref="N170:N175" si="32">SUM(G170:M170)</f>
        <v>37.5</v>
      </c>
    </row>
    <row r="171" spans="2:14" hidden="1" outlineLevel="1">
      <c r="B171" s="7" t="s">
        <v>49</v>
      </c>
      <c r="C171" s="5" t="str">
        <f>IFERROR(INDEX(JOBLIST,MATCH($D171,JOBNAMELIST,0),MATCH($C$9,#REF!,0)),"")</f>
        <v/>
      </c>
      <c r="D171" s="7" t="s">
        <v>50</v>
      </c>
      <c r="E171" s="14" t="str">
        <f>IFERROR(INDEX(ACTIVITYLIST,MATCH($F171,ACTIVITYNAMELIST,0),MATCH($E$9,#REF!,0)),"")</f>
        <v/>
      </c>
      <c r="F171" s="7" t="s">
        <v>25</v>
      </c>
      <c r="G171" s="17"/>
      <c r="H171" s="17"/>
      <c r="I171" s="17"/>
      <c r="J171" s="17"/>
      <c r="K171" s="17"/>
      <c r="L171" s="17"/>
      <c r="M171" s="17"/>
      <c r="N171" s="16">
        <f t="shared" si="32"/>
        <v>0</v>
      </c>
    </row>
    <row r="172" spans="2:14" hidden="1" outlineLevel="1">
      <c r="B172" s="7" t="s">
        <v>49</v>
      </c>
      <c r="C172" s="5" t="str">
        <f>IFERROR(INDEX(JOBLIST,MATCH($D172,JOBNAMELIST,0),MATCH($C$9,#REF!,0)),"")</f>
        <v/>
      </c>
      <c r="D172" s="7" t="s">
        <v>50</v>
      </c>
      <c r="E172" s="14" t="str">
        <f>IFERROR(INDEX(ACTIVITYLIST,MATCH($F172,ACTIVITYNAMELIST,0),MATCH($E$9,#REF!,0)),"")</f>
        <v/>
      </c>
      <c r="F172" s="7" t="s">
        <v>51</v>
      </c>
      <c r="G172" s="17"/>
      <c r="H172" s="17"/>
      <c r="I172" s="17"/>
      <c r="J172" s="17"/>
      <c r="K172" s="17"/>
      <c r="L172" s="17"/>
      <c r="M172" s="17"/>
      <c r="N172" s="16">
        <f t="shared" si="32"/>
        <v>0</v>
      </c>
    </row>
    <row r="173" spans="2:14" hidden="1" outlineLevel="1">
      <c r="B173" s="7" t="s">
        <v>49</v>
      </c>
      <c r="C173" s="5"/>
      <c r="D173" s="7"/>
      <c r="E173" s="14"/>
      <c r="F173" s="7"/>
      <c r="G173" s="17"/>
      <c r="H173" s="17"/>
      <c r="I173" s="17"/>
      <c r="J173" s="17"/>
      <c r="K173" s="17"/>
      <c r="L173" s="17"/>
      <c r="M173" s="17"/>
      <c r="N173" s="16">
        <f t="shared" si="32"/>
        <v>0</v>
      </c>
    </row>
    <row r="174" spans="2:14" hidden="1" outlineLevel="1">
      <c r="B174" s="7" t="s">
        <v>49</v>
      </c>
      <c r="C174" s="5" t="str">
        <f>IFERROR(INDEX(JOBLIST,MATCH($D174,JOBNAMELIST,0),MATCH($C$9,#REF!,0)),"")</f>
        <v/>
      </c>
      <c r="D174" s="7"/>
      <c r="E174" s="14" t="str">
        <f>IFERROR(INDEX(ACTIVITYLIST,MATCH($F174,ACTIVITYNAMELIST,0),MATCH($E$9,#REF!,0)),"")</f>
        <v/>
      </c>
      <c r="F174" s="7"/>
      <c r="G174" s="17"/>
      <c r="H174" s="17"/>
      <c r="I174" s="17"/>
      <c r="J174" s="17"/>
      <c r="K174" s="17"/>
      <c r="L174" s="17"/>
      <c r="M174" s="17"/>
      <c r="N174" s="16">
        <f t="shared" si="32"/>
        <v>0</v>
      </c>
    </row>
    <row r="175" spans="2:14" hidden="1" outlineLevel="1">
      <c r="B175" s="7" t="s">
        <v>49</v>
      </c>
      <c r="C175" s="5" t="str">
        <f>IFERROR(INDEX(JOBLIST,MATCH($D175,JOBNAMELIST,0),MATCH($C$9,#REF!,0)),"")</f>
        <v/>
      </c>
      <c r="D175" s="7"/>
      <c r="E175" s="14" t="str">
        <f>IFERROR(INDEX(ACTIVITYLIST,MATCH($F175,ACTIVITYNAMELIST,0),MATCH($E$9,#REF!,0)),"")</f>
        <v/>
      </c>
      <c r="F175" s="7"/>
      <c r="G175" s="17"/>
      <c r="H175" s="17"/>
      <c r="I175" s="17"/>
      <c r="J175" s="17"/>
      <c r="K175" s="17"/>
      <c r="L175" s="17"/>
      <c r="M175" s="17"/>
      <c r="N175" s="16">
        <f t="shared" si="32"/>
        <v>0</v>
      </c>
    </row>
    <row r="176" spans="2:14" collapsed="1">
      <c r="B176" s="6"/>
      <c r="C176" s="6"/>
      <c r="D176" s="6"/>
      <c r="E176" s="6"/>
      <c r="F176" s="9" t="s">
        <v>16</v>
      </c>
      <c r="G176" s="18">
        <f>SUM(G171:G175)</f>
        <v>0</v>
      </c>
      <c r="H176" s="18">
        <f t="shared" ref="H176:N176" si="33">SUM(H171:H175)</f>
        <v>0</v>
      </c>
      <c r="I176" s="18">
        <f t="shared" si="33"/>
        <v>0</v>
      </c>
      <c r="J176" s="18">
        <f t="shared" si="33"/>
        <v>0</v>
      </c>
      <c r="K176" s="18">
        <f t="shared" si="33"/>
        <v>0</v>
      </c>
      <c r="L176" s="18">
        <f t="shared" si="33"/>
        <v>0</v>
      </c>
      <c r="M176" s="18">
        <f t="shared" si="33"/>
        <v>0</v>
      </c>
      <c r="N176" s="18">
        <f t="shared" si="33"/>
        <v>0</v>
      </c>
    </row>
    <row r="178" spans="2:14">
      <c r="B178" s="26" t="s">
        <v>52</v>
      </c>
      <c r="F178" s="10" t="s">
        <v>18</v>
      </c>
      <c r="G178" s="19">
        <v>7.5</v>
      </c>
      <c r="H178" s="19">
        <v>7.5</v>
      </c>
      <c r="I178" s="19">
        <v>7.5</v>
      </c>
      <c r="J178" s="19">
        <v>7.5</v>
      </c>
      <c r="K178" s="19">
        <v>7.5</v>
      </c>
      <c r="L178" s="19">
        <v>0</v>
      </c>
      <c r="M178" s="19">
        <v>0</v>
      </c>
      <c r="N178" s="20">
        <f t="shared" ref="N178:N183" si="34">SUM(G178:M178)</f>
        <v>37.5</v>
      </c>
    </row>
    <row r="179" spans="2:14" hidden="1" outlineLevel="1">
      <c r="B179" s="7" t="s">
        <v>52</v>
      </c>
      <c r="C179" s="5" t="str">
        <f>IFERROR(INDEX(JOBLIST,MATCH($D179,JOBNAMELIST,0),MATCH($C$9,#REF!,0)),"")</f>
        <v/>
      </c>
      <c r="D179" s="7" t="s">
        <v>27</v>
      </c>
      <c r="E179" s="14" t="str">
        <f>IFERROR(INDEX(ACTIVITYLIST,MATCH($F179,ACTIVITYNAMELIST,0),MATCH($E$9,#REF!,0)),"")</f>
        <v/>
      </c>
      <c r="F179" s="7" t="s">
        <v>30</v>
      </c>
      <c r="G179" s="17"/>
      <c r="H179" s="17"/>
      <c r="I179" s="17"/>
      <c r="J179" s="17"/>
      <c r="K179" s="17"/>
      <c r="L179" s="17"/>
      <c r="M179" s="17"/>
      <c r="N179" s="16">
        <f t="shared" si="34"/>
        <v>0</v>
      </c>
    </row>
    <row r="180" spans="2:14" hidden="1" outlineLevel="1">
      <c r="B180" s="7" t="s">
        <v>52</v>
      </c>
      <c r="C180" s="5" t="str">
        <f>IFERROR(INDEX(JOBLIST,MATCH($D180,JOBNAMELIST,0),MATCH($C$9,#REF!,0)),"")</f>
        <v/>
      </c>
      <c r="D180" s="7"/>
      <c r="E180" s="14" t="str">
        <f>IFERROR(INDEX(ACTIVITYLIST,MATCH($F180,ACTIVITYNAMELIST,0),MATCH($E$9,#REF!,0)),"")</f>
        <v/>
      </c>
      <c r="F180" s="7"/>
      <c r="G180" s="17"/>
      <c r="H180" s="17"/>
      <c r="I180" s="17"/>
      <c r="J180" s="17"/>
      <c r="K180" s="17"/>
      <c r="L180" s="17"/>
      <c r="M180" s="17"/>
      <c r="N180" s="16">
        <f t="shared" si="34"/>
        <v>0</v>
      </c>
    </row>
    <row r="181" spans="2:14" hidden="1" outlineLevel="1">
      <c r="B181" s="7" t="s">
        <v>52</v>
      </c>
      <c r="C181" s="5" t="str">
        <f>IFERROR(INDEX(JOBLIST,MATCH($D181,JOBNAMELIST,0),MATCH($C$9,#REF!,0)),"")</f>
        <v/>
      </c>
      <c r="D181" s="7"/>
      <c r="E181" s="14" t="str">
        <f>IFERROR(INDEX(ACTIVITYLIST,MATCH($F181,ACTIVITYNAMELIST,0),MATCH($E$9,#REF!,0)),"")</f>
        <v/>
      </c>
      <c r="F181" s="7"/>
      <c r="G181" s="17"/>
      <c r="H181" s="17"/>
      <c r="I181" s="17"/>
      <c r="J181" s="17"/>
      <c r="K181" s="17"/>
      <c r="L181" s="17"/>
      <c r="M181" s="17"/>
      <c r="N181" s="16">
        <f t="shared" si="34"/>
        <v>0</v>
      </c>
    </row>
    <row r="182" spans="2:14" hidden="1" outlineLevel="1">
      <c r="B182" s="7" t="s">
        <v>52</v>
      </c>
      <c r="C182" s="5" t="str">
        <f>IFERROR(INDEX(JOBLIST,MATCH($D182,JOBNAMELIST,0),MATCH($C$9,#REF!,0)),"")</f>
        <v/>
      </c>
      <c r="D182" s="7"/>
      <c r="E182" s="14" t="str">
        <f>IFERROR(INDEX(ACTIVITYLIST,MATCH($F182,ACTIVITYNAMELIST,0),MATCH($E$9,#REF!,0)),"")</f>
        <v/>
      </c>
      <c r="F182" s="7"/>
      <c r="G182" s="17"/>
      <c r="H182" s="17"/>
      <c r="I182" s="17"/>
      <c r="J182" s="17"/>
      <c r="K182" s="17"/>
      <c r="L182" s="17"/>
      <c r="M182" s="17"/>
      <c r="N182" s="16">
        <f t="shared" si="34"/>
        <v>0</v>
      </c>
    </row>
    <row r="183" spans="2:14" hidden="1" outlineLevel="1">
      <c r="B183" s="7" t="s">
        <v>52</v>
      </c>
      <c r="C183" s="5" t="str">
        <f>IFERROR(INDEX(JOBLIST,MATCH($D183,JOBNAMELIST,0),MATCH($C$9,#REF!,0)),"")</f>
        <v/>
      </c>
      <c r="D183" s="7"/>
      <c r="E183" s="14" t="str">
        <f>IFERROR(INDEX(ACTIVITYLIST,MATCH($F183,ACTIVITYNAMELIST,0),MATCH($E$9,#REF!,0)),"")</f>
        <v/>
      </c>
      <c r="F183" s="7"/>
      <c r="G183" s="17"/>
      <c r="H183" s="17"/>
      <c r="I183" s="17"/>
      <c r="J183" s="17"/>
      <c r="K183" s="17"/>
      <c r="L183" s="17"/>
      <c r="M183" s="17"/>
      <c r="N183" s="16">
        <f t="shared" si="34"/>
        <v>0</v>
      </c>
    </row>
    <row r="184" spans="2:14" collapsed="1">
      <c r="B184" s="6"/>
      <c r="C184" s="6"/>
      <c r="D184" s="6"/>
      <c r="E184" s="6"/>
      <c r="F184" s="9" t="s">
        <v>16</v>
      </c>
      <c r="G184" s="18">
        <f>SUM(G179:G183)</f>
        <v>0</v>
      </c>
      <c r="H184" s="18">
        <f t="shared" ref="H184:N184" si="35">SUM(H179:H183)</f>
        <v>0</v>
      </c>
      <c r="I184" s="18">
        <f t="shared" si="35"/>
        <v>0</v>
      </c>
      <c r="J184" s="18">
        <f t="shared" si="35"/>
        <v>0</v>
      </c>
      <c r="K184" s="18">
        <f t="shared" si="35"/>
        <v>0</v>
      </c>
      <c r="L184" s="18">
        <f t="shared" si="35"/>
        <v>0</v>
      </c>
      <c r="M184" s="18">
        <f t="shared" si="35"/>
        <v>0</v>
      </c>
      <c r="N184" s="18">
        <f t="shared" si="35"/>
        <v>0</v>
      </c>
    </row>
    <row r="186" spans="2:14">
      <c r="B186" s="26" t="s">
        <v>53</v>
      </c>
      <c r="F186" s="10" t="s">
        <v>18</v>
      </c>
      <c r="G186" s="19">
        <v>7.5</v>
      </c>
      <c r="H186" s="19">
        <v>7.5</v>
      </c>
      <c r="I186" s="19">
        <v>7.5</v>
      </c>
      <c r="J186" s="19">
        <v>7.5</v>
      </c>
      <c r="K186" s="19">
        <v>7.5</v>
      </c>
      <c r="L186" s="19">
        <v>0</v>
      </c>
      <c r="M186" s="19">
        <v>0</v>
      </c>
      <c r="N186" s="20">
        <f t="shared" ref="N186:N191" si="36">SUM(G186:M186)</f>
        <v>37.5</v>
      </c>
    </row>
    <row r="187" spans="2:14" hidden="1" outlineLevel="1">
      <c r="B187" s="7" t="s">
        <v>53</v>
      </c>
      <c r="C187" s="5" t="str">
        <f>IFERROR(INDEX(JOBLIST,MATCH($D187,JOBNAMELIST,0),MATCH($C$9,#REF!,0)),"")</f>
        <v/>
      </c>
      <c r="D187" s="7" t="s">
        <v>19</v>
      </c>
      <c r="E187" s="14" t="str">
        <f>IFERROR(INDEX(ACTIVITYLIST,MATCH($F187,ACTIVITYNAMELIST,0),MATCH($E$9,#REF!,0)),"")</f>
        <v/>
      </c>
      <c r="F187" s="7" t="s">
        <v>20</v>
      </c>
      <c r="G187" s="17"/>
      <c r="H187" s="17"/>
      <c r="I187" s="17"/>
      <c r="J187" s="17"/>
      <c r="K187" s="17"/>
      <c r="L187" s="17"/>
      <c r="M187" s="17"/>
      <c r="N187" s="16">
        <f t="shared" si="36"/>
        <v>0</v>
      </c>
    </row>
    <row r="188" spans="2:14" hidden="1" outlineLevel="1">
      <c r="B188" s="7" t="s">
        <v>53</v>
      </c>
      <c r="C188" s="5" t="str">
        <f>IFERROR(INDEX(JOBLIST,MATCH($D188,JOBNAMELIST,0),MATCH($C$9,#REF!,0)),"")</f>
        <v/>
      </c>
      <c r="D188" s="7"/>
      <c r="E188" s="14" t="str">
        <f>IFERROR(INDEX(ACTIVITYLIST,MATCH($F188,ACTIVITYNAMELIST,0),MATCH($E$9,#REF!,0)),"")</f>
        <v/>
      </c>
      <c r="F188" s="7"/>
      <c r="G188" s="17"/>
      <c r="H188" s="17"/>
      <c r="I188" s="17"/>
      <c r="J188" s="17"/>
      <c r="K188" s="17"/>
      <c r="L188" s="17"/>
      <c r="M188" s="17"/>
      <c r="N188" s="16">
        <f t="shared" si="36"/>
        <v>0</v>
      </c>
    </row>
    <row r="189" spans="2:14" hidden="1" outlineLevel="1">
      <c r="B189" s="7" t="s">
        <v>53</v>
      </c>
      <c r="C189" s="5" t="str">
        <f>IFERROR(INDEX(JOBLIST,MATCH($D189,JOBNAMELIST,0),MATCH($C$9,#REF!,0)),"")</f>
        <v/>
      </c>
      <c r="D189" s="7"/>
      <c r="E189" s="14" t="str">
        <f>IFERROR(INDEX(ACTIVITYLIST,MATCH($F189,ACTIVITYNAMELIST,0),MATCH($E$9,#REF!,0)),"")</f>
        <v/>
      </c>
      <c r="F189" s="7"/>
      <c r="G189" s="17"/>
      <c r="H189" s="17"/>
      <c r="I189" s="17"/>
      <c r="J189" s="17"/>
      <c r="K189" s="17"/>
      <c r="L189" s="17"/>
      <c r="M189" s="17"/>
      <c r="N189" s="16">
        <f t="shared" si="36"/>
        <v>0</v>
      </c>
    </row>
    <row r="190" spans="2:14" hidden="1" outlineLevel="1">
      <c r="B190" s="7" t="s">
        <v>53</v>
      </c>
      <c r="C190" s="5" t="str">
        <f>IFERROR(INDEX(JOBLIST,MATCH($D190,JOBNAMELIST,0),MATCH($C$9,#REF!,0)),"")</f>
        <v/>
      </c>
      <c r="D190" s="7"/>
      <c r="E190" s="14" t="str">
        <f>IFERROR(INDEX(ACTIVITYLIST,MATCH($F190,ACTIVITYNAMELIST,0),MATCH($E$9,#REF!,0)),"")</f>
        <v/>
      </c>
      <c r="F190" s="7"/>
      <c r="G190" s="17"/>
      <c r="H190" s="17"/>
      <c r="I190" s="17"/>
      <c r="J190" s="17"/>
      <c r="K190" s="17"/>
      <c r="L190" s="17"/>
      <c r="M190" s="17"/>
      <c r="N190" s="16">
        <f t="shared" si="36"/>
        <v>0</v>
      </c>
    </row>
    <row r="191" spans="2:14" hidden="1" outlineLevel="1">
      <c r="B191" s="7" t="s">
        <v>53</v>
      </c>
      <c r="C191" s="5" t="str">
        <f>IFERROR(INDEX(JOBLIST,MATCH($D191,JOBNAMELIST,0),MATCH($C$9,#REF!,0)),"")</f>
        <v/>
      </c>
      <c r="D191" s="7"/>
      <c r="E191" s="14" t="str">
        <f>IFERROR(INDEX(ACTIVITYLIST,MATCH($F191,ACTIVITYNAMELIST,0),MATCH($E$9,#REF!,0)),"")</f>
        <v/>
      </c>
      <c r="F191" s="7"/>
      <c r="G191" s="17"/>
      <c r="H191" s="17"/>
      <c r="I191" s="17"/>
      <c r="J191" s="17"/>
      <c r="K191" s="17"/>
      <c r="L191" s="17"/>
      <c r="M191" s="17"/>
      <c r="N191" s="16">
        <f t="shared" si="36"/>
        <v>0</v>
      </c>
    </row>
    <row r="192" spans="2:14" collapsed="1">
      <c r="B192" s="6"/>
      <c r="C192" s="6"/>
      <c r="D192" s="6"/>
      <c r="E192" s="6"/>
      <c r="F192" s="9" t="s">
        <v>16</v>
      </c>
      <c r="G192" s="18">
        <f>SUM(G187:G191)</f>
        <v>0</v>
      </c>
      <c r="H192" s="18">
        <f t="shared" ref="H192:N192" si="37">SUM(H187:H191)</f>
        <v>0</v>
      </c>
      <c r="I192" s="18">
        <f t="shared" si="37"/>
        <v>0</v>
      </c>
      <c r="J192" s="18">
        <f t="shared" si="37"/>
        <v>0</v>
      </c>
      <c r="K192" s="18">
        <f t="shared" si="37"/>
        <v>0</v>
      </c>
      <c r="L192" s="18">
        <f t="shared" si="37"/>
        <v>0</v>
      </c>
      <c r="M192" s="18">
        <f t="shared" si="37"/>
        <v>0</v>
      </c>
      <c r="N192" s="18">
        <f t="shared" si="37"/>
        <v>0</v>
      </c>
    </row>
    <row r="194" spans="2:14">
      <c r="B194" s="26" t="s">
        <v>54</v>
      </c>
      <c r="F194" s="10" t="s">
        <v>18</v>
      </c>
      <c r="G194" s="19">
        <v>7.5</v>
      </c>
      <c r="H194" s="19">
        <v>7.5</v>
      </c>
      <c r="I194" s="19">
        <v>7.5</v>
      </c>
      <c r="J194" s="19">
        <v>7.5</v>
      </c>
      <c r="K194" s="19">
        <v>7.5</v>
      </c>
      <c r="L194" s="19">
        <v>0</v>
      </c>
      <c r="M194" s="19">
        <v>0</v>
      </c>
      <c r="N194" s="20">
        <f t="shared" ref="N194:N199" si="38">SUM(G194:M194)</f>
        <v>37.5</v>
      </c>
    </row>
    <row r="195" spans="2:14" ht="15" hidden="1" customHeight="1" outlineLevel="1">
      <c r="B195" s="7" t="s">
        <v>54</v>
      </c>
      <c r="C195" s="5" t="str">
        <f>IFERROR(INDEX(JOBLIST,MATCH($D195,JOBNAMELIST,0),MATCH($C$9,#REF!,0)),"")</f>
        <v/>
      </c>
      <c r="D195" s="7" t="s">
        <v>29</v>
      </c>
      <c r="E195" s="14" t="str">
        <f>IFERROR(INDEX(ACTIVITYLIST,MATCH($F195,ACTIVITYNAMELIST,0),MATCH($E$9,#REF!,0)),"")</f>
        <v/>
      </c>
      <c r="F195" s="7" t="s">
        <v>25</v>
      </c>
      <c r="G195" s="17"/>
      <c r="H195" s="17"/>
      <c r="I195" s="17"/>
      <c r="J195" s="17"/>
      <c r="K195" s="17"/>
      <c r="L195" s="17"/>
      <c r="M195" s="17"/>
      <c r="N195" s="16">
        <f t="shared" si="38"/>
        <v>0</v>
      </c>
    </row>
    <row r="196" spans="2:14" ht="15" hidden="1" customHeight="1" outlineLevel="1">
      <c r="B196" s="7" t="s">
        <v>54</v>
      </c>
      <c r="C196" s="5" t="str">
        <f>IFERROR(INDEX(JOBLIST,MATCH($D196,JOBNAMELIST,0),MATCH($C$9,#REF!,0)),"")</f>
        <v/>
      </c>
      <c r="D196" s="7"/>
      <c r="E196" s="14" t="str">
        <f>IFERROR(INDEX(ACTIVITYLIST,MATCH($F196,ACTIVITYNAMELIST,0),MATCH($E$9,#REF!,0)),"")</f>
        <v/>
      </c>
      <c r="F196" s="7"/>
      <c r="G196" s="17"/>
      <c r="H196" s="17"/>
      <c r="I196" s="17"/>
      <c r="J196" s="17"/>
      <c r="K196" s="17"/>
      <c r="L196" s="17"/>
      <c r="M196" s="17"/>
      <c r="N196" s="16">
        <f t="shared" si="38"/>
        <v>0</v>
      </c>
    </row>
    <row r="197" spans="2:14" ht="15" hidden="1" customHeight="1" outlineLevel="1">
      <c r="B197" s="7" t="s">
        <v>54</v>
      </c>
      <c r="C197" s="5" t="str">
        <f>IFERROR(INDEX(JOBLIST,MATCH($D197,JOBNAMELIST,0),MATCH($C$9,#REF!,0)),"")</f>
        <v/>
      </c>
      <c r="D197" s="7"/>
      <c r="E197" s="14" t="str">
        <f>IFERROR(INDEX(ACTIVITYLIST,MATCH($F197,ACTIVITYNAMELIST,0),MATCH($E$9,#REF!,0)),"")</f>
        <v/>
      </c>
      <c r="F197" s="7"/>
      <c r="G197" s="17"/>
      <c r="H197" s="17"/>
      <c r="I197" s="17"/>
      <c r="J197" s="17"/>
      <c r="K197" s="17"/>
      <c r="L197" s="17"/>
      <c r="M197" s="17"/>
      <c r="N197" s="16">
        <f t="shared" si="38"/>
        <v>0</v>
      </c>
    </row>
    <row r="198" spans="2:14" ht="15" hidden="1" customHeight="1" outlineLevel="1">
      <c r="B198" s="7" t="s">
        <v>54</v>
      </c>
      <c r="C198" s="5" t="str">
        <f>IFERROR(INDEX(JOBLIST,MATCH($D198,JOBNAMELIST,0),MATCH($C$9,#REF!,0)),"")</f>
        <v/>
      </c>
      <c r="D198" s="7"/>
      <c r="E198" s="14" t="str">
        <f>IFERROR(INDEX(ACTIVITYLIST,MATCH($F198,ACTIVITYNAMELIST,0),MATCH($E$9,#REF!,0)),"")</f>
        <v/>
      </c>
      <c r="F198" s="7"/>
      <c r="G198" s="17"/>
      <c r="H198" s="17"/>
      <c r="I198" s="17"/>
      <c r="J198" s="17"/>
      <c r="K198" s="17"/>
      <c r="L198" s="17"/>
      <c r="M198" s="17"/>
      <c r="N198" s="16">
        <f t="shared" si="38"/>
        <v>0</v>
      </c>
    </row>
    <row r="199" spans="2:14" ht="15" hidden="1" customHeight="1" outlineLevel="1">
      <c r="B199" s="7" t="s">
        <v>54</v>
      </c>
      <c r="C199" s="5" t="str">
        <f>IFERROR(INDEX(JOBLIST,MATCH($D199,JOBNAMELIST,0),MATCH($C$9,#REF!,0)),"")</f>
        <v/>
      </c>
      <c r="D199" s="7"/>
      <c r="E199" s="14" t="str">
        <f>IFERROR(INDEX(ACTIVITYLIST,MATCH($F199,ACTIVITYNAMELIST,0),MATCH($E$9,#REF!,0)),"")</f>
        <v/>
      </c>
      <c r="F199" s="7"/>
      <c r="G199" s="17"/>
      <c r="H199" s="17"/>
      <c r="I199" s="17"/>
      <c r="J199" s="17"/>
      <c r="K199" s="17"/>
      <c r="L199" s="17"/>
      <c r="M199" s="17"/>
      <c r="N199" s="16">
        <f t="shared" si="38"/>
        <v>0</v>
      </c>
    </row>
    <row r="200" spans="2:14" collapsed="1">
      <c r="B200" s="6"/>
      <c r="C200" s="6"/>
      <c r="D200" s="6"/>
      <c r="E200" s="6"/>
      <c r="F200" s="9" t="s">
        <v>16</v>
      </c>
      <c r="G200" s="18">
        <f>SUM(G195:G199)</f>
        <v>0</v>
      </c>
      <c r="H200" s="18">
        <f t="shared" ref="H200:N200" si="39">SUM(H195:H199)</f>
        <v>0</v>
      </c>
      <c r="I200" s="18">
        <f t="shared" si="39"/>
        <v>0</v>
      </c>
      <c r="J200" s="18">
        <f t="shared" si="39"/>
        <v>0</v>
      </c>
      <c r="K200" s="18">
        <f t="shared" si="39"/>
        <v>0</v>
      </c>
      <c r="L200" s="18">
        <f t="shared" si="39"/>
        <v>0</v>
      </c>
      <c r="M200" s="18">
        <f t="shared" si="39"/>
        <v>0</v>
      </c>
      <c r="N200" s="18">
        <f t="shared" si="39"/>
        <v>0</v>
      </c>
    </row>
    <row r="202" spans="2:14">
      <c r="B202" s="26" t="s">
        <v>55</v>
      </c>
      <c r="F202" s="10" t="s">
        <v>18</v>
      </c>
      <c r="G202" s="19">
        <v>7.5</v>
      </c>
      <c r="H202" s="19">
        <v>7.5</v>
      </c>
      <c r="I202" s="19">
        <v>7.5</v>
      </c>
      <c r="J202" s="19">
        <v>7.5</v>
      </c>
      <c r="K202" s="19">
        <v>7.5</v>
      </c>
      <c r="L202" s="19">
        <v>0</v>
      </c>
      <c r="M202" s="19">
        <v>0</v>
      </c>
      <c r="N202" s="20">
        <f t="shared" ref="N202:N207" si="40">SUM(G202:M202)</f>
        <v>37.5</v>
      </c>
    </row>
    <row r="203" spans="2:14" hidden="1" outlineLevel="1">
      <c r="B203" s="7" t="s">
        <v>55</v>
      </c>
      <c r="C203" s="5" t="str">
        <f>IFERROR(INDEX(JOBLIST,MATCH($D203,JOBNAMELIST,0),MATCH($C$9,#REF!,0)),"")</f>
        <v/>
      </c>
      <c r="D203" s="7" t="s">
        <v>27</v>
      </c>
      <c r="E203" s="14" t="str">
        <f>IFERROR(INDEX(ACTIVITYLIST,MATCH($F203,ACTIVITYNAMELIST,0),MATCH($E$9,#REF!,0)),"")</f>
        <v/>
      </c>
      <c r="F203" s="7" t="s">
        <v>25</v>
      </c>
      <c r="G203" s="17"/>
      <c r="H203" s="17"/>
      <c r="I203" s="17"/>
      <c r="J203" s="17"/>
      <c r="K203" s="17"/>
      <c r="L203" s="17"/>
      <c r="M203" s="17"/>
      <c r="N203" s="16">
        <f t="shared" si="40"/>
        <v>0</v>
      </c>
    </row>
    <row r="204" spans="2:14" hidden="1" outlineLevel="1">
      <c r="B204" s="7" t="s">
        <v>55</v>
      </c>
      <c r="C204" s="5" t="str">
        <f>IFERROR(INDEX(JOBLIST,MATCH($D204,JOBNAMELIST,0),MATCH($C$9,#REF!,0)),"")</f>
        <v/>
      </c>
      <c r="D204" s="7"/>
      <c r="E204" s="14" t="str">
        <f>IFERROR(INDEX(ACTIVITYLIST,MATCH($F204,ACTIVITYNAMELIST,0),MATCH($E$9,#REF!,0)),"")</f>
        <v/>
      </c>
      <c r="F204" s="7"/>
      <c r="G204" s="17"/>
      <c r="H204" s="17"/>
      <c r="I204" s="17"/>
      <c r="J204" s="17"/>
      <c r="K204" s="17"/>
      <c r="L204" s="17"/>
      <c r="M204" s="17"/>
      <c r="N204" s="16">
        <f t="shared" si="40"/>
        <v>0</v>
      </c>
    </row>
    <row r="205" spans="2:14" hidden="1" outlineLevel="1">
      <c r="B205" s="7" t="s">
        <v>55</v>
      </c>
      <c r="C205" s="5" t="str">
        <f>IFERROR(INDEX(JOBLIST,MATCH($D205,JOBNAMELIST,0),MATCH($C$9,#REF!,0)),"")</f>
        <v/>
      </c>
      <c r="D205" s="7"/>
      <c r="E205" s="14" t="str">
        <f>IFERROR(INDEX(ACTIVITYLIST,MATCH($F205,ACTIVITYNAMELIST,0),MATCH($E$9,#REF!,0)),"")</f>
        <v/>
      </c>
      <c r="F205" s="7"/>
      <c r="G205" s="17"/>
      <c r="H205" s="17"/>
      <c r="I205" s="17"/>
      <c r="J205" s="17"/>
      <c r="K205" s="17"/>
      <c r="L205" s="17"/>
      <c r="M205" s="17"/>
      <c r="N205" s="16">
        <f t="shared" si="40"/>
        <v>0</v>
      </c>
    </row>
    <row r="206" spans="2:14" hidden="1" outlineLevel="1">
      <c r="B206" s="7" t="s">
        <v>55</v>
      </c>
      <c r="C206" s="5" t="str">
        <f>IFERROR(INDEX(JOBLIST,MATCH($D206,JOBNAMELIST,0),MATCH($C$9,#REF!,0)),"")</f>
        <v/>
      </c>
      <c r="D206" s="7"/>
      <c r="E206" s="14" t="str">
        <f>IFERROR(INDEX(ACTIVITYLIST,MATCH($F206,ACTIVITYNAMELIST,0),MATCH($E$9,#REF!,0)),"")</f>
        <v/>
      </c>
      <c r="F206" s="7"/>
      <c r="G206" s="17"/>
      <c r="H206" s="17"/>
      <c r="I206" s="17"/>
      <c r="J206" s="17"/>
      <c r="K206" s="17"/>
      <c r="L206" s="17"/>
      <c r="M206" s="17"/>
      <c r="N206" s="16">
        <f t="shared" si="40"/>
        <v>0</v>
      </c>
    </row>
    <row r="207" spans="2:14" hidden="1" outlineLevel="1">
      <c r="B207" s="7" t="s">
        <v>55</v>
      </c>
      <c r="C207" s="5" t="str">
        <f>IFERROR(INDEX(JOBLIST,MATCH($D207,JOBNAMELIST,0),MATCH($C$9,#REF!,0)),"")</f>
        <v/>
      </c>
      <c r="D207" s="7"/>
      <c r="E207" s="14" t="str">
        <f>IFERROR(INDEX(ACTIVITYLIST,MATCH($F207,ACTIVITYNAMELIST,0),MATCH($E$9,#REF!,0)),"")</f>
        <v/>
      </c>
      <c r="F207" s="7"/>
      <c r="G207" s="17"/>
      <c r="H207" s="17"/>
      <c r="I207" s="17"/>
      <c r="J207" s="17"/>
      <c r="K207" s="17"/>
      <c r="L207" s="17"/>
      <c r="M207" s="17"/>
      <c r="N207" s="16">
        <f t="shared" si="40"/>
        <v>0</v>
      </c>
    </row>
    <row r="208" spans="2:14" collapsed="1">
      <c r="B208" s="6"/>
      <c r="C208" s="6"/>
      <c r="D208" s="6"/>
      <c r="E208" s="6"/>
      <c r="F208" s="9" t="s">
        <v>16</v>
      </c>
      <c r="G208" s="18">
        <f>SUM(G203:G207)</f>
        <v>0</v>
      </c>
      <c r="H208" s="18">
        <f t="shared" ref="H208:M208" si="41">SUM(H203:H207)</f>
        <v>0</v>
      </c>
      <c r="I208" s="18">
        <f t="shared" si="41"/>
        <v>0</v>
      </c>
      <c r="J208" s="18">
        <f t="shared" si="41"/>
        <v>0</v>
      </c>
      <c r="K208" s="18">
        <f t="shared" si="41"/>
        <v>0</v>
      </c>
      <c r="L208" s="18">
        <f t="shared" si="41"/>
        <v>0</v>
      </c>
      <c r="M208" s="18">
        <f t="shared" si="41"/>
        <v>0</v>
      </c>
      <c r="N208" s="18">
        <f>SUM(N203:N207)</f>
        <v>0</v>
      </c>
    </row>
    <row r="210" spans="2:14">
      <c r="B210" s="26" t="s">
        <v>56</v>
      </c>
      <c r="F210" s="10" t="s">
        <v>18</v>
      </c>
      <c r="G210" s="19">
        <v>7.5</v>
      </c>
      <c r="H210" s="19">
        <v>7.5</v>
      </c>
      <c r="I210" s="19">
        <v>7.5</v>
      </c>
      <c r="J210" s="19">
        <v>7.5</v>
      </c>
      <c r="K210" s="19">
        <v>7.5</v>
      </c>
      <c r="L210" s="19">
        <v>0</v>
      </c>
      <c r="M210" s="19">
        <v>0</v>
      </c>
      <c r="N210" s="20">
        <f t="shared" ref="N210:N215" si="42">SUM(G210:M210)</f>
        <v>37.5</v>
      </c>
    </row>
    <row r="211" spans="2:14" hidden="1" outlineLevel="1">
      <c r="B211" s="7" t="s">
        <v>56</v>
      </c>
      <c r="C211" s="5" t="str">
        <f>IFERROR(INDEX(JOBLIST,MATCH($D211,JOBNAMELIST,0),MATCH($C$9,#REF!,0)),"")</f>
        <v/>
      </c>
      <c r="D211" s="7" t="s">
        <v>27</v>
      </c>
      <c r="E211" s="14" t="str">
        <f>IFERROR(INDEX(ACTIVITYLIST,MATCH($F211,ACTIVITYNAMELIST,0),MATCH($E$9,#REF!,0)),"")</f>
        <v/>
      </c>
      <c r="F211" s="7" t="s">
        <v>30</v>
      </c>
      <c r="G211" s="17"/>
      <c r="H211" s="17"/>
      <c r="I211" s="17"/>
      <c r="J211" s="17"/>
      <c r="K211" s="17"/>
      <c r="L211" s="17"/>
      <c r="M211" s="17"/>
      <c r="N211" s="16">
        <f t="shared" si="42"/>
        <v>0</v>
      </c>
    </row>
    <row r="212" spans="2:14" hidden="1" outlineLevel="1">
      <c r="B212" s="7" t="s">
        <v>56</v>
      </c>
      <c r="C212" s="5"/>
      <c r="D212" s="7"/>
      <c r="E212" s="14"/>
      <c r="F212" s="7"/>
      <c r="G212" s="17"/>
      <c r="H212" s="17"/>
      <c r="I212" s="17"/>
      <c r="J212" s="17"/>
      <c r="K212" s="17"/>
      <c r="L212" s="17"/>
      <c r="M212" s="17"/>
      <c r="N212" s="16">
        <f t="shared" si="42"/>
        <v>0</v>
      </c>
    </row>
    <row r="213" spans="2:14" hidden="1" outlineLevel="1">
      <c r="B213" s="7" t="s">
        <v>56</v>
      </c>
      <c r="C213" s="5"/>
      <c r="D213" s="7"/>
      <c r="E213" s="14"/>
      <c r="F213" s="7"/>
      <c r="G213" s="17"/>
      <c r="H213" s="17"/>
      <c r="I213" s="17"/>
      <c r="J213" s="17"/>
      <c r="K213" s="17"/>
      <c r="L213" s="17"/>
      <c r="M213" s="17"/>
      <c r="N213" s="16">
        <f t="shared" si="42"/>
        <v>0</v>
      </c>
    </row>
    <row r="214" spans="2:14" hidden="1" outlineLevel="1">
      <c r="B214" s="7" t="s">
        <v>56</v>
      </c>
      <c r="C214" s="5"/>
      <c r="D214" s="7"/>
      <c r="E214" s="14"/>
      <c r="F214" s="7"/>
      <c r="G214" s="17"/>
      <c r="H214" s="17"/>
      <c r="I214" s="17"/>
      <c r="J214" s="17"/>
      <c r="K214" s="17"/>
      <c r="L214" s="17"/>
      <c r="M214" s="17"/>
      <c r="N214" s="16">
        <f t="shared" si="42"/>
        <v>0</v>
      </c>
    </row>
    <row r="215" spans="2:14" hidden="1" outlineLevel="1">
      <c r="B215" s="7" t="s">
        <v>56</v>
      </c>
      <c r="C215" s="5"/>
      <c r="D215" s="7"/>
      <c r="E215" s="14"/>
      <c r="F215" s="7"/>
      <c r="G215" s="17"/>
      <c r="H215" s="17"/>
      <c r="I215" s="17"/>
      <c r="J215" s="17"/>
      <c r="K215" s="17"/>
      <c r="L215" s="17"/>
      <c r="M215" s="17"/>
      <c r="N215" s="16">
        <f t="shared" si="42"/>
        <v>0</v>
      </c>
    </row>
    <row r="216" spans="2:14" collapsed="1">
      <c r="B216" s="6"/>
      <c r="C216" s="6"/>
      <c r="D216" s="6"/>
      <c r="E216" s="6"/>
      <c r="F216" s="9" t="s">
        <v>16</v>
      </c>
      <c r="G216" s="18">
        <f>SUM(G211:G215)</f>
        <v>0</v>
      </c>
      <c r="H216" s="18">
        <f t="shared" ref="H216:M216" si="43">SUM(H211:H215)</f>
        <v>0</v>
      </c>
      <c r="I216" s="18">
        <f t="shared" si="43"/>
        <v>0</v>
      </c>
      <c r="J216" s="18">
        <f t="shared" si="43"/>
        <v>0</v>
      </c>
      <c r="K216" s="18">
        <f t="shared" si="43"/>
        <v>0</v>
      </c>
      <c r="L216" s="18">
        <f t="shared" si="43"/>
        <v>0</v>
      </c>
      <c r="M216" s="18">
        <f t="shared" si="43"/>
        <v>0</v>
      </c>
      <c r="N216" s="18">
        <f>SUM(N211:N215)</f>
        <v>0</v>
      </c>
    </row>
    <row r="218" spans="2:14">
      <c r="B218" s="26" t="s">
        <v>57</v>
      </c>
      <c r="F218" s="10" t="s">
        <v>18</v>
      </c>
      <c r="G218" s="19">
        <v>7.5</v>
      </c>
      <c r="H218" s="19">
        <v>7.5</v>
      </c>
      <c r="I218" s="19">
        <v>7.5</v>
      </c>
      <c r="J218" s="19">
        <v>7.5</v>
      </c>
      <c r="K218" s="19">
        <v>7.5</v>
      </c>
      <c r="L218" s="19">
        <v>0</v>
      </c>
      <c r="M218" s="19">
        <v>0</v>
      </c>
      <c r="N218" s="20">
        <f t="shared" ref="N218:N223" si="44">SUM(G218:M218)</f>
        <v>37.5</v>
      </c>
    </row>
    <row r="219" spans="2:14" hidden="1" outlineLevel="1">
      <c r="B219" s="7" t="s">
        <v>57</v>
      </c>
      <c r="C219" s="5" t="str">
        <f>IFERROR(INDEX(JOBLIST,MATCH($D219,JOBNAMELIST,0),MATCH($C$9,#REF!,0)),"")</f>
        <v/>
      </c>
      <c r="D219" s="7" t="s">
        <v>27</v>
      </c>
      <c r="E219" s="14" t="str">
        <f>IFERROR(INDEX(ACTIVITYLIST,MATCH($F219,ACTIVITYNAMELIST,0),MATCH($E$9,#REF!,0)),"")</f>
        <v/>
      </c>
      <c r="F219" s="7" t="s">
        <v>25</v>
      </c>
      <c r="G219" s="17"/>
      <c r="H219" s="17"/>
      <c r="I219" s="17"/>
      <c r="J219" s="17"/>
      <c r="K219" s="17"/>
      <c r="L219" s="17"/>
      <c r="M219" s="17"/>
      <c r="N219" s="16">
        <f t="shared" si="44"/>
        <v>0</v>
      </c>
    </row>
    <row r="220" spans="2:14" hidden="1" outlineLevel="1">
      <c r="B220" s="7" t="s">
        <v>57</v>
      </c>
      <c r="C220" s="5" t="str">
        <f>IFERROR(INDEX(JOBLIST,MATCH($D220,JOBNAMELIST,0),MATCH($C$9,#REF!,0)),"")</f>
        <v/>
      </c>
      <c r="D220" s="7"/>
      <c r="E220" s="14" t="str">
        <f>IFERROR(INDEX(ACTIVITYLIST,MATCH($F220,ACTIVITYNAMELIST,0),MATCH($E$9,#REF!,0)),"")</f>
        <v/>
      </c>
      <c r="F220" s="7"/>
      <c r="G220" s="17"/>
      <c r="H220" s="17"/>
      <c r="I220" s="17"/>
      <c r="J220" s="17"/>
      <c r="K220" s="17"/>
      <c r="L220" s="17"/>
      <c r="M220" s="17"/>
      <c r="N220" s="16">
        <f t="shared" si="44"/>
        <v>0</v>
      </c>
    </row>
    <row r="221" spans="2:14" hidden="1" outlineLevel="1">
      <c r="B221" s="7" t="s">
        <v>57</v>
      </c>
      <c r="C221" s="5" t="str">
        <f>IFERROR(INDEX(JOBLIST,MATCH($D221,JOBNAMELIST,0),MATCH($C$9,#REF!,0)),"")</f>
        <v/>
      </c>
      <c r="D221" s="7"/>
      <c r="E221" s="14" t="str">
        <f>IFERROR(INDEX(ACTIVITYLIST,MATCH($F221,ACTIVITYNAMELIST,0),MATCH($E$9,#REF!,0)),"")</f>
        <v/>
      </c>
      <c r="F221" s="7"/>
      <c r="G221" s="17"/>
      <c r="H221" s="17"/>
      <c r="I221" s="17"/>
      <c r="J221" s="17"/>
      <c r="K221" s="17"/>
      <c r="L221" s="17"/>
      <c r="M221" s="17"/>
      <c r="N221" s="16">
        <f t="shared" si="44"/>
        <v>0</v>
      </c>
    </row>
    <row r="222" spans="2:14" hidden="1" outlineLevel="1">
      <c r="B222" s="7" t="s">
        <v>57</v>
      </c>
      <c r="C222" s="5" t="str">
        <f>IFERROR(INDEX(JOBLIST,MATCH($D222,JOBNAMELIST,0),MATCH($C$9,#REF!,0)),"")</f>
        <v/>
      </c>
      <c r="D222" s="7"/>
      <c r="E222" s="14" t="str">
        <f>IFERROR(INDEX(ACTIVITYLIST,MATCH($F222,ACTIVITYNAMELIST,0),MATCH($E$9,#REF!,0)),"")</f>
        <v/>
      </c>
      <c r="F222" s="7"/>
      <c r="G222" s="17"/>
      <c r="H222" s="17"/>
      <c r="I222" s="17"/>
      <c r="J222" s="17"/>
      <c r="K222" s="17"/>
      <c r="L222" s="17"/>
      <c r="M222" s="17"/>
      <c r="N222" s="16">
        <f t="shared" si="44"/>
        <v>0</v>
      </c>
    </row>
    <row r="223" spans="2:14" hidden="1" outlineLevel="1">
      <c r="B223" s="7" t="s">
        <v>57</v>
      </c>
      <c r="C223" s="5" t="str">
        <f>IFERROR(INDEX(JOBLIST,MATCH($D223,JOBNAMELIST,0),MATCH($C$9,#REF!,0)),"")</f>
        <v/>
      </c>
      <c r="D223" s="7"/>
      <c r="E223" s="14" t="str">
        <f>IFERROR(INDEX(ACTIVITYLIST,MATCH($F223,ACTIVITYNAMELIST,0),MATCH($E$9,#REF!,0)),"")</f>
        <v/>
      </c>
      <c r="F223" s="7"/>
      <c r="G223" s="17"/>
      <c r="H223" s="17"/>
      <c r="I223" s="17"/>
      <c r="J223" s="17"/>
      <c r="K223" s="17"/>
      <c r="L223" s="17"/>
      <c r="M223" s="17"/>
      <c r="N223" s="16">
        <f t="shared" si="44"/>
        <v>0</v>
      </c>
    </row>
    <row r="224" spans="2:14" collapsed="1">
      <c r="B224" s="6"/>
      <c r="C224" s="6"/>
      <c r="D224" s="6"/>
      <c r="E224" s="6"/>
      <c r="F224" s="9" t="s">
        <v>16</v>
      </c>
      <c r="G224" s="18">
        <f t="shared" ref="G224:M224" si="45">SUM(G219:G223)</f>
        <v>0</v>
      </c>
      <c r="H224" s="18">
        <f t="shared" si="45"/>
        <v>0</v>
      </c>
      <c r="I224" s="18">
        <f t="shared" si="45"/>
        <v>0</v>
      </c>
      <c r="J224" s="18">
        <f t="shared" si="45"/>
        <v>0</v>
      </c>
      <c r="K224" s="18">
        <f t="shared" si="45"/>
        <v>0</v>
      </c>
      <c r="L224" s="18">
        <f t="shared" si="45"/>
        <v>0</v>
      </c>
      <c r="M224" s="18">
        <f t="shared" si="45"/>
        <v>0</v>
      </c>
      <c r="N224" s="18">
        <f>SUM(G224:M224)</f>
        <v>0</v>
      </c>
    </row>
    <row r="226" spans="2:15">
      <c r="B226" s="26" t="s">
        <v>58</v>
      </c>
      <c r="F226" s="10" t="s">
        <v>18</v>
      </c>
      <c r="G226" s="19">
        <v>7.5</v>
      </c>
      <c r="H226" s="19">
        <v>7.5</v>
      </c>
      <c r="I226" s="19">
        <v>7.5</v>
      </c>
      <c r="J226" s="19">
        <v>7.5</v>
      </c>
      <c r="K226" s="19">
        <v>7.5</v>
      </c>
      <c r="L226" s="19">
        <v>0</v>
      </c>
      <c r="M226" s="19">
        <v>0</v>
      </c>
      <c r="N226" s="20">
        <f t="shared" ref="N226:N231" si="46">SUM(G226:M226)</f>
        <v>37.5</v>
      </c>
    </row>
    <row r="227" spans="2:15" hidden="1" outlineLevel="1">
      <c r="B227" s="7" t="s">
        <v>58</v>
      </c>
      <c r="C227" s="5" t="str">
        <f>IFERROR(INDEX(JOBLIST,MATCH($D227,JOBNAMELIST,0),MATCH($C$9,#REF!,0)),"")</f>
        <v/>
      </c>
      <c r="D227" s="7" t="s">
        <v>27</v>
      </c>
      <c r="E227" s="14" t="str">
        <f>IFERROR(INDEX(ACTIVITYLIST,MATCH($F227,ACTIVITYNAMELIST,0),MATCH($E$9,#REF!,0)),"")</f>
        <v/>
      </c>
      <c r="F227" s="7" t="s">
        <v>25</v>
      </c>
      <c r="G227" s="17"/>
      <c r="H227" s="17"/>
      <c r="I227" s="17"/>
      <c r="J227" s="17"/>
      <c r="K227" s="17"/>
      <c r="L227" s="17"/>
      <c r="M227" s="17"/>
      <c r="N227" s="16">
        <f t="shared" si="46"/>
        <v>0</v>
      </c>
    </row>
    <row r="228" spans="2:15" hidden="1" outlineLevel="1">
      <c r="B228" s="7" t="s">
        <v>58</v>
      </c>
      <c r="C228" s="5" t="str">
        <f>IFERROR(INDEX(JOBLIST,MATCH($D228,JOBNAMELIST,0),MATCH($C$9,#REF!,0)),"")</f>
        <v/>
      </c>
      <c r="D228" s="7"/>
      <c r="E228" s="14" t="str">
        <f>IFERROR(INDEX(ACTIVITYLIST,MATCH($F228,ACTIVITYNAMELIST,0),MATCH($E$9,#REF!,0)),"")</f>
        <v/>
      </c>
      <c r="F228" s="7"/>
      <c r="G228" s="17"/>
      <c r="H228" s="17"/>
      <c r="I228" s="17"/>
      <c r="J228" s="17"/>
      <c r="K228" s="17"/>
      <c r="L228" s="17"/>
      <c r="M228" s="17"/>
      <c r="N228" s="16">
        <f t="shared" si="46"/>
        <v>0</v>
      </c>
    </row>
    <row r="229" spans="2:15" hidden="1" outlineLevel="1">
      <c r="B229" s="7" t="s">
        <v>58</v>
      </c>
      <c r="C229" s="5" t="str">
        <f>IFERROR(INDEX(JOBLIST,MATCH($D229,JOBNAMELIST,0),MATCH($C$9,#REF!,0)),"")</f>
        <v/>
      </c>
      <c r="D229" s="7"/>
      <c r="E229" s="14" t="str">
        <f>IFERROR(INDEX(ACTIVITYLIST,MATCH($F229,ACTIVITYNAMELIST,0),MATCH($E$9,#REF!,0)),"")</f>
        <v/>
      </c>
      <c r="F229" s="7"/>
      <c r="G229" s="17"/>
      <c r="H229" s="17"/>
      <c r="I229" s="17"/>
      <c r="J229" s="17"/>
      <c r="K229" s="17"/>
      <c r="L229" s="17"/>
      <c r="M229" s="17"/>
      <c r="N229" s="16">
        <f t="shared" si="46"/>
        <v>0</v>
      </c>
    </row>
    <row r="230" spans="2:15" hidden="1" outlineLevel="1">
      <c r="B230" s="7" t="s">
        <v>58</v>
      </c>
      <c r="C230" s="5" t="str">
        <f>IFERROR(INDEX(JOBLIST,MATCH($D230,JOBNAMELIST,0),MATCH($C$9,#REF!,0)),"")</f>
        <v/>
      </c>
      <c r="D230" s="7"/>
      <c r="E230" s="14" t="str">
        <f>IFERROR(INDEX(ACTIVITYLIST,MATCH($F230,ACTIVITYNAMELIST,0),MATCH($E$9,#REF!,0)),"")</f>
        <v/>
      </c>
      <c r="F230" s="7"/>
      <c r="G230" s="17"/>
      <c r="H230" s="17"/>
      <c r="I230" s="17"/>
      <c r="J230" s="17"/>
      <c r="K230" s="17"/>
      <c r="L230" s="17"/>
      <c r="M230" s="17"/>
      <c r="N230" s="16">
        <f t="shared" si="46"/>
        <v>0</v>
      </c>
    </row>
    <row r="231" spans="2:15" hidden="1" outlineLevel="1">
      <c r="B231" s="7" t="s">
        <v>58</v>
      </c>
      <c r="C231" s="5"/>
      <c r="D231" s="7"/>
      <c r="E231" s="14"/>
      <c r="F231" s="7"/>
      <c r="G231" s="17"/>
      <c r="H231" s="17"/>
      <c r="I231" s="17"/>
      <c r="J231" s="17"/>
      <c r="K231" s="17"/>
      <c r="L231" s="17"/>
      <c r="M231" s="17"/>
      <c r="N231" s="16">
        <f t="shared" si="46"/>
        <v>0</v>
      </c>
      <c r="O231"/>
    </row>
    <row r="232" spans="2:15" collapsed="1">
      <c r="B232" s="6"/>
      <c r="C232" s="6"/>
      <c r="D232" s="6"/>
      <c r="E232" s="6"/>
      <c r="F232" s="9" t="s">
        <v>16</v>
      </c>
      <c r="G232" s="18">
        <f>SUM(G231:G231)</f>
        <v>0</v>
      </c>
      <c r="H232" s="18">
        <f>SUM(H231:H231)</f>
        <v>0</v>
      </c>
      <c r="I232" s="18">
        <f>SUM(I231:I231)</f>
        <v>0</v>
      </c>
      <c r="J232" s="18">
        <f>SUM(J231:J231)</f>
        <v>0</v>
      </c>
      <c r="K232" s="18">
        <f>SUM(K231:K231)</f>
        <v>0</v>
      </c>
      <c r="L232" s="18">
        <f>SUM(L227:L230)</f>
        <v>0</v>
      </c>
      <c r="M232" s="18">
        <f>SUM(M227:M230)</f>
        <v>0</v>
      </c>
      <c r="N232" s="18">
        <f>SUM(N231:N231)</f>
        <v>0</v>
      </c>
    </row>
    <row r="234" spans="2:15">
      <c r="B234" s="26" t="s">
        <v>59</v>
      </c>
      <c r="F234" s="10" t="s">
        <v>18</v>
      </c>
      <c r="G234" s="19">
        <v>7.5</v>
      </c>
      <c r="H234" s="19">
        <v>7.5</v>
      </c>
      <c r="I234" s="19">
        <v>7.5</v>
      </c>
      <c r="J234" s="19">
        <v>7.5</v>
      </c>
      <c r="K234" s="19">
        <v>7.5</v>
      </c>
      <c r="L234" s="19">
        <v>0</v>
      </c>
      <c r="M234" s="19">
        <v>0</v>
      </c>
      <c r="N234" s="20">
        <f t="shared" ref="N234:N239" si="47">SUM(G234:M234)</f>
        <v>37.5</v>
      </c>
    </row>
    <row r="235" spans="2:15" hidden="1" outlineLevel="2">
      <c r="B235" s="7" t="s">
        <v>59</v>
      </c>
      <c r="C235" s="5" t="str">
        <f>IFERROR(INDEX(JOBLIST,MATCH($D235,JOBNAMELIST,0),MATCH($C$9,#REF!,0)),"")</f>
        <v/>
      </c>
      <c r="D235" s="7" t="s">
        <v>40</v>
      </c>
      <c r="E235" s="14" t="str">
        <f>IFERROR(INDEX(ACTIVITYLIST,MATCH($F235,ACTIVITYNAMELIST,0),MATCH($E$9,#REF!,0)),"")</f>
        <v/>
      </c>
      <c r="F235" s="7" t="s">
        <v>60</v>
      </c>
      <c r="G235" s="17"/>
      <c r="H235" s="17"/>
      <c r="I235" s="17"/>
      <c r="J235" s="17"/>
      <c r="K235" s="17"/>
      <c r="L235" s="17"/>
      <c r="M235" s="17"/>
      <c r="N235" s="16">
        <f t="shared" si="47"/>
        <v>0</v>
      </c>
    </row>
    <row r="236" spans="2:15" hidden="1" outlineLevel="2">
      <c r="B236" s="7" t="s">
        <v>59</v>
      </c>
      <c r="C236" s="5" t="str">
        <f>IFERROR(INDEX(JOBLIST,MATCH($D236,JOBNAMELIST,0),MATCH($C$9,#REF!,0)),"")</f>
        <v/>
      </c>
      <c r="D236" s="7"/>
      <c r="E236" s="14" t="str">
        <f>IFERROR(INDEX(ACTIVITYLIST,MATCH($F236,ACTIVITYNAMELIST,0),MATCH($E$9,#REF!,0)),"")</f>
        <v/>
      </c>
      <c r="F236" s="7"/>
      <c r="G236" s="17"/>
      <c r="H236" s="17"/>
      <c r="I236" s="17"/>
      <c r="J236" s="17"/>
      <c r="K236" s="17"/>
      <c r="L236" s="17"/>
      <c r="M236" s="17"/>
      <c r="N236" s="16">
        <f t="shared" si="47"/>
        <v>0</v>
      </c>
    </row>
    <row r="237" spans="2:15" hidden="1" outlineLevel="2">
      <c r="B237" s="7" t="s">
        <v>59</v>
      </c>
      <c r="C237" s="5" t="str">
        <f>IFERROR(INDEX(JOBLIST,MATCH($D237,JOBNAMELIST,0),MATCH($C$9,#REF!,0)),"")</f>
        <v/>
      </c>
      <c r="D237" s="7"/>
      <c r="E237" s="14" t="str">
        <f>IFERROR(INDEX(ACTIVITYLIST,MATCH($F237,ACTIVITYNAMELIST,0),MATCH($E$9,#REF!,0)),"")</f>
        <v/>
      </c>
      <c r="F237" s="7"/>
      <c r="G237" s="17"/>
      <c r="H237" s="17"/>
      <c r="I237" s="17"/>
      <c r="J237" s="17"/>
      <c r="K237" s="17"/>
      <c r="L237" s="17"/>
      <c r="M237" s="17"/>
      <c r="N237" s="16">
        <f t="shared" si="47"/>
        <v>0</v>
      </c>
    </row>
    <row r="238" spans="2:15" hidden="1" outlineLevel="2">
      <c r="B238" s="7" t="s">
        <v>59</v>
      </c>
      <c r="C238" s="5" t="str">
        <f>IFERROR(INDEX(JOBLIST,MATCH($D238,JOBNAMELIST,0),MATCH($C$9,#REF!,0)),"")</f>
        <v/>
      </c>
      <c r="D238" s="7"/>
      <c r="E238" s="14" t="str">
        <f>IFERROR(INDEX(ACTIVITYLIST,MATCH($F238,ACTIVITYNAMELIST,0),MATCH($E$9,#REF!,0)),"")</f>
        <v/>
      </c>
      <c r="F238" s="7"/>
      <c r="G238" s="17"/>
      <c r="H238" s="17"/>
      <c r="I238" s="17"/>
      <c r="J238" s="17"/>
      <c r="K238" s="17"/>
      <c r="L238" s="17"/>
      <c r="M238" s="17"/>
      <c r="N238" s="16">
        <f t="shared" si="47"/>
        <v>0</v>
      </c>
    </row>
    <row r="239" spans="2:15" hidden="1" outlineLevel="2">
      <c r="B239" s="7" t="s">
        <v>59</v>
      </c>
      <c r="C239" s="5" t="str">
        <f>IFERROR(INDEX(JOBLIST,MATCH($D239,JOBNAMELIST,0),MATCH($C$9,#REF!,0)),"")</f>
        <v/>
      </c>
      <c r="D239" s="7"/>
      <c r="E239" s="14" t="str">
        <f>IFERROR(INDEX(ACTIVITYLIST,MATCH($F239,ACTIVITYNAMELIST,0),MATCH($E$9,#REF!,0)),"")</f>
        <v/>
      </c>
      <c r="F239" s="7"/>
      <c r="G239" s="17"/>
      <c r="H239" s="17"/>
      <c r="I239" s="17"/>
      <c r="J239" s="17"/>
      <c r="K239" s="17"/>
      <c r="L239" s="17"/>
      <c r="M239" s="17"/>
      <c r="N239" s="16">
        <f t="shared" si="47"/>
        <v>0</v>
      </c>
    </row>
    <row r="240" spans="2:15" collapsed="1">
      <c r="B240" s="6"/>
      <c r="C240" s="6"/>
      <c r="D240" s="6"/>
      <c r="E240" s="6"/>
      <c r="F240" s="9" t="s">
        <v>16</v>
      </c>
      <c r="G240" s="18">
        <f>SUM(G235:G239)</f>
        <v>0</v>
      </c>
      <c r="H240" s="18">
        <f t="shared" ref="H240:M240" si="48">SUM(H235:H239)</f>
        <v>0</v>
      </c>
      <c r="I240" s="18">
        <f t="shared" si="48"/>
        <v>0</v>
      </c>
      <c r="J240" s="18">
        <f t="shared" si="48"/>
        <v>0</v>
      </c>
      <c r="K240" s="18">
        <f t="shared" si="48"/>
        <v>0</v>
      </c>
      <c r="L240" s="18">
        <f t="shared" si="48"/>
        <v>0</v>
      </c>
      <c r="M240" s="18">
        <f t="shared" si="48"/>
        <v>0</v>
      </c>
      <c r="N240" s="18">
        <f>SUM(N235:N239)</f>
        <v>0</v>
      </c>
    </row>
    <row r="242" spans="2:14">
      <c r="B242" s="26" t="s">
        <v>61</v>
      </c>
      <c r="F242" s="10" t="s">
        <v>18</v>
      </c>
      <c r="G242" s="19">
        <v>7.5</v>
      </c>
      <c r="H242" s="19">
        <v>7.5</v>
      </c>
      <c r="I242" s="19">
        <v>7.5</v>
      </c>
      <c r="J242" s="19">
        <v>7.5</v>
      </c>
      <c r="K242" s="19">
        <v>7.5</v>
      </c>
      <c r="L242" s="19">
        <v>0</v>
      </c>
      <c r="M242" s="19">
        <v>0</v>
      </c>
      <c r="N242" s="20">
        <f t="shared" ref="N242:N247" si="49">SUM(G242:M242)</f>
        <v>37.5</v>
      </c>
    </row>
    <row r="243" spans="2:14" hidden="1" outlineLevel="1">
      <c r="B243" s="7" t="s">
        <v>61</v>
      </c>
      <c r="C243" s="5" t="str">
        <f>IFERROR(INDEX(JOBLIST,MATCH($D243,JOBNAMELIST,0),MATCH($C$9,#REF!,0)),"")</f>
        <v/>
      </c>
      <c r="D243" s="7" t="s">
        <v>27</v>
      </c>
      <c r="E243" s="14" t="str">
        <f>IFERROR(INDEX(ACTIVITYLIST,MATCH($F243,ACTIVITYNAMELIST,0),MATCH($E$9,#REF!,0)),"")</f>
        <v/>
      </c>
      <c r="F243" s="7" t="s">
        <v>30</v>
      </c>
      <c r="G243" s="17"/>
      <c r="H243" s="17"/>
      <c r="I243" s="17"/>
      <c r="J243" s="17"/>
      <c r="K243" s="17"/>
      <c r="L243" s="17"/>
      <c r="M243" s="17"/>
      <c r="N243" s="16">
        <f t="shared" si="49"/>
        <v>0</v>
      </c>
    </row>
    <row r="244" spans="2:14" hidden="1" outlineLevel="1">
      <c r="B244" s="7" t="s">
        <v>61</v>
      </c>
      <c r="C244" s="5" t="str">
        <f>IFERROR(INDEX(JOBLIST,MATCH($D244,JOBNAMELIST,0),MATCH($C$9,#REF!,0)),"")</f>
        <v/>
      </c>
      <c r="D244" s="7"/>
      <c r="E244" s="14" t="str">
        <f>IFERROR(INDEX(ACTIVITYLIST,MATCH($F244,ACTIVITYNAMELIST,0),MATCH($E$9,#REF!,0)),"")</f>
        <v/>
      </c>
      <c r="F244" s="7"/>
      <c r="G244" s="17"/>
      <c r="H244" s="17"/>
      <c r="I244" s="17"/>
      <c r="J244" s="17"/>
      <c r="K244" s="17"/>
      <c r="L244" s="17"/>
      <c r="M244" s="17"/>
      <c r="N244" s="16">
        <f t="shared" si="49"/>
        <v>0</v>
      </c>
    </row>
    <row r="245" spans="2:14" hidden="1" outlineLevel="1">
      <c r="B245" s="7" t="s">
        <v>61</v>
      </c>
      <c r="C245" s="5" t="str">
        <f>IFERROR(INDEX(JOBLIST,MATCH($D245,JOBNAMELIST,0),MATCH($C$9,#REF!,0)),"")</f>
        <v/>
      </c>
      <c r="D245" s="7"/>
      <c r="E245" s="14" t="str">
        <f>IFERROR(INDEX(ACTIVITYLIST,MATCH($F245,ACTIVITYNAMELIST,0),MATCH($E$9,#REF!,0)),"")</f>
        <v/>
      </c>
      <c r="F245" s="7"/>
      <c r="G245" s="17"/>
      <c r="H245" s="17"/>
      <c r="I245" s="17"/>
      <c r="J245" s="17"/>
      <c r="K245" s="17"/>
      <c r="L245" s="17"/>
      <c r="M245" s="17"/>
      <c r="N245" s="16">
        <f t="shared" si="49"/>
        <v>0</v>
      </c>
    </row>
    <row r="246" spans="2:14" hidden="1" outlineLevel="1">
      <c r="B246" s="7" t="s">
        <v>61</v>
      </c>
      <c r="C246" s="5" t="str">
        <f>IFERROR(INDEX(JOBLIST,MATCH($D246,JOBNAMELIST,0),MATCH($C$9,#REF!,0)),"")</f>
        <v/>
      </c>
      <c r="D246" s="7"/>
      <c r="E246" s="14" t="str">
        <f>IFERROR(INDEX(ACTIVITYLIST,MATCH($F246,ACTIVITYNAMELIST,0),MATCH($E$9,#REF!,0)),"")</f>
        <v/>
      </c>
      <c r="F246" s="7"/>
      <c r="G246" s="17"/>
      <c r="H246" s="17"/>
      <c r="I246" s="17"/>
      <c r="J246" s="17"/>
      <c r="K246" s="17"/>
      <c r="L246" s="17"/>
      <c r="M246" s="17"/>
      <c r="N246" s="16">
        <f t="shared" si="49"/>
        <v>0</v>
      </c>
    </row>
    <row r="247" spans="2:14" hidden="1" outlineLevel="1">
      <c r="B247" s="7" t="s">
        <v>61</v>
      </c>
      <c r="C247" s="5" t="str">
        <f>IFERROR(INDEX(JOBLIST,MATCH($D247,JOBNAMELIST,0),MATCH($C$9,#REF!,0)),"")</f>
        <v/>
      </c>
      <c r="D247" s="7"/>
      <c r="E247" s="14" t="str">
        <f>IFERROR(INDEX(ACTIVITYLIST,MATCH($F247,ACTIVITYNAMELIST,0),MATCH($E$9,#REF!,0)),"")</f>
        <v/>
      </c>
      <c r="F247" s="7"/>
      <c r="G247" s="17"/>
      <c r="H247" s="17"/>
      <c r="I247" s="17"/>
      <c r="J247" s="17"/>
      <c r="K247" s="17"/>
      <c r="L247" s="17"/>
      <c r="M247" s="17"/>
      <c r="N247" s="16">
        <f t="shared" si="49"/>
        <v>0</v>
      </c>
    </row>
    <row r="248" spans="2:14" collapsed="1">
      <c r="B248" s="6"/>
      <c r="C248" s="6"/>
      <c r="D248" s="6"/>
      <c r="E248" s="6"/>
      <c r="F248" s="9" t="s">
        <v>16</v>
      </c>
      <c r="G248" s="18">
        <f>SUM(G243:G247)</f>
        <v>0</v>
      </c>
      <c r="H248" s="18">
        <f t="shared" ref="H248:M248" si="50">SUM(H243:H247)</f>
        <v>0</v>
      </c>
      <c r="I248" s="18">
        <f t="shared" si="50"/>
        <v>0</v>
      </c>
      <c r="J248" s="18">
        <f t="shared" si="50"/>
        <v>0</v>
      </c>
      <c r="K248" s="18">
        <f t="shared" si="50"/>
        <v>0</v>
      </c>
      <c r="L248" s="18">
        <f t="shared" si="50"/>
        <v>0</v>
      </c>
      <c r="M248" s="18">
        <f t="shared" si="50"/>
        <v>0</v>
      </c>
      <c r="N248" s="18">
        <f>SUM(N243:N247)</f>
        <v>0</v>
      </c>
    </row>
    <row r="250" spans="2:14">
      <c r="B250" s="26" t="s">
        <v>62</v>
      </c>
      <c r="F250" s="10" t="s">
        <v>18</v>
      </c>
      <c r="G250" s="19">
        <v>7.5</v>
      </c>
      <c r="H250" s="19">
        <v>7.5</v>
      </c>
      <c r="I250" s="19">
        <v>7.5</v>
      </c>
      <c r="J250" s="19">
        <v>7.5</v>
      </c>
      <c r="K250" s="19">
        <v>7.5</v>
      </c>
      <c r="L250" s="19">
        <v>0</v>
      </c>
      <c r="M250" s="19">
        <v>0</v>
      </c>
      <c r="N250" s="20">
        <f t="shared" ref="N250:N255" si="51">SUM(G250:M250)</f>
        <v>37.5</v>
      </c>
    </row>
    <row r="251" spans="2:14" hidden="1" outlineLevel="1">
      <c r="B251" s="7" t="s">
        <v>62</v>
      </c>
      <c r="C251" s="5" t="str">
        <f>IFERROR(INDEX(JOBLIST,MATCH($D251,JOBNAMELIST,0),MATCH($C$9,#REF!,0)),"")</f>
        <v/>
      </c>
      <c r="D251" s="7" t="s">
        <v>19</v>
      </c>
      <c r="E251" s="14" t="str">
        <f>IFERROR(INDEX(ACTIVITYLIST,MATCH($F251,ACTIVITYNAMELIST,0),MATCH($E$9,#REF!,0)),"")</f>
        <v/>
      </c>
      <c r="F251" s="7" t="s">
        <v>22</v>
      </c>
      <c r="G251" s="17"/>
      <c r="H251" s="17"/>
      <c r="I251" s="17"/>
      <c r="J251" s="17"/>
      <c r="K251" s="17"/>
      <c r="L251" s="17"/>
      <c r="M251" s="17"/>
      <c r="N251" s="16">
        <f t="shared" si="51"/>
        <v>0</v>
      </c>
    </row>
    <row r="252" spans="2:14" hidden="1" outlineLevel="1">
      <c r="B252" s="7" t="s">
        <v>62</v>
      </c>
      <c r="C252" s="5" t="str">
        <f>IFERROR(INDEX(JOBLIST,MATCH($D252,JOBNAMELIST,0),MATCH($C$9,#REF!,0)),"")</f>
        <v/>
      </c>
      <c r="D252" s="7"/>
      <c r="E252" s="14" t="str">
        <f>IFERROR(INDEX(ACTIVITYLIST,MATCH($F252,ACTIVITYNAMELIST,0),MATCH($E$9,#REF!,0)),"")</f>
        <v/>
      </c>
      <c r="F252" s="7"/>
      <c r="G252" s="17"/>
      <c r="H252" s="17"/>
      <c r="I252" s="17"/>
      <c r="J252" s="17"/>
      <c r="K252" s="17"/>
      <c r="L252" s="17"/>
      <c r="M252" s="17"/>
      <c r="N252" s="16">
        <f t="shared" si="51"/>
        <v>0</v>
      </c>
    </row>
    <row r="253" spans="2:14" hidden="1" outlineLevel="1">
      <c r="B253" s="7" t="s">
        <v>62</v>
      </c>
      <c r="C253" s="5" t="str">
        <f>IFERROR(INDEX(JOBLIST,MATCH($D253,JOBNAMELIST,0),MATCH($C$9,#REF!,0)),"")</f>
        <v/>
      </c>
      <c r="D253" s="7"/>
      <c r="E253" s="14" t="str">
        <f>IFERROR(INDEX(ACTIVITYLIST,MATCH($F253,ACTIVITYNAMELIST,0),MATCH($E$9,#REF!,0)),"")</f>
        <v/>
      </c>
      <c r="F253" s="7"/>
      <c r="G253" s="17"/>
      <c r="H253" s="17"/>
      <c r="I253" s="17"/>
      <c r="J253" s="17"/>
      <c r="K253" s="17"/>
      <c r="L253" s="17"/>
      <c r="M253" s="17"/>
      <c r="N253" s="16">
        <f t="shared" si="51"/>
        <v>0</v>
      </c>
    </row>
    <row r="254" spans="2:14" hidden="1" outlineLevel="1">
      <c r="B254" s="7" t="s">
        <v>62</v>
      </c>
      <c r="C254" s="5" t="str">
        <f>IFERROR(INDEX(JOBLIST,MATCH($D254,JOBNAMELIST,0),MATCH($C$9,#REF!,0)),"")</f>
        <v/>
      </c>
      <c r="D254" s="7"/>
      <c r="E254" s="14" t="str">
        <f>IFERROR(INDEX(ACTIVITYLIST,MATCH($F254,ACTIVITYNAMELIST,0),MATCH($E$9,#REF!,0)),"")</f>
        <v/>
      </c>
      <c r="F254" s="7"/>
      <c r="G254" s="17"/>
      <c r="H254" s="17"/>
      <c r="I254" s="17"/>
      <c r="J254" s="17"/>
      <c r="K254" s="17"/>
      <c r="L254" s="17"/>
      <c r="M254" s="17"/>
      <c r="N254" s="16">
        <f t="shared" si="51"/>
        <v>0</v>
      </c>
    </row>
    <row r="255" spans="2:14" hidden="1" outlineLevel="1">
      <c r="B255" s="7" t="s">
        <v>62</v>
      </c>
      <c r="C255" s="5" t="str">
        <f>IFERROR(INDEX(JOBLIST,MATCH($D255,JOBNAMELIST,0),MATCH($C$9,#REF!,0)),"")</f>
        <v/>
      </c>
      <c r="D255" s="7"/>
      <c r="E255" s="14" t="str">
        <f>IFERROR(INDEX(ACTIVITYLIST,MATCH($F255,ACTIVITYNAMELIST,0),MATCH($E$9,#REF!,0)),"")</f>
        <v/>
      </c>
      <c r="F255" s="7"/>
      <c r="G255" s="17"/>
      <c r="H255" s="17"/>
      <c r="I255" s="17"/>
      <c r="J255" s="17"/>
      <c r="K255" s="17"/>
      <c r="L255" s="17"/>
      <c r="M255" s="17"/>
      <c r="N255" s="16">
        <f t="shared" si="51"/>
        <v>0</v>
      </c>
    </row>
    <row r="256" spans="2:14" collapsed="1">
      <c r="B256" s="6"/>
      <c r="C256" s="6"/>
      <c r="D256" s="6"/>
      <c r="E256" s="6"/>
      <c r="F256" s="9" t="s">
        <v>16</v>
      </c>
      <c r="G256" s="18">
        <f>SUM(G251:G255)</f>
        <v>0</v>
      </c>
      <c r="H256" s="18">
        <f t="shared" ref="H256:M256" si="52">SUM(H251:H255)</f>
        <v>0</v>
      </c>
      <c r="I256" s="18">
        <f t="shared" si="52"/>
        <v>0</v>
      </c>
      <c r="J256" s="18">
        <f t="shared" si="52"/>
        <v>0</v>
      </c>
      <c r="K256" s="18">
        <f t="shared" si="52"/>
        <v>0</v>
      </c>
      <c r="L256" s="18">
        <f t="shared" si="52"/>
        <v>0</v>
      </c>
      <c r="M256" s="18">
        <f t="shared" si="52"/>
        <v>0</v>
      </c>
      <c r="N256" s="18">
        <f>SUM(N251:N255)</f>
        <v>0</v>
      </c>
    </row>
    <row r="258" spans="2:14">
      <c r="B258" s="26" t="s">
        <v>63</v>
      </c>
      <c r="F258" s="10" t="s">
        <v>18</v>
      </c>
      <c r="G258" s="19">
        <v>7.5</v>
      </c>
      <c r="H258" s="19">
        <v>7.5</v>
      </c>
      <c r="I258" s="19">
        <v>7.5</v>
      </c>
      <c r="J258" s="19">
        <v>7.5</v>
      </c>
      <c r="K258" s="19">
        <v>7.5</v>
      </c>
      <c r="L258" s="19">
        <v>0</v>
      </c>
      <c r="M258" s="19">
        <v>0</v>
      </c>
      <c r="N258" s="20">
        <f t="shared" ref="N258:N263" si="53">SUM(G258:M258)</f>
        <v>37.5</v>
      </c>
    </row>
    <row r="259" spans="2:14" hidden="1" outlineLevel="1">
      <c r="B259" s="7" t="s">
        <v>63</v>
      </c>
      <c r="C259" s="5" t="str">
        <f>IFERROR(INDEX(JOBLIST,MATCH($D259,JOBNAMELIST,0),MATCH($C$9,#REF!,0)),"")</f>
        <v/>
      </c>
      <c r="D259" s="7" t="s">
        <v>19</v>
      </c>
      <c r="E259" s="14" t="str">
        <f>IFERROR(INDEX(ACTIVITYLIST,MATCH($F259,ACTIVITYNAMELIST,0),MATCH($E$9,#REF!,0)),"")</f>
        <v/>
      </c>
      <c r="F259" s="7" t="s">
        <v>20</v>
      </c>
      <c r="G259" s="17"/>
      <c r="H259" s="17"/>
      <c r="I259" s="17"/>
      <c r="J259" s="17"/>
      <c r="K259" s="17"/>
      <c r="L259" s="17"/>
      <c r="M259" s="17"/>
      <c r="N259" s="16">
        <f t="shared" si="53"/>
        <v>0</v>
      </c>
    </row>
    <row r="260" spans="2:14" hidden="1" outlineLevel="1">
      <c r="B260" s="7" t="s">
        <v>63</v>
      </c>
      <c r="C260" s="5" t="str">
        <f>IFERROR(INDEX(JOBLIST,MATCH($D260,JOBNAMELIST,0),MATCH($C$9,#REF!,0)),"")</f>
        <v/>
      </c>
      <c r="D260" s="7"/>
      <c r="E260" s="14" t="str">
        <f>IFERROR(INDEX(ACTIVITYLIST,MATCH($F260,ACTIVITYNAMELIST,0),MATCH($E$9,#REF!,0)),"")</f>
        <v/>
      </c>
      <c r="F260" s="7"/>
      <c r="G260" s="17"/>
      <c r="H260" s="17"/>
      <c r="I260" s="17"/>
      <c r="J260" s="17"/>
      <c r="K260" s="17"/>
      <c r="L260" s="17"/>
      <c r="M260" s="17"/>
      <c r="N260" s="16">
        <f t="shared" si="53"/>
        <v>0</v>
      </c>
    </row>
    <row r="261" spans="2:14" hidden="1" outlineLevel="1">
      <c r="B261" s="7" t="s">
        <v>63</v>
      </c>
      <c r="C261" s="5" t="str">
        <f>IFERROR(INDEX(JOBLIST,MATCH($D261,JOBNAMELIST,0),MATCH($C$9,#REF!,0)),"")</f>
        <v/>
      </c>
      <c r="D261" s="7"/>
      <c r="E261" s="14" t="str">
        <f>IFERROR(INDEX(ACTIVITYLIST,MATCH($F261,ACTIVITYNAMELIST,0),MATCH($E$9,#REF!,0)),"")</f>
        <v/>
      </c>
      <c r="F261" s="7"/>
      <c r="G261" s="17"/>
      <c r="H261" s="17"/>
      <c r="I261" s="17"/>
      <c r="J261" s="17"/>
      <c r="K261" s="17"/>
      <c r="L261" s="17"/>
      <c r="M261" s="17"/>
      <c r="N261" s="16">
        <f t="shared" si="53"/>
        <v>0</v>
      </c>
    </row>
    <row r="262" spans="2:14" hidden="1" outlineLevel="1">
      <c r="B262" s="7" t="s">
        <v>63</v>
      </c>
      <c r="C262" s="5" t="str">
        <f>IFERROR(INDEX(JOBLIST,MATCH($D262,JOBNAMELIST,0),MATCH($C$9,#REF!,0)),"")</f>
        <v/>
      </c>
      <c r="D262" s="7"/>
      <c r="E262" s="14" t="str">
        <f>IFERROR(INDEX(ACTIVITYLIST,MATCH($F262,ACTIVITYNAMELIST,0),MATCH($E$9,#REF!,0)),"")</f>
        <v/>
      </c>
      <c r="F262" s="7"/>
      <c r="G262" s="17"/>
      <c r="H262" s="17"/>
      <c r="I262" s="17"/>
      <c r="J262" s="17"/>
      <c r="K262" s="17"/>
      <c r="L262" s="17"/>
      <c r="M262" s="17"/>
      <c r="N262" s="16">
        <f t="shared" si="53"/>
        <v>0</v>
      </c>
    </row>
    <row r="263" spans="2:14" hidden="1" outlineLevel="1">
      <c r="B263" s="7" t="s">
        <v>63</v>
      </c>
      <c r="C263" s="5" t="str">
        <f>IFERROR(INDEX(JOBLIST,MATCH($D263,JOBNAMELIST,0),MATCH($C$9,#REF!,0)),"")</f>
        <v/>
      </c>
      <c r="D263" s="7"/>
      <c r="E263" s="14" t="str">
        <f>IFERROR(INDEX(ACTIVITYLIST,MATCH($F263,ACTIVITYNAMELIST,0),MATCH($E$9,#REF!,0)),"")</f>
        <v/>
      </c>
      <c r="F263" s="7"/>
      <c r="G263" s="17"/>
      <c r="H263" s="17"/>
      <c r="I263" s="17"/>
      <c r="J263" s="17"/>
      <c r="K263" s="17"/>
      <c r="L263" s="17"/>
      <c r="M263" s="17"/>
      <c r="N263" s="16">
        <f t="shared" si="53"/>
        <v>0</v>
      </c>
    </row>
    <row r="264" spans="2:14" collapsed="1">
      <c r="B264" s="6"/>
      <c r="C264" s="6"/>
      <c r="D264" s="6"/>
      <c r="E264" s="6"/>
      <c r="F264" s="9" t="s">
        <v>16</v>
      </c>
      <c r="G264" s="18">
        <f>SUM(G259:G263)</f>
        <v>0</v>
      </c>
      <c r="H264" s="18">
        <f t="shared" ref="H264:M264" si="54">SUM(H259:H263)</f>
        <v>0</v>
      </c>
      <c r="I264" s="18">
        <f t="shared" si="54"/>
        <v>0</v>
      </c>
      <c r="J264" s="18">
        <f t="shared" si="54"/>
        <v>0</v>
      </c>
      <c r="K264" s="18">
        <f t="shared" si="54"/>
        <v>0</v>
      </c>
      <c r="L264" s="18">
        <f t="shared" si="54"/>
        <v>0</v>
      </c>
      <c r="M264" s="18">
        <f t="shared" si="54"/>
        <v>0</v>
      </c>
      <c r="N264" s="18">
        <f>SUM(N259:N263)</f>
        <v>0</v>
      </c>
    </row>
    <row r="266" spans="2:14">
      <c r="B266" s="26" t="s">
        <v>64</v>
      </c>
      <c r="F266" s="10" t="s">
        <v>18</v>
      </c>
      <c r="G266" s="19">
        <v>7.5</v>
      </c>
      <c r="H266" s="19">
        <v>7.5</v>
      </c>
      <c r="I266" s="19">
        <v>7.5</v>
      </c>
      <c r="J266" s="19">
        <v>7.5</v>
      </c>
      <c r="K266" s="19">
        <v>7.5</v>
      </c>
      <c r="L266" s="19">
        <v>0</v>
      </c>
      <c r="M266" s="19">
        <v>0</v>
      </c>
      <c r="N266" s="20">
        <f t="shared" ref="N266:N271" si="55">SUM(G266:M266)</f>
        <v>37.5</v>
      </c>
    </row>
    <row r="267" spans="2:14" hidden="1" outlineLevel="1">
      <c r="B267" s="7" t="s">
        <v>64</v>
      </c>
      <c r="C267" s="5" t="str">
        <f>IFERROR(INDEX(JOBLIST,MATCH($D267,JOBNAMELIST,0),MATCH($C$9,#REF!,0)),"")</f>
        <v/>
      </c>
      <c r="D267" s="7" t="s">
        <v>27</v>
      </c>
      <c r="E267" s="14" t="str">
        <f>IFERROR(INDEX(ACTIVITYLIST,MATCH($F267,ACTIVITYNAMELIST,0),MATCH($E$9,#REF!,0)),"")</f>
        <v/>
      </c>
      <c r="F267" s="7" t="s">
        <v>25</v>
      </c>
      <c r="G267" s="17"/>
      <c r="H267" s="17"/>
      <c r="I267" s="17"/>
      <c r="J267" s="17"/>
      <c r="K267" s="17"/>
      <c r="L267" s="17"/>
      <c r="M267" s="17"/>
      <c r="N267" s="16">
        <f t="shared" si="55"/>
        <v>0</v>
      </c>
    </row>
    <row r="268" spans="2:14" hidden="1" outlineLevel="1">
      <c r="B268" s="7" t="s">
        <v>64</v>
      </c>
      <c r="C268" s="5" t="str">
        <f>IFERROR(INDEX(JOBLIST,MATCH($D268,JOBNAMELIST,0),MATCH($C$9,#REF!,0)),"")</f>
        <v/>
      </c>
      <c r="D268" s="7"/>
      <c r="E268" s="14" t="str">
        <f>IFERROR(INDEX(ACTIVITYLIST,MATCH($F268,ACTIVITYNAMELIST,0),MATCH($E$9,#REF!,0)),"")</f>
        <v/>
      </c>
      <c r="F268" s="7"/>
      <c r="G268" s="17"/>
      <c r="H268" s="17"/>
      <c r="I268" s="17"/>
      <c r="J268" s="17"/>
      <c r="K268" s="17"/>
      <c r="L268" s="17"/>
      <c r="M268" s="17"/>
      <c r="N268" s="16">
        <f t="shared" si="55"/>
        <v>0</v>
      </c>
    </row>
    <row r="269" spans="2:14" hidden="1" outlineLevel="1">
      <c r="B269" s="7" t="s">
        <v>64</v>
      </c>
      <c r="C269" s="5" t="str">
        <f>IFERROR(INDEX(JOBLIST,MATCH($D269,JOBNAMELIST,0),MATCH($C$9,#REF!,0)),"")</f>
        <v/>
      </c>
      <c r="D269" s="7"/>
      <c r="E269" s="14" t="str">
        <f>IFERROR(INDEX(ACTIVITYLIST,MATCH($F269,ACTIVITYNAMELIST,0),MATCH($E$9,#REF!,0)),"")</f>
        <v/>
      </c>
      <c r="F269" s="7"/>
      <c r="G269" s="17"/>
      <c r="H269" s="17"/>
      <c r="I269" s="17"/>
      <c r="J269" s="17"/>
      <c r="K269" s="17"/>
      <c r="L269" s="17"/>
      <c r="M269" s="17"/>
      <c r="N269" s="16">
        <f t="shared" si="55"/>
        <v>0</v>
      </c>
    </row>
    <row r="270" spans="2:14" hidden="1" outlineLevel="1">
      <c r="B270" s="7" t="s">
        <v>64</v>
      </c>
      <c r="C270" s="5" t="str">
        <f>IFERROR(INDEX(JOBLIST,MATCH($D270,JOBNAMELIST,0),MATCH($C$9,#REF!,0)),"")</f>
        <v/>
      </c>
      <c r="D270" s="7"/>
      <c r="E270" s="14" t="str">
        <f>IFERROR(INDEX(ACTIVITYLIST,MATCH($F270,ACTIVITYNAMELIST,0),MATCH($E$9,#REF!,0)),"")</f>
        <v/>
      </c>
      <c r="F270" s="7"/>
      <c r="G270" s="17"/>
      <c r="H270" s="17"/>
      <c r="I270" s="17"/>
      <c r="J270" s="17"/>
      <c r="K270" s="17"/>
      <c r="L270" s="17"/>
      <c r="M270" s="17"/>
      <c r="N270" s="16">
        <f t="shared" si="55"/>
        <v>0</v>
      </c>
    </row>
    <row r="271" spans="2:14" hidden="1" outlineLevel="1">
      <c r="B271" s="7" t="s">
        <v>64</v>
      </c>
      <c r="C271" s="5" t="str">
        <f>IFERROR(INDEX(JOBLIST,MATCH($D271,JOBNAMELIST,0),MATCH($C$9,#REF!,0)),"")</f>
        <v/>
      </c>
      <c r="D271" s="7"/>
      <c r="E271" s="14" t="str">
        <f>IFERROR(INDEX(ACTIVITYLIST,MATCH($F271,ACTIVITYNAMELIST,0),MATCH($E$9,#REF!,0)),"")</f>
        <v/>
      </c>
      <c r="F271" s="7"/>
      <c r="G271" s="17"/>
      <c r="H271" s="17"/>
      <c r="I271" s="17"/>
      <c r="J271" s="17"/>
      <c r="K271" s="17"/>
      <c r="L271" s="17"/>
      <c r="M271" s="17"/>
      <c r="N271" s="16">
        <f t="shared" si="55"/>
        <v>0</v>
      </c>
    </row>
    <row r="272" spans="2:14" collapsed="1">
      <c r="B272" s="6"/>
      <c r="C272" s="6"/>
      <c r="D272" s="6"/>
      <c r="E272" s="6"/>
      <c r="F272" s="9" t="s">
        <v>16</v>
      </c>
      <c r="G272" s="18">
        <f>SUM(G267:G271)</f>
        <v>0</v>
      </c>
      <c r="H272" s="18">
        <f t="shared" ref="H272:M272" si="56">SUM(H267:H271)</f>
        <v>0</v>
      </c>
      <c r="I272" s="18">
        <f t="shared" si="56"/>
        <v>0</v>
      </c>
      <c r="J272" s="18">
        <f t="shared" si="56"/>
        <v>0</v>
      </c>
      <c r="K272" s="18">
        <f t="shared" si="56"/>
        <v>0</v>
      </c>
      <c r="L272" s="18">
        <f t="shared" si="56"/>
        <v>0</v>
      </c>
      <c r="M272" s="18">
        <f t="shared" si="56"/>
        <v>0</v>
      </c>
      <c r="N272" s="18">
        <f>SUM(N267:N271)</f>
        <v>0</v>
      </c>
    </row>
    <row r="274" spans="2:14">
      <c r="B274" s="26" t="s">
        <v>65</v>
      </c>
      <c r="F274" s="10" t="s">
        <v>18</v>
      </c>
      <c r="G274" s="19">
        <v>7.5</v>
      </c>
      <c r="H274" s="19">
        <v>7.5</v>
      </c>
      <c r="I274" s="19">
        <v>7.5</v>
      </c>
      <c r="J274" s="19">
        <v>7.5</v>
      </c>
      <c r="K274" s="19">
        <v>7.5</v>
      </c>
      <c r="L274" s="19">
        <v>0</v>
      </c>
      <c r="M274" s="19">
        <v>0</v>
      </c>
      <c r="N274" s="20">
        <f t="shared" ref="N274:N279" si="57">SUM(G274:M274)</f>
        <v>37.5</v>
      </c>
    </row>
    <row r="275" spans="2:14" hidden="1" outlineLevel="1">
      <c r="B275" s="7" t="s">
        <v>65</v>
      </c>
      <c r="C275" s="5" t="str">
        <f>IFERROR(INDEX(JOBLIST,MATCH($D275,JOBNAMELIST,0),MATCH($C$9,#REF!,0)),"")</f>
        <v/>
      </c>
      <c r="D275" s="7" t="s">
        <v>29</v>
      </c>
      <c r="E275" s="14" t="str">
        <f>IFERROR(INDEX(ACTIVITYLIST,MATCH($F275,ACTIVITYNAMELIST,0),MATCH($E$9,#REF!,0)),"")</f>
        <v/>
      </c>
      <c r="F275" s="7" t="s">
        <v>25</v>
      </c>
      <c r="G275" s="17"/>
      <c r="H275" s="17"/>
      <c r="I275" s="17"/>
      <c r="J275" s="17"/>
      <c r="K275" s="17"/>
      <c r="L275" s="17"/>
      <c r="M275" s="17"/>
      <c r="N275" s="16">
        <f t="shared" si="57"/>
        <v>0</v>
      </c>
    </row>
    <row r="276" spans="2:14" hidden="1" outlineLevel="1">
      <c r="B276" s="7" t="s">
        <v>65</v>
      </c>
      <c r="C276" s="5" t="str">
        <f>IFERROR(INDEX(JOBLIST,MATCH($D276,JOBNAMELIST,0),MATCH($C$9,#REF!,0)),"")</f>
        <v/>
      </c>
      <c r="D276" s="7"/>
      <c r="E276" s="14" t="str">
        <f>IFERROR(INDEX(ACTIVITYLIST,MATCH($F276,ACTIVITYNAMELIST,0),MATCH($E$9,#REF!,0)),"")</f>
        <v/>
      </c>
      <c r="F276" s="7"/>
      <c r="G276" s="17"/>
      <c r="H276" s="17"/>
      <c r="I276" s="17"/>
      <c r="J276" s="17"/>
      <c r="K276" s="17"/>
      <c r="L276" s="17"/>
      <c r="M276" s="17"/>
      <c r="N276" s="16">
        <f t="shared" si="57"/>
        <v>0</v>
      </c>
    </row>
    <row r="277" spans="2:14" hidden="1" outlineLevel="1">
      <c r="B277" s="7" t="s">
        <v>65</v>
      </c>
      <c r="C277" s="5" t="str">
        <f>IFERROR(INDEX(JOBLIST,MATCH($D277,JOBNAMELIST,0),MATCH($C$9,#REF!,0)),"")</f>
        <v/>
      </c>
      <c r="D277" s="7"/>
      <c r="E277" s="14" t="str">
        <f>IFERROR(INDEX(ACTIVITYLIST,MATCH($F277,ACTIVITYNAMELIST,0),MATCH($E$9,#REF!,0)),"")</f>
        <v/>
      </c>
      <c r="F277" s="7"/>
      <c r="G277" s="17"/>
      <c r="H277" s="17"/>
      <c r="I277" s="17"/>
      <c r="J277" s="17"/>
      <c r="K277" s="17"/>
      <c r="L277" s="17"/>
      <c r="M277" s="17"/>
      <c r="N277" s="16">
        <f t="shared" si="57"/>
        <v>0</v>
      </c>
    </row>
    <row r="278" spans="2:14" hidden="1" outlineLevel="1">
      <c r="B278" s="7" t="s">
        <v>65</v>
      </c>
      <c r="C278" s="5" t="str">
        <f>IFERROR(INDEX(JOBLIST,MATCH($D278,JOBNAMELIST,0),MATCH($C$9,#REF!,0)),"")</f>
        <v/>
      </c>
      <c r="D278" s="7"/>
      <c r="E278" s="14" t="str">
        <f>IFERROR(INDEX(ACTIVITYLIST,MATCH($F278,ACTIVITYNAMELIST,0),MATCH($E$9,#REF!,0)),"")</f>
        <v/>
      </c>
      <c r="F278" s="7"/>
      <c r="G278" s="17"/>
      <c r="H278" s="17"/>
      <c r="I278" s="17"/>
      <c r="J278" s="17"/>
      <c r="K278" s="17"/>
      <c r="L278" s="17"/>
      <c r="M278" s="17"/>
      <c r="N278" s="16">
        <f t="shared" si="57"/>
        <v>0</v>
      </c>
    </row>
    <row r="279" spans="2:14" hidden="1" outlineLevel="1">
      <c r="B279" s="7" t="s">
        <v>65</v>
      </c>
      <c r="C279" s="5" t="str">
        <f>IFERROR(INDEX(JOBLIST,MATCH($D279,JOBNAMELIST,0),MATCH($C$9,#REF!,0)),"")</f>
        <v/>
      </c>
      <c r="D279" s="7"/>
      <c r="E279" s="14" t="str">
        <f>IFERROR(INDEX(ACTIVITYLIST,MATCH($F279,ACTIVITYNAMELIST,0),MATCH($E$9,#REF!,0)),"")</f>
        <v/>
      </c>
      <c r="F279" s="7"/>
      <c r="G279" s="17"/>
      <c r="H279" s="17"/>
      <c r="I279" s="17"/>
      <c r="J279" s="17"/>
      <c r="K279" s="17"/>
      <c r="L279" s="17"/>
      <c r="M279" s="17"/>
      <c r="N279" s="16">
        <f t="shared" si="57"/>
        <v>0</v>
      </c>
    </row>
    <row r="280" spans="2:14" collapsed="1">
      <c r="B280" s="6"/>
      <c r="C280" s="6"/>
      <c r="D280" s="6"/>
      <c r="E280" s="6"/>
      <c r="F280" s="9" t="s">
        <v>16</v>
      </c>
      <c r="G280" s="18">
        <f>SUM(G275:G279)</f>
        <v>0</v>
      </c>
      <c r="H280" s="18">
        <f t="shared" ref="H280:M280" si="58">SUM(H275:H279)</f>
        <v>0</v>
      </c>
      <c r="I280" s="18">
        <f t="shared" si="58"/>
        <v>0</v>
      </c>
      <c r="J280" s="18">
        <f t="shared" si="58"/>
        <v>0</v>
      </c>
      <c r="K280" s="18">
        <f t="shared" si="58"/>
        <v>0</v>
      </c>
      <c r="L280" s="18">
        <f t="shared" si="58"/>
        <v>0</v>
      </c>
      <c r="M280" s="18">
        <f t="shared" si="58"/>
        <v>0</v>
      </c>
      <c r="N280" s="18">
        <f>SUM(N275:N279)</f>
        <v>0</v>
      </c>
    </row>
    <row r="282" spans="2:14">
      <c r="B282" s="26" t="s">
        <v>66</v>
      </c>
      <c r="F282" s="10" t="s">
        <v>18</v>
      </c>
      <c r="G282" s="19">
        <v>7.5</v>
      </c>
      <c r="H282" s="19">
        <v>7.5</v>
      </c>
      <c r="I282" s="19">
        <v>7.5</v>
      </c>
      <c r="J282" s="19">
        <v>7.5</v>
      </c>
      <c r="K282" s="19">
        <v>7.5</v>
      </c>
      <c r="L282" s="19">
        <v>0</v>
      </c>
      <c r="M282" s="19">
        <v>0</v>
      </c>
      <c r="N282" s="20">
        <f t="shared" ref="N282:N287" si="59">SUM(G282:M282)</f>
        <v>37.5</v>
      </c>
    </row>
    <row r="283" spans="2:14" hidden="1" outlineLevel="1">
      <c r="B283" s="7" t="s">
        <v>66</v>
      </c>
      <c r="C283" s="5" t="str">
        <f>IFERROR(INDEX(JOBLIST,MATCH($D283,JOBNAMELIST,0),MATCH($C$9,#REF!,0)),"")</f>
        <v/>
      </c>
      <c r="D283" s="7" t="s">
        <v>19</v>
      </c>
      <c r="E283" s="14" t="str">
        <f>IFERROR(INDEX(ACTIVITYLIST,MATCH($F283,ACTIVITYNAMELIST,0),MATCH($E$9,#REF!,0)),"")</f>
        <v/>
      </c>
      <c r="F283" s="7" t="s">
        <v>22</v>
      </c>
      <c r="G283" s="17"/>
      <c r="H283" s="17"/>
      <c r="I283" s="17"/>
      <c r="J283" s="17"/>
      <c r="K283" s="17"/>
      <c r="L283" s="17"/>
      <c r="M283" s="17"/>
      <c r="N283" s="16">
        <f t="shared" si="59"/>
        <v>0</v>
      </c>
    </row>
    <row r="284" spans="2:14" hidden="1" outlineLevel="1">
      <c r="B284" s="7" t="s">
        <v>66</v>
      </c>
      <c r="C284" s="5" t="str">
        <f>IFERROR(INDEX(JOBLIST,MATCH($D284,JOBNAMELIST,0),MATCH($C$9,#REF!,0)),"")</f>
        <v/>
      </c>
      <c r="D284" s="7"/>
      <c r="E284" s="14" t="str">
        <f>IFERROR(INDEX(ACTIVITYLIST,MATCH($F284,ACTIVITYNAMELIST,0),MATCH($E$9,#REF!,0)),"")</f>
        <v/>
      </c>
      <c r="F284" s="7"/>
      <c r="G284" s="17"/>
      <c r="H284" s="17"/>
      <c r="I284" s="17"/>
      <c r="J284" s="17"/>
      <c r="K284" s="17"/>
      <c r="L284" s="17"/>
      <c r="M284" s="17"/>
      <c r="N284" s="16">
        <f t="shared" si="59"/>
        <v>0</v>
      </c>
    </row>
    <row r="285" spans="2:14" hidden="1" outlineLevel="1">
      <c r="B285" s="7" t="s">
        <v>66</v>
      </c>
      <c r="C285" s="5" t="str">
        <f>IFERROR(INDEX(JOBLIST,MATCH($D285,JOBNAMELIST,0),MATCH($C$9,#REF!,0)),"")</f>
        <v/>
      </c>
      <c r="D285" s="7"/>
      <c r="E285" s="14" t="str">
        <f>IFERROR(INDEX(ACTIVITYLIST,MATCH($F285,ACTIVITYNAMELIST,0),MATCH($E$9,#REF!,0)),"")</f>
        <v/>
      </c>
      <c r="F285" s="7"/>
      <c r="G285" s="17"/>
      <c r="H285" s="17"/>
      <c r="I285" s="17"/>
      <c r="J285" s="17"/>
      <c r="K285" s="17"/>
      <c r="L285" s="17"/>
      <c r="M285" s="17"/>
      <c r="N285" s="16">
        <f t="shared" si="59"/>
        <v>0</v>
      </c>
    </row>
    <row r="286" spans="2:14" hidden="1" outlineLevel="1">
      <c r="B286" s="7" t="s">
        <v>66</v>
      </c>
      <c r="C286" s="5" t="str">
        <f>IFERROR(INDEX(JOBLIST,MATCH($D286,JOBNAMELIST,0),MATCH($C$9,#REF!,0)),"")</f>
        <v/>
      </c>
      <c r="D286" s="7"/>
      <c r="E286" s="14" t="str">
        <f>IFERROR(INDEX(ACTIVITYLIST,MATCH($F286,ACTIVITYNAMELIST,0),MATCH($E$9,#REF!,0)),"")</f>
        <v/>
      </c>
      <c r="F286" s="7"/>
      <c r="G286" s="17"/>
      <c r="H286" s="17"/>
      <c r="I286" s="17"/>
      <c r="J286" s="17"/>
      <c r="K286" s="17"/>
      <c r="L286" s="17"/>
      <c r="M286" s="17"/>
      <c r="N286" s="16">
        <f t="shared" si="59"/>
        <v>0</v>
      </c>
    </row>
    <row r="287" spans="2:14" hidden="1" outlineLevel="1">
      <c r="B287" s="7" t="s">
        <v>66</v>
      </c>
      <c r="C287" s="5" t="str">
        <f>IFERROR(INDEX(JOBLIST,MATCH($D287,JOBNAMELIST,0),MATCH($C$9,#REF!,0)),"")</f>
        <v/>
      </c>
      <c r="D287" s="7"/>
      <c r="E287" s="14" t="str">
        <f>IFERROR(INDEX(ACTIVITYLIST,MATCH($F287,ACTIVITYNAMELIST,0),MATCH($E$9,#REF!,0)),"")</f>
        <v/>
      </c>
      <c r="F287" s="7"/>
      <c r="G287" s="17"/>
      <c r="H287" s="17"/>
      <c r="I287" s="17"/>
      <c r="J287" s="17"/>
      <c r="K287" s="17"/>
      <c r="L287" s="17"/>
      <c r="M287" s="17"/>
      <c r="N287" s="16">
        <f t="shared" si="59"/>
        <v>0</v>
      </c>
    </row>
    <row r="288" spans="2:14" collapsed="1">
      <c r="B288" s="6"/>
      <c r="C288" s="6"/>
      <c r="D288" s="6"/>
      <c r="E288" s="6"/>
      <c r="F288" s="9" t="s">
        <v>16</v>
      </c>
      <c r="G288" s="18">
        <f>SUM(G283:G287)</f>
        <v>0</v>
      </c>
      <c r="H288" s="18">
        <f t="shared" ref="H288:M288" si="60">SUM(H283:H287)</f>
        <v>0</v>
      </c>
      <c r="I288" s="18">
        <f t="shared" si="60"/>
        <v>0</v>
      </c>
      <c r="J288" s="18">
        <f t="shared" si="60"/>
        <v>0</v>
      </c>
      <c r="K288" s="18">
        <f t="shared" si="60"/>
        <v>0</v>
      </c>
      <c r="L288" s="18">
        <f t="shared" si="60"/>
        <v>0</v>
      </c>
      <c r="M288" s="18">
        <f t="shared" si="60"/>
        <v>0</v>
      </c>
      <c r="N288" s="18">
        <f>SUM(N283:N287)</f>
        <v>0</v>
      </c>
    </row>
    <row r="290" spans="2:14">
      <c r="B290" s="26" t="s">
        <v>67</v>
      </c>
      <c r="F290" s="10" t="s">
        <v>18</v>
      </c>
      <c r="G290" s="19">
        <v>7.5</v>
      </c>
      <c r="H290" s="19">
        <v>7.5</v>
      </c>
      <c r="I290" s="19">
        <v>7.5</v>
      </c>
      <c r="J290" s="19">
        <v>7.5</v>
      </c>
      <c r="K290" s="19">
        <v>7.5</v>
      </c>
      <c r="L290" s="19">
        <v>0</v>
      </c>
      <c r="M290" s="19">
        <v>0</v>
      </c>
      <c r="N290" s="20">
        <f t="shared" ref="N290:N295" si="61">SUM(G290:M290)</f>
        <v>37.5</v>
      </c>
    </row>
    <row r="291" spans="2:14" hidden="1" outlineLevel="1">
      <c r="B291" s="7" t="s">
        <v>67</v>
      </c>
      <c r="C291" s="5" t="str">
        <f>IFERROR(INDEX(JOBLIST,MATCH($D291,JOBNAMELIST,0),MATCH($C$9,#REF!,0)),"")</f>
        <v/>
      </c>
      <c r="D291" s="7" t="s">
        <v>29</v>
      </c>
      <c r="E291" s="14" t="str">
        <f>IFERROR(INDEX(ACTIVITYLIST,MATCH($F291,ACTIVITYNAMELIST,0),MATCH($E$9,#REF!,0)),"")</f>
        <v/>
      </c>
      <c r="F291" s="7" t="s">
        <v>22</v>
      </c>
      <c r="G291" s="17"/>
      <c r="H291" s="17"/>
      <c r="I291" s="17"/>
      <c r="J291" s="17"/>
      <c r="K291" s="17"/>
      <c r="L291" s="17"/>
      <c r="M291" s="17"/>
      <c r="N291" s="16">
        <f t="shared" si="61"/>
        <v>0</v>
      </c>
    </row>
    <row r="292" spans="2:14" hidden="1" outlineLevel="1">
      <c r="B292" s="7" t="s">
        <v>67</v>
      </c>
      <c r="C292" s="5" t="str">
        <f>IFERROR(INDEX(JOBLIST,MATCH($D292,JOBNAMELIST,0),MATCH($C$9,#REF!,0)),"")</f>
        <v/>
      </c>
      <c r="D292" s="7" t="s">
        <v>24</v>
      </c>
      <c r="E292" s="14" t="str">
        <f>IFERROR(INDEX(ACTIVITYLIST,MATCH($F292,ACTIVITYNAMELIST,0),MATCH($E$9,#REF!,0)),"")</f>
        <v/>
      </c>
      <c r="F292" s="7" t="s">
        <v>22</v>
      </c>
      <c r="G292" s="17"/>
      <c r="H292" s="17"/>
      <c r="I292" s="17"/>
      <c r="J292" s="17"/>
      <c r="K292" s="17"/>
      <c r="L292" s="17"/>
      <c r="M292" s="17"/>
      <c r="N292" s="16">
        <f t="shared" si="61"/>
        <v>0</v>
      </c>
    </row>
    <row r="293" spans="2:14" hidden="1" outlineLevel="1">
      <c r="B293" s="7" t="s">
        <v>67</v>
      </c>
      <c r="C293" s="5" t="str">
        <f>IFERROR(INDEX(JOBLIST,MATCH($D293,JOBNAMELIST,0),MATCH($C$9,#REF!,0)),"")</f>
        <v/>
      </c>
      <c r="D293" s="7"/>
      <c r="E293" s="14" t="str">
        <f>IFERROR(INDEX(ACTIVITYLIST,MATCH($F293,ACTIVITYNAMELIST,0),MATCH($E$9,#REF!,0)),"")</f>
        <v/>
      </c>
      <c r="F293" s="7"/>
      <c r="G293" s="17"/>
      <c r="H293" s="17"/>
      <c r="I293" s="17"/>
      <c r="J293" s="17"/>
      <c r="K293" s="17"/>
      <c r="L293" s="17"/>
      <c r="M293" s="17"/>
      <c r="N293" s="16">
        <f t="shared" si="61"/>
        <v>0</v>
      </c>
    </row>
    <row r="294" spans="2:14" hidden="1" outlineLevel="1">
      <c r="B294" s="7" t="s">
        <v>67</v>
      </c>
      <c r="C294" s="5" t="str">
        <f>IFERROR(INDEX(JOBLIST,MATCH($D294,JOBNAMELIST,0),MATCH($C$9,#REF!,0)),"")</f>
        <v/>
      </c>
      <c r="D294" s="7"/>
      <c r="E294" s="14" t="str">
        <f>IFERROR(INDEX(ACTIVITYLIST,MATCH($F294,ACTIVITYNAMELIST,0),MATCH($E$9,#REF!,0)),"")</f>
        <v/>
      </c>
      <c r="F294" s="7"/>
      <c r="G294" s="17"/>
      <c r="H294" s="17"/>
      <c r="I294" s="17"/>
      <c r="J294" s="17"/>
      <c r="K294" s="17"/>
      <c r="L294" s="17"/>
      <c r="M294" s="17"/>
      <c r="N294" s="16">
        <f t="shared" si="61"/>
        <v>0</v>
      </c>
    </row>
    <row r="295" spans="2:14" hidden="1" outlineLevel="1">
      <c r="B295" s="7" t="s">
        <v>67</v>
      </c>
      <c r="C295" s="5" t="str">
        <f>IFERROR(INDEX(JOBLIST,MATCH($D295,JOBNAMELIST,0),MATCH($C$9,#REF!,0)),"")</f>
        <v/>
      </c>
      <c r="D295" s="7"/>
      <c r="E295" s="14" t="str">
        <f>IFERROR(INDEX(ACTIVITYLIST,MATCH($F295,ACTIVITYNAMELIST,0),MATCH($E$9,#REF!,0)),"")</f>
        <v/>
      </c>
      <c r="F295" s="7"/>
      <c r="G295" s="17"/>
      <c r="H295" s="17"/>
      <c r="I295" s="17"/>
      <c r="J295" s="17"/>
      <c r="K295" s="17"/>
      <c r="L295" s="17"/>
      <c r="M295" s="17"/>
      <c r="N295" s="16">
        <f t="shared" si="61"/>
        <v>0</v>
      </c>
    </row>
    <row r="296" spans="2:14" collapsed="1">
      <c r="B296" s="6"/>
      <c r="C296" s="6"/>
      <c r="D296" s="6"/>
      <c r="E296" s="6"/>
      <c r="F296" s="9" t="s">
        <v>16</v>
      </c>
      <c r="G296" s="18">
        <f>SUM(G291:G295)</f>
        <v>0</v>
      </c>
      <c r="H296" s="18">
        <f t="shared" ref="H296:M296" si="62">SUM(H291:H295)</f>
        <v>0</v>
      </c>
      <c r="I296" s="18">
        <f t="shared" si="62"/>
        <v>0</v>
      </c>
      <c r="J296" s="18">
        <f t="shared" si="62"/>
        <v>0</v>
      </c>
      <c r="K296" s="18">
        <f t="shared" si="62"/>
        <v>0</v>
      </c>
      <c r="L296" s="18">
        <f t="shared" si="62"/>
        <v>0</v>
      </c>
      <c r="M296" s="18">
        <f t="shared" si="62"/>
        <v>0</v>
      </c>
      <c r="N296" s="18">
        <f>SUM(N291:N295)</f>
        <v>0</v>
      </c>
    </row>
    <row r="298" spans="2:14">
      <c r="B298" s="26" t="s">
        <v>68</v>
      </c>
      <c r="F298" s="10" t="s">
        <v>18</v>
      </c>
      <c r="G298" s="19">
        <v>7.5</v>
      </c>
      <c r="H298" s="19">
        <v>7.5</v>
      </c>
      <c r="I298" s="19">
        <v>7.5</v>
      </c>
      <c r="J298" s="19">
        <v>7.5</v>
      </c>
      <c r="K298" s="19">
        <v>7.5</v>
      </c>
      <c r="L298" s="19">
        <v>0</v>
      </c>
      <c r="M298" s="19">
        <v>0</v>
      </c>
      <c r="N298" s="20">
        <f t="shared" ref="N298:N303" si="63">SUM(G298:M298)</f>
        <v>37.5</v>
      </c>
    </row>
    <row r="299" spans="2:14" hidden="1" outlineLevel="1">
      <c r="B299" s="7" t="s">
        <v>68</v>
      </c>
      <c r="C299" s="5" t="str">
        <f>IFERROR(INDEX(JOBLIST,MATCH($D299,JOBNAMELIST,0),MATCH($C$9,#REF!,0)),"")</f>
        <v/>
      </c>
      <c r="D299" s="7" t="s">
        <v>27</v>
      </c>
      <c r="E299" s="14" t="str">
        <f>IFERROR(INDEX(ACTIVITYLIST,MATCH($F299,ACTIVITYNAMELIST,0),MATCH($E$9,#REF!,0)),"")</f>
        <v/>
      </c>
      <c r="F299" s="7" t="s">
        <v>25</v>
      </c>
      <c r="G299" s="17"/>
      <c r="H299" s="17"/>
      <c r="I299" s="17"/>
      <c r="J299" s="17"/>
      <c r="K299" s="17"/>
      <c r="L299" s="17"/>
      <c r="M299" s="17"/>
      <c r="N299" s="16">
        <f t="shared" si="63"/>
        <v>0</v>
      </c>
    </row>
    <row r="300" spans="2:14" hidden="1" outlineLevel="1">
      <c r="B300" s="7" t="s">
        <v>68</v>
      </c>
      <c r="C300" s="5" t="str">
        <f>IFERROR(INDEX(JOBLIST,MATCH($D300,JOBNAMELIST,0),MATCH($C$9,#REF!,0)),"")</f>
        <v/>
      </c>
      <c r="D300" s="7" t="s">
        <v>32</v>
      </c>
      <c r="E300" s="14" t="str">
        <f>IFERROR(INDEX(ACTIVITYLIST,MATCH($F300,ACTIVITYNAMELIST,0),MATCH($E$9,#REF!,0)),"")</f>
        <v/>
      </c>
      <c r="F300" s="7"/>
      <c r="G300" s="17"/>
      <c r="H300" s="17"/>
      <c r="I300" s="17"/>
      <c r="J300" s="17"/>
      <c r="K300" s="17"/>
      <c r="L300" s="17"/>
      <c r="M300" s="17"/>
      <c r="N300" s="16">
        <f t="shared" si="63"/>
        <v>0</v>
      </c>
    </row>
    <row r="301" spans="2:14" hidden="1" outlineLevel="1">
      <c r="B301" s="7" t="s">
        <v>68</v>
      </c>
      <c r="C301" s="5" t="str">
        <f>IFERROR(INDEX(JOBLIST,MATCH($D301,JOBNAMELIST,0),MATCH($C$9,#REF!,0)),"")</f>
        <v/>
      </c>
      <c r="D301" s="7"/>
      <c r="E301" s="14" t="str">
        <f>IFERROR(INDEX(ACTIVITYLIST,MATCH($F301,ACTIVITYNAMELIST,0),MATCH($E$9,#REF!,0)),"")</f>
        <v/>
      </c>
      <c r="F301" s="7"/>
      <c r="G301" s="17"/>
      <c r="H301" s="17"/>
      <c r="I301" s="17"/>
      <c r="J301" s="17"/>
      <c r="K301" s="17"/>
      <c r="L301" s="17"/>
      <c r="M301" s="17"/>
      <c r="N301" s="16">
        <f t="shared" si="63"/>
        <v>0</v>
      </c>
    </row>
    <row r="302" spans="2:14" hidden="1" outlineLevel="1">
      <c r="B302" s="7" t="s">
        <v>68</v>
      </c>
      <c r="C302" s="5" t="str">
        <f>IFERROR(INDEX(JOBLIST,MATCH($D302,JOBNAMELIST,0),MATCH($C$9,#REF!,0)),"")</f>
        <v/>
      </c>
      <c r="D302" s="7"/>
      <c r="E302" s="14" t="str">
        <f>IFERROR(INDEX(ACTIVITYLIST,MATCH($F302,ACTIVITYNAMELIST,0),MATCH($E$9,#REF!,0)),"")</f>
        <v/>
      </c>
      <c r="F302" s="7"/>
      <c r="G302" s="17"/>
      <c r="H302" s="17"/>
      <c r="I302" s="17"/>
      <c r="J302" s="17"/>
      <c r="K302" s="17"/>
      <c r="L302" s="17"/>
      <c r="M302" s="17"/>
      <c r="N302" s="16">
        <f t="shared" si="63"/>
        <v>0</v>
      </c>
    </row>
    <row r="303" spans="2:14" hidden="1" outlineLevel="1">
      <c r="B303" s="7" t="s">
        <v>68</v>
      </c>
      <c r="C303" s="5" t="str">
        <f>IFERROR(INDEX(JOBLIST,MATCH($D303,JOBNAMELIST,0),MATCH($C$9,#REF!,0)),"")</f>
        <v/>
      </c>
      <c r="D303" s="7"/>
      <c r="E303" s="14" t="str">
        <f>IFERROR(INDEX(ACTIVITYLIST,MATCH($F303,ACTIVITYNAMELIST,0),MATCH($E$9,#REF!,0)),"")</f>
        <v/>
      </c>
      <c r="F303" s="7"/>
      <c r="G303" s="17"/>
      <c r="H303" s="17"/>
      <c r="I303" s="17"/>
      <c r="J303" s="17"/>
      <c r="K303" s="17"/>
      <c r="L303" s="17"/>
      <c r="M303" s="17"/>
      <c r="N303" s="16">
        <f t="shared" si="63"/>
        <v>0</v>
      </c>
    </row>
    <row r="304" spans="2:14" collapsed="1">
      <c r="B304" s="6"/>
      <c r="C304" s="6"/>
      <c r="D304" s="6"/>
      <c r="E304" s="6"/>
      <c r="F304" s="9" t="s">
        <v>16</v>
      </c>
      <c r="G304" s="18">
        <f>SUM(G299:G303)</f>
        <v>0</v>
      </c>
      <c r="H304" s="18">
        <f t="shared" ref="H304:M304" si="64">SUM(H299:H303)</f>
        <v>0</v>
      </c>
      <c r="I304" s="18">
        <f t="shared" si="64"/>
        <v>0</v>
      </c>
      <c r="J304" s="18">
        <f t="shared" si="64"/>
        <v>0</v>
      </c>
      <c r="K304" s="18">
        <f t="shared" si="64"/>
        <v>0</v>
      </c>
      <c r="L304" s="18">
        <f t="shared" si="64"/>
        <v>0</v>
      </c>
      <c r="M304" s="18">
        <f t="shared" si="64"/>
        <v>0</v>
      </c>
      <c r="N304" s="18">
        <f>SUM(N299:N303)</f>
        <v>0</v>
      </c>
    </row>
    <row r="306" spans="2:14">
      <c r="B306" s="26" t="s">
        <v>69</v>
      </c>
      <c r="F306" s="10" t="s">
        <v>18</v>
      </c>
      <c r="G306" s="19">
        <v>7.5</v>
      </c>
      <c r="H306" s="19">
        <v>7.5</v>
      </c>
      <c r="I306" s="19">
        <v>7.5</v>
      </c>
      <c r="J306" s="19">
        <v>7.5</v>
      </c>
      <c r="K306" s="19">
        <v>7.5</v>
      </c>
      <c r="L306" s="19">
        <v>0</v>
      </c>
      <c r="M306" s="19">
        <v>0</v>
      </c>
      <c r="N306" s="20">
        <f t="shared" ref="N306:N311" si="65">SUM(G306:M306)</f>
        <v>37.5</v>
      </c>
    </row>
    <row r="307" spans="2:14" hidden="1" outlineLevel="1">
      <c r="B307" s="7" t="s">
        <v>69</v>
      </c>
      <c r="C307" s="5" t="str">
        <f>IFERROR(INDEX(JOBLIST,MATCH($D307,JOBNAMELIST,0),MATCH($C$9,#REF!,0)),"")</f>
        <v/>
      </c>
      <c r="D307" s="7" t="s">
        <v>50</v>
      </c>
      <c r="E307" s="14" t="str">
        <f>IFERROR(INDEX(ACTIVITYLIST,MATCH($F307,ACTIVITYNAMELIST,0),MATCH($E$9,#REF!,0)),"")</f>
        <v/>
      </c>
      <c r="F307" s="7" t="s">
        <v>30</v>
      </c>
      <c r="G307" s="17"/>
      <c r="H307" s="17"/>
      <c r="I307" s="17"/>
      <c r="J307" s="17"/>
      <c r="K307" s="17"/>
      <c r="L307" s="17"/>
      <c r="M307" s="17"/>
      <c r="N307" s="16">
        <f t="shared" si="65"/>
        <v>0</v>
      </c>
    </row>
    <row r="308" spans="2:14" hidden="1" outlineLevel="1">
      <c r="B308" s="7" t="s">
        <v>69</v>
      </c>
      <c r="C308" s="5" t="str">
        <f>IFERROR(INDEX(JOBLIST,MATCH($D308,JOBNAMELIST,0),MATCH($C$9,#REF!,0)),"")</f>
        <v/>
      </c>
      <c r="D308" s="7"/>
      <c r="E308" s="14" t="str">
        <f>IFERROR(INDEX(ACTIVITYLIST,MATCH($F308,ACTIVITYNAMELIST,0),MATCH($E$9,#REF!,0)),"")</f>
        <v/>
      </c>
      <c r="F308" s="7"/>
      <c r="G308" s="17"/>
      <c r="H308" s="17"/>
      <c r="I308" s="17"/>
      <c r="J308" s="17"/>
      <c r="K308" s="17"/>
      <c r="L308" s="17"/>
      <c r="M308" s="17"/>
      <c r="N308" s="16">
        <f t="shared" si="65"/>
        <v>0</v>
      </c>
    </row>
    <row r="309" spans="2:14" hidden="1" outlineLevel="1">
      <c r="B309" s="7" t="s">
        <v>69</v>
      </c>
      <c r="C309" s="5" t="str">
        <f>IFERROR(INDEX(JOBLIST,MATCH($D309,JOBNAMELIST,0),MATCH($C$9,#REF!,0)),"")</f>
        <v/>
      </c>
      <c r="D309" s="7"/>
      <c r="E309" s="14" t="str">
        <f>IFERROR(INDEX(ACTIVITYLIST,MATCH($F309,ACTIVITYNAMELIST,0),MATCH($E$9,#REF!,0)),"")</f>
        <v/>
      </c>
      <c r="F309" s="7"/>
      <c r="G309" s="17"/>
      <c r="H309" s="17"/>
      <c r="I309" s="17"/>
      <c r="J309" s="17"/>
      <c r="K309" s="17"/>
      <c r="L309" s="17"/>
      <c r="M309" s="17"/>
      <c r="N309" s="16">
        <f t="shared" si="65"/>
        <v>0</v>
      </c>
    </row>
    <row r="310" spans="2:14" hidden="1" outlineLevel="1">
      <c r="B310" s="7" t="s">
        <v>69</v>
      </c>
      <c r="C310" s="5" t="str">
        <f>IFERROR(INDEX(JOBLIST,MATCH($D310,JOBNAMELIST,0),MATCH($C$9,#REF!,0)),"")</f>
        <v/>
      </c>
      <c r="D310" s="7"/>
      <c r="E310" s="14" t="str">
        <f>IFERROR(INDEX(ACTIVITYLIST,MATCH($F310,ACTIVITYNAMELIST,0),MATCH($E$9,#REF!,0)),"")</f>
        <v/>
      </c>
      <c r="F310" s="7"/>
      <c r="G310" s="17"/>
      <c r="H310" s="17"/>
      <c r="I310" s="17"/>
      <c r="J310" s="17"/>
      <c r="K310" s="17"/>
      <c r="L310" s="17"/>
      <c r="M310" s="17"/>
      <c r="N310" s="16">
        <f t="shared" si="65"/>
        <v>0</v>
      </c>
    </row>
    <row r="311" spans="2:14" hidden="1" outlineLevel="1">
      <c r="B311" s="7" t="s">
        <v>69</v>
      </c>
      <c r="C311" s="5" t="str">
        <f>IFERROR(INDEX(JOBLIST,MATCH($D311,JOBNAMELIST,0),MATCH($C$9,#REF!,0)),"")</f>
        <v/>
      </c>
      <c r="D311" s="7"/>
      <c r="E311" s="14" t="str">
        <f>IFERROR(INDEX(ACTIVITYLIST,MATCH($F311,ACTIVITYNAMELIST,0),MATCH($E$9,#REF!,0)),"")</f>
        <v/>
      </c>
      <c r="F311" s="7"/>
      <c r="G311" s="17"/>
      <c r="H311" s="17"/>
      <c r="I311" s="17"/>
      <c r="J311" s="17"/>
      <c r="K311" s="17"/>
      <c r="L311" s="17"/>
      <c r="M311" s="17"/>
      <c r="N311" s="16">
        <f t="shared" si="65"/>
        <v>0</v>
      </c>
    </row>
    <row r="312" spans="2:14" collapsed="1">
      <c r="B312" s="6"/>
      <c r="C312" s="6"/>
      <c r="D312" s="6"/>
      <c r="E312" s="6"/>
      <c r="F312" s="9" t="s">
        <v>16</v>
      </c>
      <c r="G312" s="18">
        <f>SUM(G307:G311)</f>
        <v>0</v>
      </c>
      <c r="H312" s="18">
        <f t="shared" ref="H312:M312" si="66">SUM(H307:H311)</f>
        <v>0</v>
      </c>
      <c r="I312" s="18">
        <f t="shared" si="66"/>
        <v>0</v>
      </c>
      <c r="J312" s="18">
        <f t="shared" si="66"/>
        <v>0</v>
      </c>
      <c r="K312" s="18">
        <f t="shared" si="66"/>
        <v>0</v>
      </c>
      <c r="L312" s="18">
        <f t="shared" si="66"/>
        <v>0</v>
      </c>
      <c r="M312" s="18">
        <f t="shared" si="66"/>
        <v>0</v>
      </c>
      <c r="N312" s="18">
        <f>SUM(N307:N311)</f>
        <v>0</v>
      </c>
    </row>
    <row r="314" spans="2:14">
      <c r="B314" s="26" t="s">
        <v>70</v>
      </c>
      <c r="F314" s="10" t="s">
        <v>18</v>
      </c>
      <c r="G314" s="19">
        <v>7.5</v>
      </c>
      <c r="H314" s="19">
        <v>7.5</v>
      </c>
      <c r="I314" s="19">
        <v>7.5</v>
      </c>
      <c r="J314" s="19">
        <v>7.5</v>
      </c>
      <c r="K314" s="19">
        <v>7.5</v>
      </c>
      <c r="L314" s="19">
        <v>0</v>
      </c>
      <c r="M314" s="19">
        <v>0</v>
      </c>
      <c r="N314" s="20">
        <f t="shared" ref="N314:N319" si="67">SUM(G314:M314)</f>
        <v>37.5</v>
      </c>
    </row>
    <row r="315" spans="2:14" hidden="1" outlineLevel="1">
      <c r="B315" s="7" t="s">
        <v>70</v>
      </c>
      <c r="C315" s="5" t="str">
        <f>IFERROR(INDEX(JOBLIST,MATCH($D315,JOBNAMELIST,0),MATCH($C$9,#REF!,0)),"")</f>
        <v/>
      </c>
      <c r="D315" s="7" t="s">
        <v>29</v>
      </c>
      <c r="E315" s="14">
        <v>30945</v>
      </c>
      <c r="F315" s="7" t="s">
        <v>30</v>
      </c>
      <c r="G315" s="17"/>
      <c r="H315" s="17"/>
      <c r="I315" s="17"/>
      <c r="J315" s="17"/>
      <c r="K315" s="17"/>
      <c r="L315" s="17"/>
      <c r="M315" s="17"/>
      <c r="N315" s="16">
        <f>SUM(G315:M315)</f>
        <v>0</v>
      </c>
    </row>
    <row r="316" spans="2:14" hidden="1" outlineLevel="1">
      <c r="B316" s="7" t="s">
        <v>70</v>
      </c>
      <c r="C316" s="5" t="str">
        <f>IFERROR(INDEX(JOBLIST,MATCH($D316,JOBNAMELIST,0),MATCH($C$9,#REF!,0)),"")</f>
        <v/>
      </c>
      <c r="D316" s="7"/>
      <c r="E316" s="14" t="str">
        <f>IFERROR(INDEX(ACTIVITYLIST,MATCH($F316,ACTIVITYNAMELIST,0),MATCH($E$9,#REF!,0)),"")</f>
        <v/>
      </c>
      <c r="F316" s="7"/>
      <c r="G316" s="17"/>
      <c r="H316" s="17"/>
      <c r="I316" s="17"/>
      <c r="J316" s="17"/>
      <c r="K316" s="17"/>
      <c r="L316" s="17"/>
      <c r="M316" s="17"/>
      <c r="N316" s="16">
        <f t="shared" si="67"/>
        <v>0</v>
      </c>
    </row>
    <row r="317" spans="2:14" hidden="1" outlineLevel="1">
      <c r="B317" s="7" t="s">
        <v>70</v>
      </c>
      <c r="C317" s="5" t="str">
        <f>IFERROR(INDEX(JOBLIST,MATCH($D317,JOBNAMELIST,0),MATCH($C$9,#REF!,0)),"")</f>
        <v/>
      </c>
      <c r="D317" s="7"/>
      <c r="E317" s="14" t="str">
        <f>IFERROR(INDEX(ACTIVITYLIST,MATCH($F317,ACTIVITYNAMELIST,0),MATCH($E$9,#REF!,0)),"")</f>
        <v/>
      </c>
      <c r="F317" s="7"/>
      <c r="G317" s="17"/>
      <c r="H317" s="17"/>
      <c r="I317" s="17"/>
      <c r="J317" s="17"/>
      <c r="K317" s="17"/>
      <c r="L317" s="17"/>
      <c r="M317" s="17"/>
      <c r="N317" s="16">
        <f t="shared" si="67"/>
        <v>0</v>
      </c>
    </row>
    <row r="318" spans="2:14" hidden="1" outlineLevel="1">
      <c r="B318" s="7" t="s">
        <v>70</v>
      </c>
      <c r="C318" s="5" t="str">
        <f>IFERROR(INDEX(JOBLIST,MATCH($D318,JOBNAMELIST,0),MATCH($C$9,#REF!,0)),"")</f>
        <v/>
      </c>
      <c r="D318" s="7"/>
      <c r="E318" s="14" t="str">
        <f>IFERROR(INDEX(ACTIVITYLIST,MATCH($F318,ACTIVITYNAMELIST,0),MATCH($E$9,#REF!,0)),"")</f>
        <v/>
      </c>
      <c r="F318" s="7"/>
      <c r="G318" s="17"/>
      <c r="H318" s="17"/>
      <c r="I318" s="17"/>
      <c r="J318" s="17"/>
      <c r="K318" s="17"/>
      <c r="L318" s="17"/>
      <c r="M318" s="17"/>
      <c r="N318" s="16">
        <f t="shared" si="67"/>
        <v>0</v>
      </c>
    </row>
    <row r="319" spans="2:14" hidden="1" outlineLevel="1">
      <c r="B319" s="7" t="s">
        <v>70</v>
      </c>
      <c r="C319" s="5" t="str">
        <f>IFERROR(INDEX(JOBLIST,MATCH($D319,JOBNAMELIST,0),MATCH($C$9,#REF!,0)),"")</f>
        <v/>
      </c>
      <c r="D319" s="7"/>
      <c r="E319" s="14" t="str">
        <f>IFERROR(INDEX(ACTIVITYLIST,MATCH($F319,ACTIVITYNAMELIST,0),MATCH($E$9,#REF!,0)),"")</f>
        <v/>
      </c>
      <c r="F319" s="7"/>
      <c r="G319" s="17"/>
      <c r="H319" s="17"/>
      <c r="I319" s="17"/>
      <c r="J319" s="17"/>
      <c r="K319" s="17"/>
      <c r="L319" s="17"/>
      <c r="M319" s="17"/>
      <c r="N319" s="16">
        <f t="shared" si="67"/>
        <v>0</v>
      </c>
    </row>
    <row r="320" spans="2:14" collapsed="1">
      <c r="B320" s="6"/>
      <c r="C320" s="6"/>
      <c r="D320" s="6"/>
      <c r="E320" s="6"/>
      <c r="F320" s="9" t="s">
        <v>16</v>
      </c>
      <c r="G320" s="18">
        <f>SUM(G315:G319)</f>
        <v>0</v>
      </c>
      <c r="H320" s="18">
        <f t="shared" ref="H320:M320" si="68">SUM(H315:H319)</f>
        <v>0</v>
      </c>
      <c r="I320" s="18">
        <f t="shared" si="68"/>
        <v>0</v>
      </c>
      <c r="J320" s="18">
        <f t="shared" si="68"/>
        <v>0</v>
      </c>
      <c r="K320" s="18">
        <f t="shared" si="68"/>
        <v>0</v>
      </c>
      <c r="L320" s="18">
        <f t="shared" si="68"/>
        <v>0</v>
      </c>
      <c r="M320" s="18">
        <f t="shared" si="68"/>
        <v>0</v>
      </c>
      <c r="N320" s="18">
        <f>SUM(N315:N319)</f>
        <v>0</v>
      </c>
    </row>
    <row r="322" spans="2:14">
      <c r="B322" s="26" t="s">
        <v>71</v>
      </c>
      <c r="F322" s="10" t="s">
        <v>18</v>
      </c>
      <c r="G322" s="19">
        <v>7.5</v>
      </c>
      <c r="H322" s="19">
        <v>7.5</v>
      </c>
      <c r="I322" s="19">
        <v>7.5</v>
      </c>
      <c r="J322" s="19">
        <v>7.5</v>
      </c>
      <c r="K322" s="19">
        <v>7.5</v>
      </c>
      <c r="L322" s="19">
        <v>0</v>
      </c>
      <c r="M322" s="19">
        <v>0</v>
      </c>
      <c r="N322" s="20">
        <f t="shared" ref="N322:N327" si="69">SUM(G322:M322)</f>
        <v>37.5</v>
      </c>
    </row>
    <row r="323" spans="2:14" hidden="1" outlineLevel="1">
      <c r="B323" s="7" t="s">
        <v>71</v>
      </c>
      <c r="C323" s="5" t="str">
        <f>IFERROR(INDEX(JOBLIST,MATCH($D323,JOBNAMELIST,0),MATCH($C$9,#REF!,0)),"")</f>
        <v/>
      </c>
      <c r="D323" s="7" t="s">
        <v>27</v>
      </c>
      <c r="E323" s="14" t="str">
        <f>IFERROR(INDEX(ACTIVITYLIST,MATCH($F323,ACTIVITYNAMELIST,0),MATCH($E$9,#REF!,0)),"")</f>
        <v/>
      </c>
      <c r="F323" s="7" t="s">
        <v>22</v>
      </c>
      <c r="G323" s="17"/>
      <c r="H323" s="17"/>
      <c r="I323" s="17"/>
      <c r="J323" s="17"/>
      <c r="K323" s="17"/>
      <c r="L323" s="17"/>
      <c r="M323" s="17"/>
      <c r="N323" s="16">
        <f t="shared" si="69"/>
        <v>0</v>
      </c>
    </row>
    <row r="324" spans="2:14" hidden="1" outlineLevel="1">
      <c r="B324" s="7" t="s">
        <v>71</v>
      </c>
      <c r="C324" s="5"/>
      <c r="D324" s="7"/>
      <c r="E324" s="14"/>
      <c r="F324" s="7"/>
      <c r="G324" s="17"/>
      <c r="H324" s="17"/>
      <c r="I324" s="17"/>
      <c r="J324" s="17"/>
      <c r="K324" s="17"/>
      <c r="L324" s="17"/>
      <c r="M324" s="17"/>
      <c r="N324" s="16">
        <f t="shared" si="69"/>
        <v>0</v>
      </c>
    </row>
    <row r="325" spans="2:14" hidden="1" outlineLevel="1">
      <c r="B325" s="7" t="s">
        <v>71</v>
      </c>
      <c r="C325" s="5"/>
      <c r="D325" s="7"/>
      <c r="E325" s="14"/>
      <c r="F325" s="7"/>
      <c r="G325" s="17"/>
      <c r="H325" s="17"/>
      <c r="I325" s="17"/>
      <c r="J325" s="17"/>
      <c r="K325" s="17"/>
      <c r="L325" s="17"/>
      <c r="M325" s="17"/>
      <c r="N325" s="16">
        <f t="shared" si="69"/>
        <v>0</v>
      </c>
    </row>
    <row r="326" spans="2:14" hidden="1" outlineLevel="1">
      <c r="B326" s="7" t="s">
        <v>71</v>
      </c>
      <c r="C326" s="5" t="str">
        <f>IFERROR(INDEX(JOBLIST,MATCH($D326,JOBNAMELIST,0),MATCH($C$9,#REF!,0)),"")</f>
        <v/>
      </c>
      <c r="D326" s="7"/>
      <c r="E326" s="14" t="str">
        <f>IFERROR(INDEX(ACTIVITYLIST,MATCH($F326,ACTIVITYNAMELIST,0),MATCH($E$9,#REF!,0)),"")</f>
        <v/>
      </c>
      <c r="F326" s="7"/>
      <c r="G326" s="17"/>
      <c r="H326" s="17"/>
      <c r="I326" s="17"/>
      <c r="J326" s="17"/>
      <c r="K326" s="17"/>
      <c r="L326" s="17"/>
      <c r="M326" s="17"/>
      <c r="N326" s="16">
        <f t="shared" si="69"/>
        <v>0</v>
      </c>
    </row>
    <row r="327" spans="2:14" hidden="1" outlineLevel="1">
      <c r="B327" s="7" t="s">
        <v>71</v>
      </c>
      <c r="C327" s="5" t="str">
        <f>IFERROR(INDEX(JOBLIST,MATCH($D327,JOBNAMELIST,0),MATCH($C$9,#REF!,0)),"")</f>
        <v/>
      </c>
      <c r="D327" s="7"/>
      <c r="E327" s="14" t="str">
        <f>IFERROR(INDEX(ACTIVITYLIST,MATCH($F327,ACTIVITYNAMELIST,0),MATCH($E$9,#REF!,0)),"")</f>
        <v/>
      </c>
      <c r="F327" s="7"/>
      <c r="G327" s="17"/>
      <c r="H327" s="17"/>
      <c r="I327" s="17"/>
      <c r="J327" s="17"/>
      <c r="K327" s="17"/>
      <c r="L327" s="17"/>
      <c r="M327" s="17"/>
      <c r="N327" s="16">
        <f t="shared" si="69"/>
        <v>0</v>
      </c>
    </row>
    <row r="328" spans="2:14" collapsed="1">
      <c r="B328" s="6"/>
      <c r="C328" s="6"/>
      <c r="D328" s="6"/>
      <c r="E328" s="6"/>
      <c r="F328" s="9" t="s">
        <v>16</v>
      </c>
      <c r="G328" s="18">
        <f>SUM(G323:G327)</f>
        <v>0</v>
      </c>
      <c r="H328" s="18">
        <f t="shared" ref="H328:M328" si="70">SUM(H323:H327)</f>
        <v>0</v>
      </c>
      <c r="I328" s="18">
        <f t="shared" si="70"/>
        <v>0</v>
      </c>
      <c r="J328" s="18">
        <f t="shared" si="70"/>
        <v>0</v>
      </c>
      <c r="K328" s="18">
        <f t="shared" si="70"/>
        <v>0</v>
      </c>
      <c r="L328" s="18">
        <f t="shared" si="70"/>
        <v>0</v>
      </c>
      <c r="M328" s="18">
        <f t="shared" si="70"/>
        <v>0</v>
      </c>
      <c r="N328" s="18">
        <f>SUM(N323:N327)</f>
        <v>0</v>
      </c>
    </row>
    <row r="330" spans="2:14">
      <c r="B330" s="26" t="s">
        <v>72</v>
      </c>
      <c r="F330" s="10" t="s">
        <v>18</v>
      </c>
      <c r="G330" s="19">
        <v>7.5</v>
      </c>
      <c r="H330" s="19">
        <v>7.5</v>
      </c>
      <c r="I330" s="19">
        <v>7.5</v>
      </c>
      <c r="J330" s="19">
        <v>7.5</v>
      </c>
      <c r="K330" s="19">
        <v>7.5</v>
      </c>
      <c r="L330" s="19">
        <v>0</v>
      </c>
      <c r="M330" s="19">
        <v>0</v>
      </c>
      <c r="N330" s="20">
        <f t="shared" ref="N330:N335" si="71">SUM(G330:M330)</f>
        <v>37.5</v>
      </c>
    </row>
    <row r="331" spans="2:14" hidden="1" outlineLevel="1">
      <c r="B331" s="7" t="s">
        <v>72</v>
      </c>
      <c r="C331" s="5" t="str">
        <f>IFERROR(INDEX(JOBLIST,MATCH($D331,JOBNAMELIST,0),MATCH($C$9,#REF!,0)),"")</f>
        <v/>
      </c>
      <c r="D331" s="7" t="s">
        <v>27</v>
      </c>
      <c r="E331" s="14" t="str">
        <f>IFERROR(INDEX(ACTIVITYLIST,MATCH($F331,ACTIVITYNAMELIST,0),MATCH($E$9,#REF!,0)),"")</f>
        <v/>
      </c>
      <c r="F331" s="7" t="s">
        <v>25</v>
      </c>
      <c r="G331" s="17"/>
      <c r="H331" s="17"/>
      <c r="I331" s="17"/>
      <c r="J331" s="17"/>
      <c r="K331" s="17"/>
      <c r="L331" s="17"/>
      <c r="M331" s="17"/>
      <c r="N331" s="16">
        <f t="shared" si="71"/>
        <v>0</v>
      </c>
    </row>
    <row r="332" spans="2:14" hidden="1" outlineLevel="1">
      <c r="B332" s="7" t="s">
        <v>72</v>
      </c>
      <c r="C332" s="5" t="str">
        <f>IFERROR(INDEX(JOBLIST,MATCH($D332,JOBNAMELIST,0),MATCH($C$9,#REF!,0)),"")</f>
        <v/>
      </c>
      <c r="D332" s="7"/>
      <c r="E332" s="14" t="str">
        <f>IFERROR(INDEX(ACTIVITYLIST,MATCH($F332,ACTIVITYNAMELIST,0),MATCH($E$9,#REF!,0)),"")</f>
        <v/>
      </c>
      <c r="F332" s="7"/>
      <c r="G332" s="17"/>
      <c r="H332" s="17"/>
      <c r="I332" s="17"/>
      <c r="J332" s="17"/>
      <c r="K332" s="17"/>
      <c r="L332" s="17"/>
      <c r="M332" s="17"/>
      <c r="N332" s="16">
        <f t="shared" si="71"/>
        <v>0</v>
      </c>
    </row>
    <row r="333" spans="2:14" hidden="1" outlineLevel="1">
      <c r="B333" s="7" t="s">
        <v>72</v>
      </c>
      <c r="C333" s="5" t="str">
        <f>IFERROR(INDEX(JOBLIST,MATCH($D333,JOBNAMELIST,0),MATCH($C$9,#REF!,0)),"")</f>
        <v/>
      </c>
      <c r="D333" s="7"/>
      <c r="E333" s="14" t="str">
        <f>IFERROR(INDEX(ACTIVITYLIST,MATCH($F333,ACTIVITYNAMELIST,0),MATCH($E$9,#REF!,0)),"")</f>
        <v/>
      </c>
      <c r="F333" s="7"/>
      <c r="G333" s="17"/>
      <c r="H333" s="17"/>
      <c r="I333" s="17"/>
      <c r="J333" s="17"/>
      <c r="K333" s="17"/>
      <c r="L333" s="17"/>
      <c r="M333" s="17"/>
      <c r="N333" s="16">
        <f t="shared" si="71"/>
        <v>0</v>
      </c>
    </row>
    <row r="334" spans="2:14" hidden="1" outlineLevel="1">
      <c r="B334" s="7" t="s">
        <v>72</v>
      </c>
      <c r="C334" s="5" t="str">
        <f>IFERROR(INDEX(JOBLIST,MATCH($D334,JOBNAMELIST,0),MATCH($C$9,#REF!,0)),"")</f>
        <v/>
      </c>
      <c r="D334" s="7"/>
      <c r="E334" s="14" t="str">
        <f>IFERROR(INDEX(ACTIVITYLIST,MATCH($F334,ACTIVITYNAMELIST,0),MATCH($E$9,#REF!,0)),"")</f>
        <v/>
      </c>
      <c r="F334" s="7"/>
      <c r="G334" s="17"/>
      <c r="H334" s="17"/>
      <c r="I334" s="17"/>
      <c r="J334" s="17"/>
      <c r="K334" s="17"/>
      <c r="L334" s="17"/>
      <c r="M334" s="17"/>
      <c r="N334" s="16">
        <f t="shared" si="71"/>
        <v>0</v>
      </c>
    </row>
    <row r="335" spans="2:14" hidden="1" outlineLevel="1">
      <c r="B335" s="7" t="s">
        <v>72</v>
      </c>
      <c r="C335" s="5" t="str">
        <f>IFERROR(INDEX(JOBLIST,MATCH($D335,JOBNAMELIST,0),MATCH($C$9,#REF!,0)),"")</f>
        <v/>
      </c>
      <c r="D335" s="7"/>
      <c r="E335" s="14" t="str">
        <f>IFERROR(INDEX(ACTIVITYLIST,MATCH($F335,ACTIVITYNAMELIST,0),MATCH($E$9,#REF!,0)),"")</f>
        <v/>
      </c>
      <c r="F335" s="7"/>
      <c r="G335" s="17"/>
      <c r="H335" s="17"/>
      <c r="I335" s="17"/>
      <c r="J335" s="17"/>
      <c r="K335" s="17"/>
      <c r="L335" s="17"/>
      <c r="M335" s="17"/>
      <c r="N335" s="16">
        <f t="shared" si="71"/>
        <v>0</v>
      </c>
    </row>
    <row r="336" spans="2:14" collapsed="1">
      <c r="B336" s="6"/>
      <c r="C336" s="6"/>
      <c r="D336" s="6"/>
      <c r="E336" s="6"/>
      <c r="F336" s="9" t="s">
        <v>16</v>
      </c>
      <c r="G336" s="18">
        <f>SUM(G331:G335)</f>
        <v>0</v>
      </c>
      <c r="H336" s="18">
        <f t="shared" ref="H336:M336" si="72">SUM(H331:H335)</f>
        <v>0</v>
      </c>
      <c r="I336" s="18">
        <f t="shared" si="72"/>
        <v>0</v>
      </c>
      <c r="J336" s="18">
        <f t="shared" si="72"/>
        <v>0</v>
      </c>
      <c r="K336" s="18">
        <f t="shared" si="72"/>
        <v>0</v>
      </c>
      <c r="L336" s="18">
        <f t="shared" si="72"/>
        <v>0</v>
      </c>
      <c r="M336" s="18">
        <f t="shared" si="72"/>
        <v>0</v>
      </c>
      <c r="N336" s="18">
        <f>SUM(N331:N335)</f>
        <v>0</v>
      </c>
    </row>
    <row r="338" spans="2:14">
      <c r="B338" s="26" t="s">
        <v>73</v>
      </c>
      <c r="F338" s="10" t="s">
        <v>18</v>
      </c>
      <c r="G338" s="19">
        <v>7.5</v>
      </c>
      <c r="H338" s="19">
        <v>7.5</v>
      </c>
      <c r="I338" s="19">
        <v>7.5</v>
      </c>
      <c r="J338" s="19">
        <v>7.5</v>
      </c>
      <c r="K338" s="19">
        <v>7.5</v>
      </c>
      <c r="L338" s="19">
        <v>0</v>
      </c>
      <c r="M338" s="19">
        <v>0</v>
      </c>
      <c r="N338" s="20">
        <f t="shared" ref="N338:N343" si="73">SUM(G338:M338)</f>
        <v>37.5</v>
      </c>
    </row>
    <row r="339" spans="2:14" hidden="1" outlineLevel="1">
      <c r="B339" s="7" t="s">
        <v>73</v>
      </c>
      <c r="C339" s="5" t="str">
        <f>IFERROR(INDEX(JOBLIST,MATCH($D339,JOBNAMELIST,0),MATCH($C$9,#REF!,0)),"")</f>
        <v/>
      </c>
      <c r="D339" s="7" t="s">
        <v>50</v>
      </c>
      <c r="E339" s="14" t="str">
        <f>IFERROR(INDEX(ACTIVITYLIST,MATCH($F339,ACTIVITYNAMELIST,0),MATCH($E$9,#REF!,0)),"")</f>
        <v/>
      </c>
      <c r="F339" s="7" t="s">
        <v>25</v>
      </c>
      <c r="G339" s="17"/>
      <c r="H339" s="17"/>
      <c r="I339" s="17"/>
      <c r="J339" s="17"/>
      <c r="K339" s="17"/>
      <c r="L339" s="17"/>
      <c r="M339" s="17"/>
      <c r="N339" s="16">
        <f t="shared" si="73"/>
        <v>0</v>
      </c>
    </row>
    <row r="340" spans="2:14" hidden="1" outlineLevel="1">
      <c r="B340" s="7" t="s">
        <v>73</v>
      </c>
      <c r="C340" s="5" t="str">
        <f>IFERROR(INDEX(JOBLIST,MATCH($D340,JOBNAMELIST,0),MATCH($C$9,#REF!,0)),"")</f>
        <v/>
      </c>
      <c r="D340" s="7"/>
      <c r="E340" s="14" t="str">
        <f>IFERROR(INDEX(ACTIVITYLIST,MATCH($F340,ACTIVITYNAMELIST,0),MATCH($E$9,#REF!,0)),"")</f>
        <v/>
      </c>
      <c r="F340" s="7"/>
      <c r="G340" s="17"/>
      <c r="H340" s="17"/>
      <c r="I340" s="17"/>
      <c r="J340" s="17"/>
      <c r="K340" s="17"/>
      <c r="L340" s="17"/>
      <c r="M340" s="17"/>
      <c r="N340" s="16">
        <f t="shared" si="73"/>
        <v>0</v>
      </c>
    </row>
    <row r="341" spans="2:14" hidden="1" outlineLevel="1">
      <c r="B341" s="7" t="s">
        <v>73</v>
      </c>
      <c r="C341" s="5" t="str">
        <f>IFERROR(INDEX(JOBLIST,MATCH($D341,JOBNAMELIST,0),MATCH($C$9,#REF!,0)),"")</f>
        <v/>
      </c>
      <c r="D341" s="7"/>
      <c r="E341" s="14" t="str">
        <f>IFERROR(INDEX(ACTIVITYLIST,MATCH($F341,ACTIVITYNAMELIST,0),MATCH($E$9,#REF!,0)),"")</f>
        <v/>
      </c>
      <c r="F341" s="7"/>
      <c r="G341" s="17"/>
      <c r="H341" s="17"/>
      <c r="I341" s="17"/>
      <c r="J341" s="17"/>
      <c r="K341" s="17"/>
      <c r="L341" s="17"/>
      <c r="M341" s="17"/>
      <c r="N341" s="16">
        <f t="shared" si="73"/>
        <v>0</v>
      </c>
    </row>
    <row r="342" spans="2:14" hidden="1" outlineLevel="1">
      <c r="B342" s="7" t="s">
        <v>73</v>
      </c>
      <c r="C342" s="5" t="str">
        <f>IFERROR(INDEX(JOBLIST,MATCH($D342,JOBNAMELIST,0),MATCH($C$9,#REF!,0)),"")</f>
        <v/>
      </c>
      <c r="D342" s="7"/>
      <c r="E342" s="14" t="str">
        <f>IFERROR(INDEX(ACTIVITYLIST,MATCH($F342,ACTIVITYNAMELIST,0),MATCH($E$9,#REF!,0)),"")</f>
        <v/>
      </c>
      <c r="F342" s="7"/>
      <c r="G342" s="17"/>
      <c r="H342" s="17"/>
      <c r="I342" s="17"/>
      <c r="J342" s="17"/>
      <c r="K342" s="17"/>
      <c r="L342" s="17"/>
      <c r="M342" s="17"/>
      <c r="N342" s="16">
        <f t="shared" si="73"/>
        <v>0</v>
      </c>
    </row>
    <row r="343" spans="2:14" hidden="1" outlineLevel="1">
      <c r="B343" s="7" t="s">
        <v>73</v>
      </c>
      <c r="C343" s="5"/>
      <c r="D343" s="7"/>
      <c r="E343" s="14"/>
      <c r="F343" s="7"/>
      <c r="G343" s="17"/>
      <c r="H343" s="17"/>
      <c r="I343" s="17"/>
      <c r="J343" s="17"/>
      <c r="K343" s="17"/>
      <c r="L343" s="17"/>
      <c r="M343" s="17"/>
      <c r="N343" s="16">
        <f t="shared" si="73"/>
        <v>0</v>
      </c>
    </row>
    <row r="344" spans="2:14" collapsed="1">
      <c r="B344" s="6"/>
      <c r="C344" s="6"/>
      <c r="D344" s="6"/>
      <c r="E344" s="6"/>
      <c r="F344" s="9" t="s">
        <v>16</v>
      </c>
      <c r="G344" s="18">
        <f>SUM(G343)</f>
        <v>0</v>
      </c>
      <c r="H344" s="18">
        <f>SUM(H343)</f>
        <v>0</v>
      </c>
      <c r="I344" s="18">
        <f>SUM(I343)</f>
        <v>0</v>
      </c>
      <c r="J344" s="18">
        <f>SUM(J343)</f>
        <v>0</v>
      </c>
      <c r="K344" s="18">
        <f>SUM(K343)</f>
        <v>0</v>
      </c>
      <c r="L344" s="18">
        <f>SUM(L339:L342)</f>
        <v>0</v>
      </c>
      <c r="M344" s="18">
        <f>SUM(M339:M342)</f>
        <v>0</v>
      </c>
      <c r="N344" s="18">
        <f>SUM(N343)</f>
        <v>0</v>
      </c>
    </row>
    <row r="346" spans="2:14">
      <c r="B346" s="26" t="s">
        <v>74</v>
      </c>
      <c r="F346" s="10" t="s">
        <v>18</v>
      </c>
      <c r="G346" s="19">
        <v>7.5</v>
      </c>
      <c r="H346" s="19">
        <v>7.5</v>
      </c>
      <c r="I346" s="19">
        <v>7.5</v>
      </c>
      <c r="J346" s="19">
        <v>7.5</v>
      </c>
      <c r="K346" s="19">
        <v>7.5</v>
      </c>
      <c r="L346" s="19">
        <v>0</v>
      </c>
      <c r="M346" s="19">
        <v>0</v>
      </c>
      <c r="N346" s="20">
        <f t="shared" ref="N346:N351" si="74">SUM(G346:M346)</f>
        <v>37.5</v>
      </c>
    </row>
    <row r="347" spans="2:14" hidden="1" outlineLevel="1">
      <c r="B347" s="7" t="s">
        <v>74</v>
      </c>
      <c r="C347" s="5" t="str">
        <f>IFERROR(INDEX(JOBLIST,MATCH($D347,JOBNAMELIST,0),MATCH($C$9,#REF!,0)),"")</f>
        <v/>
      </c>
      <c r="D347" s="7" t="s">
        <v>19</v>
      </c>
      <c r="E347" s="14" t="str">
        <f>IFERROR(INDEX(ACTIVITYLIST,MATCH($F347,ACTIVITYNAMELIST,0),MATCH($E$9,#REF!,0)),"")</f>
        <v/>
      </c>
      <c r="F347" s="7" t="s">
        <v>22</v>
      </c>
      <c r="G347" s="17"/>
      <c r="H347" s="17"/>
      <c r="I347" s="17"/>
      <c r="J347" s="17"/>
      <c r="K347" s="17"/>
      <c r="L347" s="17"/>
      <c r="M347" s="17"/>
      <c r="N347" s="16">
        <f t="shared" si="74"/>
        <v>0</v>
      </c>
    </row>
    <row r="348" spans="2:14" hidden="1" outlineLevel="1">
      <c r="B348" s="7" t="s">
        <v>74</v>
      </c>
      <c r="C348" s="5" t="str">
        <f>IFERROR(INDEX(JOBLIST,MATCH($D348,JOBNAMELIST,0),MATCH($C$9,#REF!,0)),"")</f>
        <v/>
      </c>
      <c r="D348" s="7"/>
      <c r="E348" s="14" t="str">
        <f>IFERROR(INDEX(ACTIVITYLIST,MATCH($F348,ACTIVITYNAMELIST,0),MATCH($E$9,#REF!,0)),"")</f>
        <v/>
      </c>
      <c r="F348" s="7"/>
      <c r="G348" s="17"/>
      <c r="H348" s="17"/>
      <c r="I348" s="17"/>
      <c r="J348" s="17"/>
      <c r="K348" s="17"/>
      <c r="L348" s="17"/>
      <c r="M348" s="17"/>
      <c r="N348" s="16">
        <f t="shared" si="74"/>
        <v>0</v>
      </c>
    </row>
    <row r="349" spans="2:14" hidden="1" outlineLevel="1">
      <c r="B349" s="7" t="s">
        <v>74</v>
      </c>
      <c r="C349" s="5" t="str">
        <f>IFERROR(INDEX(JOBLIST,MATCH($D349,JOBNAMELIST,0),MATCH($C$9,#REF!,0)),"")</f>
        <v/>
      </c>
      <c r="D349" s="7"/>
      <c r="E349" s="14" t="str">
        <f>IFERROR(INDEX(ACTIVITYLIST,MATCH($F349,ACTIVITYNAMELIST,0),MATCH($E$9,#REF!,0)),"")</f>
        <v/>
      </c>
      <c r="F349" s="7"/>
      <c r="G349" s="17"/>
      <c r="H349" s="17"/>
      <c r="I349" s="17"/>
      <c r="J349" s="17"/>
      <c r="K349" s="17"/>
      <c r="L349" s="17"/>
      <c r="M349" s="17"/>
      <c r="N349" s="16">
        <f t="shared" si="74"/>
        <v>0</v>
      </c>
    </row>
    <row r="350" spans="2:14" hidden="1" outlineLevel="1">
      <c r="B350" s="7" t="s">
        <v>74</v>
      </c>
      <c r="C350" s="5" t="str">
        <f>IFERROR(INDEX(JOBLIST,MATCH($D350,JOBNAMELIST,0),MATCH($C$9,#REF!,0)),"")</f>
        <v/>
      </c>
      <c r="D350" s="7"/>
      <c r="E350" s="14" t="str">
        <f>IFERROR(INDEX(ACTIVITYLIST,MATCH($F350,ACTIVITYNAMELIST,0),MATCH($E$9,#REF!,0)),"")</f>
        <v/>
      </c>
      <c r="F350" s="7"/>
      <c r="G350" s="17"/>
      <c r="H350" s="17"/>
      <c r="I350" s="17"/>
      <c r="J350" s="17"/>
      <c r="K350" s="17"/>
      <c r="L350" s="17"/>
      <c r="M350" s="17"/>
      <c r="N350" s="16">
        <f t="shared" si="74"/>
        <v>0</v>
      </c>
    </row>
    <row r="351" spans="2:14" hidden="1" outlineLevel="1">
      <c r="B351" s="7" t="s">
        <v>74</v>
      </c>
      <c r="C351" s="5" t="str">
        <f>IFERROR(INDEX(JOBLIST,MATCH($D351,JOBNAMELIST,0),MATCH($C$9,#REF!,0)),"")</f>
        <v/>
      </c>
      <c r="D351" s="7"/>
      <c r="E351" s="14" t="str">
        <f>IFERROR(INDEX(ACTIVITYLIST,MATCH($F351,ACTIVITYNAMELIST,0),MATCH($E$9,#REF!,0)),"")</f>
        <v/>
      </c>
      <c r="F351" s="7"/>
      <c r="G351" s="17"/>
      <c r="H351" s="17"/>
      <c r="I351" s="17"/>
      <c r="J351" s="17"/>
      <c r="K351" s="17"/>
      <c r="L351" s="17"/>
      <c r="M351" s="17"/>
      <c r="N351" s="16">
        <f t="shared" si="74"/>
        <v>0</v>
      </c>
    </row>
    <row r="352" spans="2:14" collapsed="1">
      <c r="B352" s="6"/>
      <c r="C352" s="6"/>
      <c r="D352" s="6"/>
      <c r="E352" s="6"/>
      <c r="F352" s="9" t="s">
        <v>16</v>
      </c>
      <c r="G352" s="18">
        <f t="shared" ref="G352:N352" si="75">SUM(G347:G351)</f>
        <v>0</v>
      </c>
      <c r="H352" s="18">
        <f t="shared" si="75"/>
        <v>0</v>
      </c>
      <c r="I352" s="18">
        <f t="shared" si="75"/>
        <v>0</v>
      </c>
      <c r="J352" s="18">
        <f t="shared" si="75"/>
        <v>0</v>
      </c>
      <c r="K352" s="18">
        <f t="shared" si="75"/>
        <v>0</v>
      </c>
      <c r="L352" s="18">
        <f t="shared" si="75"/>
        <v>0</v>
      </c>
      <c r="M352" s="18">
        <f t="shared" si="75"/>
        <v>0</v>
      </c>
      <c r="N352" s="18">
        <f t="shared" si="75"/>
        <v>0</v>
      </c>
    </row>
    <row r="354" spans="2:14">
      <c r="B354" s="26" t="s">
        <v>75</v>
      </c>
      <c r="F354" s="10" t="s">
        <v>18</v>
      </c>
      <c r="G354" s="19">
        <v>7.5</v>
      </c>
      <c r="H354" s="19">
        <v>7.5</v>
      </c>
      <c r="I354" s="19">
        <v>7.5</v>
      </c>
      <c r="J354" s="19">
        <v>7.5</v>
      </c>
      <c r="K354" s="19">
        <v>7.5</v>
      </c>
      <c r="L354" s="19">
        <v>0</v>
      </c>
      <c r="M354" s="19">
        <v>0</v>
      </c>
      <c r="N354" s="20">
        <f t="shared" ref="N354:N359" si="76">SUM(G354:M354)</f>
        <v>37.5</v>
      </c>
    </row>
    <row r="355" spans="2:14" hidden="1" outlineLevel="1">
      <c r="B355" s="7" t="s">
        <v>75</v>
      </c>
      <c r="C355" s="5" t="str">
        <f>IFERROR(INDEX(JOBLIST,MATCH($D355,JOBNAMELIST,0),MATCH($C$9,#REF!,0)),"")</f>
        <v/>
      </c>
      <c r="D355" s="7" t="s">
        <v>24</v>
      </c>
      <c r="E355" s="14" t="str">
        <f>IFERROR(INDEX(ACTIVITYLIST,MATCH($F355,ACTIVITYNAMELIST,0),MATCH($E$9,#REF!,0)),"")</f>
        <v/>
      </c>
      <c r="F355" s="7" t="s">
        <v>30</v>
      </c>
      <c r="G355" s="17"/>
      <c r="H355" s="17"/>
      <c r="I355" s="17"/>
      <c r="J355" s="17"/>
      <c r="K355" s="17"/>
      <c r="L355" s="17"/>
      <c r="M355" s="17"/>
      <c r="N355" s="16">
        <f t="shared" si="76"/>
        <v>0</v>
      </c>
    </row>
    <row r="356" spans="2:14" hidden="1" outlineLevel="1">
      <c r="B356" s="7" t="s">
        <v>75</v>
      </c>
      <c r="C356" s="5" t="str">
        <f>IFERROR(INDEX(JOBLIST,MATCH($D356,JOBNAMELIST,0),MATCH($C$9,#REF!,0)),"")</f>
        <v/>
      </c>
      <c r="D356" s="7"/>
      <c r="E356" s="14" t="str">
        <f>IFERROR(INDEX(ACTIVITYLIST,MATCH($F356,ACTIVITYNAMELIST,0),MATCH($E$9,#REF!,0)),"")</f>
        <v/>
      </c>
      <c r="F356" s="7"/>
      <c r="G356" s="17"/>
      <c r="H356" s="17"/>
      <c r="I356" s="17"/>
      <c r="J356" s="17"/>
      <c r="K356" s="17"/>
      <c r="L356" s="17"/>
      <c r="M356" s="17"/>
      <c r="N356" s="16">
        <f t="shared" si="76"/>
        <v>0</v>
      </c>
    </row>
    <row r="357" spans="2:14" hidden="1" outlineLevel="1">
      <c r="B357" s="7" t="s">
        <v>75</v>
      </c>
      <c r="C357" s="5" t="str">
        <f>IFERROR(INDEX(JOBLIST,MATCH($D357,JOBNAMELIST,0),MATCH($C$9,#REF!,0)),"")</f>
        <v/>
      </c>
      <c r="D357" s="7"/>
      <c r="E357" s="14" t="str">
        <f>IFERROR(INDEX(ACTIVITYLIST,MATCH($F357,ACTIVITYNAMELIST,0),MATCH($E$9,#REF!,0)),"")</f>
        <v/>
      </c>
      <c r="F357" s="7"/>
      <c r="G357" s="17"/>
      <c r="H357" s="17"/>
      <c r="I357" s="17"/>
      <c r="J357" s="17"/>
      <c r="K357" s="17"/>
      <c r="L357" s="17"/>
      <c r="M357" s="17"/>
      <c r="N357" s="16">
        <f t="shared" si="76"/>
        <v>0</v>
      </c>
    </row>
    <row r="358" spans="2:14" hidden="1" outlineLevel="1">
      <c r="B358" s="7" t="s">
        <v>75</v>
      </c>
      <c r="C358" s="5" t="str">
        <f>IFERROR(INDEX(JOBLIST,MATCH($D358,JOBNAMELIST,0),MATCH($C$9,#REF!,0)),"")</f>
        <v/>
      </c>
      <c r="D358" s="7"/>
      <c r="E358" s="14" t="str">
        <f>IFERROR(INDEX(ACTIVITYLIST,MATCH($F358,ACTIVITYNAMELIST,0),MATCH($E$9,#REF!,0)),"")</f>
        <v/>
      </c>
      <c r="F358" s="7"/>
      <c r="G358" s="17"/>
      <c r="H358" s="17"/>
      <c r="I358" s="17"/>
      <c r="J358" s="17"/>
      <c r="K358" s="17"/>
      <c r="L358" s="17"/>
      <c r="M358" s="17"/>
      <c r="N358" s="16">
        <f t="shared" si="76"/>
        <v>0</v>
      </c>
    </row>
    <row r="359" spans="2:14" hidden="1" outlineLevel="1">
      <c r="B359" s="7" t="s">
        <v>75</v>
      </c>
      <c r="C359" s="5" t="str">
        <f>IFERROR(INDEX(JOBLIST,MATCH($D359,JOBNAMELIST,0),MATCH($C$9,#REF!,0)),"")</f>
        <v/>
      </c>
      <c r="D359" s="7"/>
      <c r="E359" s="14" t="str">
        <f>IFERROR(INDEX(ACTIVITYLIST,MATCH($F359,ACTIVITYNAMELIST,0),MATCH($E$9,#REF!,0)),"")</f>
        <v/>
      </c>
      <c r="F359" s="7"/>
      <c r="G359" s="17"/>
      <c r="H359" s="17"/>
      <c r="I359" s="17"/>
      <c r="J359" s="17"/>
      <c r="K359" s="17"/>
      <c r="L359" s="17"/>
      <c r="M359" s="17"/>
      <c r="N359" s="16">
        <f t="shared" si="76"/>
        <v>0</v>
      </c>
    </row>
    <row r="360" spans="2:14" collapsed="1">
      <c r="B360" s="6"/>
      <c r="C360" s="6"/>
      <c r="D360" s="6"/>
      <c r="E360" s="6"/>
      <c r="F360" s="9" t="s">
        <v>16</v>
      </c>
      <c r="G360" s="18">
        <f>SUM(G355:G359)</f>
        <v>0</v>
      </c>
      <c r="H360" s="18">
        <f t="shared" ref="H360:M360" si="77">SUM(H355:H359)</f>
        <v>0</v>
      </c>
      <c r="I360" s="18">
        <f t="shared" si="77"/>
        <v>0</v>
      </c>
      <c r="J360" s="18">
        <f t="shared" si="77"/>
        <v>0</v>
      </c>
      <c r="K360" s="18">
        <f t="shared" si="77"/>
        <v>0</v>
      </c>
      <c r="L360" s="18">
        <f t="shared" si="77"/>
        <v>0</v>
      </c>
      <c r="M360" s="18">
        <f t="shared" si="77"/>
        <v>0</v>
      </c>
      <c r="N360" s="18">
        <f>SUM(N355:N359)</f>
        <v>0</v>
      </c>
    </row>
    <row r="362" spans="2:14">
      <c r="B362" s="26" t="s">
        <v>76</v>
      </c>
      <c r="F362" s="10" t="s">
        <v>18</v>
      </c>
      <c r="G362" s="19">
        <v>7.5</v>
      </c>
      <c r="H362" s="19">
        <v>7.5</v>
      </c>
      <c r="I362" s="19">
        <v>7.5</v>
      </c>
      <c r="J362" s="19">
        <v>7.5</v>
      </c>
      <c r="K362" s="19">
        <v>7.5</v>
      </c>
      <c r="L362" s="19">
        <v>0</v>
      </c>
      <c r="M362" s="19">
        <v>0</v>
      </c>
      <c r="N362" s="20">
        <f t="shared" ref="N362:N367" si="78">SUM(G362:M362)</f>
        <v>37.5</v>
      </c>
    </row>
    <row r="363" spans="2:14" hidden="1" outlineLevel="1">
      <c r="B363" s="7" t="s">
        <v>76</v>
      </c>
      <c r="C363" s="5" t="str">
        <f>IFERROR(INDEX(JOBLIST,MATCH($D363,JOBNAMELIST,0),MATCH($C$9,#REF!,0)),"")</f>
        <v/>
      </c>
      <c r="D363" s="7" t="s">
        <v>19</v>
      </c>
      <c r="E363" s="14" t="str">
        <f>IFERROR(INDEX(ACTIVITYLIST,MATCH($F363,ACTIVITYNAMELIST,0),MATCH($E$9,#REF!,0)),"")</f>
        <v/>
      </c>
      <c r="F363" s="7" t="s">
        <v>22</v>
      </c>
      <c r="G363" s="17"/>
      <c r="H363" s="17"/>
      <c r="I363" s="17"/>
      <c r="J363" s="17"/>
      <c r="K363" s="17"/>
      <c r="L363" s="17"/>
      <c r="M363" s="17"/>
      <c r="N363" s="16">
        <f t="shared" si="78"/>
        <v>0</v>
      </c>
    </row>
    <row r="364" spans="2:14" hidden="1" outlineLevel="1">
      <c r="B364" s="7" t="s">
        <v>76</v>
      </c>
      <c r="C364" s="5"/>
      <c r="D364" s="7"/>
      <c r="E364" s="14"/>
      <c r="F364" s="7"/>
      <c r="G364" s="17"/>
      <c r="H364" s="17"/>
      <c r="I364" s="17"/>
      <c r="J364" s="17"/>
      <c r="K364" s="17"/>
      <c r="L364" s="17"/>
      <c r="M364" s="17"/>
      <c r="N364" s="16">
        <f t="shared" si="78"/>
        <v>0</v>
      </c>
    </row>
    <row r="365" spans="2:14" hidden="1" outlineLevel="1">
      <c r="B365" s="7" t="s">
        <v>76</v>
      </c>
      <c r="C365" s="5" t="str">
        <f>IFERROR(INDEX(JOBLIST,MATCH($D365,JOBNAMELIST,0),MATCH($C$9,#REF!,0)),"")</f>
        <v/>
      </c>
      <c r="D365" s="7"/>
      <c r="E365" s="14"/>
      <c r="F365" s="7"/>
      <c r="G365" s="17"/>
      <c r="H365" s="17"/>
      <c r="I365" s="17"/>
      <c r="J365" s="17"/>
      <c r="K365" s="17"/>
      <c r="L365" s="17"/>
      <c r="M365" s="17"/>
      <c r="N365" s="16">
        <f t="shared" si="78"/>
        <v>0</v>
      </c>
    </row>
    <row r="366" spans="2:14" hidden="1" outlineLevel="1">
      <c r="B366" s="7" t="s">
        <v>76</v>
      </c>
      <c r="C366" s="5" t="str">
        <f>IFERROR(INDEX(JOBLIST,MATCH($D366,JOBNAMELIST,0),MATCH($C$9,#REF!,0)),"")</f>
        <v/>
      </c>
      <c r="D366" s="7"/>
      <c r="E366" s="14" t="str">
        <f>IFERROR(INDEX(ACTIVITYLIST,MATCH($F366,ACTIVITYNAMELIST,0),MATCH($E$9,#REF!,0)),"")</f>
        <v/>
      </c>
      <c r="F366" s="7"/>
      <c r="G366" s="17"/>
      <c r="H366" s="17"/>
      <c r="I366" s="17"/>
      <c r="J366" s="17"/>
      <c r="K366" s="17"/>
      <c r="L366" s="17"/>
      <c r="M366" s="17"/>
      <c r="N366" s="16">
        <f t="shared" si="78"/>
        <v>0</v>
      </c>
    </row>
    <row r="367" spans="2:14" hidden="1" outlineLevel="1">
      <c r="B367" s="7" t="s">
        <v>76</v>
      </c>
      <c r="C367" s="5" t="str">
        <f>IFERROR(INDEX(JOBLIST,MATCH($D367,JOBNAMELIST,0),MATCH($C$9,#REF!,0)),"")</f>
        <v/>
      </c>
      <c r="D367" s="7"/>
      <c r="E367" s="14" t="str">
        <f>IFERROR(INDEX(ACTIVITYLIST,MATCH($F367,ACTIVITYNAMELIST,0),MATCH($E$9,#REF!,0)),"")</f>
        <v/>
      </c>
      <c r="F367" s="7"/>
      <c r="G367" s="17"/>
      <c r="H367" s="17"/>
      <c r="I367" s="17"/>
      <c r="J367" s="17"/>
      <c r="K367" s="17"/>
      <c r="L367" s="17"/>
      <c r="M367" s="17"/>
      <c r="N367" s="16">
        <f t="shared" si="78"/>
        <v>0</v>
      </c>
    </row>
    <row r="368" spans="2:14" collapsed="1">
      <c r="B368" s="6"/>
      <c r="C368" s="6"/>
      <c r="D368" s="6"/>
      <c r="E368" s="6"/>
      <c r="F368" s="9" t="s">
        <v>16</v>
      </c>
      <c r="G368" s="18">
        <f>SUM(G363:G367)</f>
        <v>0</v>
      </c>
      <c r="H368" s="18">
        <f t="shared" ref="H368:M368" si="79">SUM(H363:H367)</f>
        <v>0</v>
      </c>
      <c r="I368" s="18">
        <f>SUM(I363:I367)</f>
        <v>0</v>
      </c>
      <c r="J368" s="18">
        <f>SUM(J363:J367)</f>
        <v>0</v>
      </c>
      <c r="K368" s="18">
        <f>SUM(K363:K367)</f>
        <v>0</v>
      </c>
      <c r="L368" s="18">
        <f t="shared" si="79"/>
        <v>0</v>
      </c>
      <c r="M368" s="18">
        <f t="shared" si="79"/>
        <v>0</v>
      </c>
      <c r="N368" s="18">
        <f>SUM(N363:N367)</f>
        <v>0</v>
      </c>
    </row>
    <row r="370" spans="2:14">
      <c r="B370" s="26" t="s">
        <v>77</v>
      </c>
      <c r="F370" s="10" t="s">
        <v>18</v>
      </c>
      <c r="G370" s="19">
        <v>7.5</v>
      </c>
      <c r="H370" s="19">
        <v>7.5</v>
      </c>
      <c r="I370" s="19">
        <v>7.5</v>
      </c>
      <c r="J370" s="19">
        <v>7.5</v>
      </c>
      <c r="K370" s="19">
        <v>7.5</v>
      </c>
      <c r="L370" s="19">
        <v>0</v>
      </c>
      <c r="M370" s="19">
        <v>0</v>
      </c>
      <c r="N370" s="20">
        <f t="shared" ref="N370:N375" si="80">SUM(G370:M370)</f>
        <v>37.5</v>
      </c>
    </row>
    <row r="371" spans="2:14" hidden="1" outlineLevel="1">
      <c r="B371" s="7" t="s">
        <v>77</v>
      </c>
      <c r="C371" s="5" t="str">
        <f>IFERROR(INDEX(JOBLIST,MATCH($D371,JOBNAMELIST,0),MATCH($C$9,#REF!,0)),"")</f>
        <v/>
      </c>
      <c r="D371" s="7" t="s">
        <v>27</v>
      </c>
      <c r="E371" s="14" t="str">
        <f>IFERROR(INDEX(ACTIVITYLIST,MATCH($F371,ACTIVITYNAMELIST,0),MATCH($E$9,#REF!,0)),"")</f>
        <v/>
      </c>
      <c r="F371" s="7" t="s">
        <v>25</v>
      </c>
      <c r="G371" s="17"/>
      <c r="H371" s="17"/>
      <c r="I371" s="17"/>
      <c r="J371" s="17"/>
      <c r="K371" s="17"/>
      <c r="L371" s="17"/>
      <c r="M371" s="17"/>
      <c r="N371" s="16">
        <f t="shared" si="80"/>
        <v>0</v>
      </c>
    </row>
    <row r="372" spans="2:14" hidden="1" outlineLevel="1">
      <c r="B372" s="7" t="s">
        <v>77</v>
      </c>
      <c r="C372" s="5" t="str">
        <f>IFERROR(INDEX(JOBLIST,MATCH($D372,JOBNAMELIST,0),MATCH($C$9,#REF!,0)),"")</f>
        <v/>
      </c>
      <c r="D372" s="7" t="s">
        <v>19</v>
      </c>
      <c r="E372" s="14" t="str">
        <f>IFERROR(INDEX(ACTIVITYLIST,MATCH($F372,ACTIVITYNAMELIST,0),MATCH($E$9,#REF!,0)),"")</f>
        <v/>
      </c>
      <c r="F372" s="7" t="s">
        <v>22</v>
      </c>
      <c r="G372" s="17"/>
      <c r="H372" s="17"/>
      <c r="I372" s="17"/>
      <c r="J372" s="17"/>
      <c r="K372" s="17"/>
      <c r="L372" s="17"/>
      <c r="M372" s="17"/>
      <c r="N372" s="16">
        <f t="shared" si="80"/>
        <v>0</v>
      </c>
    </row>
    <row r="373" spans="2:14" hidden="1" outlineLevel="1">
      <c r="B373" s="7" t="s">
        <v>77</v>
      </c>
      <c r="C373" s="5" t="str">
        <f>IFERROR(INDEX(JOBLIST,MATCH($D373,JOBNAMELIST,0),MATCH($C$9,#REF!,0)),"")</f>
        <v/>
      </c>
      <c r="D373" s="7"/>
      <c r="E373" s="14" t="str">
        <f>IFERROR(INDEX(ACTIVITYLIST,MATCH($F373,ACTIVITYNAMELIST,0),MATCH($E$9,#REF!,0)),"")</f>
        <v/>
      </c>
      <c r="F373" s="7"/>
      <c r="G373" s="17"/>
      <c r="H373" s="17"/>
      <c r="I373" s="17"/>
      <c r="J373" s="17"/>
      <c r="K373" s="17"/>
      <c r="L373" s="17"/>
      <c r="M373" s="17"/>
      <c r="N373" s="16">
        <f t="shared" si="80"/>
        <v>0</v>
      </c>
    </row>
    <row r="374" spans="2:14" hidden="1" outlineLevel="1">
      <c r="B374" s="7" t="s">
        <v>77</v>
      </c>
      <c r="C374" s="5" t="str">
        <f>IFERROR(INDEX(JOBLIST,MATCH($D374,JOBNAMELIST,0),MATCH($C$9,#REF!,0)),"")</f>
        <v/>
      </c>
      <c r="D374" s="7"/>
      <c r="E374" s="14" t="str">
        <f>IFERROR(INDEX(ACTIVITYLIST,MATCH($F374,ACTIVITYNAMELIST,0),MATCH($E$9,#REF!,0)),"")</f>
        <v/>
      </c>
      <c r="F374" s="7"/>
      <c r="G374" s="17"/>
      <c r="H374" s="17"/>
      <c r="I374" s="17"/>
      <c r="J374" s="17"/>
      <c r="K374" s="17"/>
      <c r="L374" s="17"/>
      <c r="M374" s="17"/>
      <c r="N374" s="16">
        <f t="shared" si="80"/>
        <v>0</v>
      </c>
    </row>
    <row r="375" spans="2:14" hidden="1" outlineLevel="1">
      <c r="B375" s="7" t="s">
        <v>77</v>
      </c>
      <c r="C375" s="5" t="str">
        <f>IFERROR(INDEX(JOBLIST,MATCH($D375,JOBNAMELIST,0),MATCH($C$9,#REF!,0)),"")</f>
        <v/>
      </c>
      <c r="D375" s="7"/>
      <c r="E375" s="14" t="str">
        <f>IFERROR(INDEX(ACTIVITYLIST,MATCH($F375,ACTIVITYNAMELIST,0),MATCH($E$9,#REF!,0)),"")</f>
        <v/>
      </c>
      <c r="F375" s="7"/>
      <c r="G375" s="17"/>
      <c r="H375" s="17"/>
      <c r="I375" s="17"/>
      <c r="J375" s="17"/>
      <c r="K375" s="17"/>
      <c r="L375" s="17"/>
      <c r="M375" s="17"/>
      <c r="N375" s="16">
        <f t="shared" si="80"/>
        <v>0</v>
      </c>
    </row>
    <row r="376" spans="2:14" collapsed="1">
      <c r="B376" s="6"/>
      <c r="C376" s="6"/>
      <c r="D376" s="6"/>
      <c r="E376" s="6"/>
      <c r="F376" s="9" t="s">
        <v>16</v>
      </c>
      <c r="G376" s="18">
        <f>SUM(G371:G375)</f>
        <v>0</v>
      </c>
      <c r="H376" s="18">
        <f t="shared" ref="H376:M376" si="81">SUM(H371:H375)</f>
        <v>0</v>
      </c>
      <c r="I376" s="18">
        <f t="shared" si="81"/>
        <v>0</v>
      </c>
      <c r="J376" s="18">
        <f t="shared" si="81"/>
        <v>0</v>
      </c>
      <c r="K376" s="18">
        <f t="shared" si="81"/>
        <v>0</v>
      </c>
      <c r="L376" s="18">
        <f t="shared" si="81"/>
        <v>0</v>
      </c>
      <c r="M376" s="18">
        <f t="shared" si="81"/>
        <v>0</v>
      </c>
      <c r="N376" s="18">
        <f>SUM(N371:N375)</f>
        <v>0</v>
      </c>
    </row>
    <row r="378" spans="2:14">
      <c r="B378" s="26" t="s">
        <v>78</v>
      </c>
      <c r="F378" s="10" t="s">
        <v>18</v>
      </c>
      <c r="G378" s="19">
        <v>7.5</v>
      </c>
      <c r="H378" s="19">
        <v>7.5</v>
      </c>
      <c r="I378" s="19">
        <v>7.5</v>
      </c>
      <c r="J378" s="19">
        <v>7.5</v>
      </c>
      <c r="K378" s="19">
        <v>7.5</v>
      </c>
      <c r="L378" s="19">
        <v>0</v>
      </c>
      <c r="M378" s="19">
        <v>0</v>
      </c>
      <c r="N378" s="20">
        <f t="shared" ref="N378:N383" si="82">SUM(G378:M378)</f>
        <v>37.5</v>
      </c>
    </row>
    <row r="379" spans="2:14" hidden="1" outlineLevel="1">
      <c r="B379" s="7" t="s">
        <v>78</v>
      </c>
      <c r="C379" s="5" t="str">
        <f>IFERROR(INDEX(JOBLIST,MATCH($D379,JOBNAMELIST,0),MATCH($C$9,#REF!,0)),"")</f>
        <v/>
      </c>
      <c r="D379" s="7" t="s">
        <v>29</v>
      </c>
      <c r="E379" s="14" t="str">
        <f>IFERROR(INDEX(ACTIVITYLIST,MATCH($F379,ACTIVITYNAMELIST,0),MATCH($E$9,#REF!,0)),"")</f>
        <v/>
      </c>
      <c r="F379" s="7" t="s">
        <v>25</v>
      </c>
      <c r="G379" s="17"/>
      <c r="H379" s="17"/>
      <c r="I379" s="17"/>
      <c r="J379" s="17"/>
      <c r="K379" s="17"/>
      <c r="L379" s="17"/>
      <c r="M379" s="17"/>
      <c r="N379" s="16">
        <f t="shared" si="82"/>
        <v>0</v>
      </c>
    </row>
    <row r="380" spans="2:14" hidden="1" outlineLevel="1">
      <c r="B380" s="7" t="s">
        <v>78</v>
      </c>
      <c r="C380" s="5" t="str">
        <f>IFERROR(INDEX(JOBLIST,MATCH($D380,JOBNAMELIST,0),MATCH($C$9,#REF!,0)),"")</f>
        <v/>
      </c>
      <c r="D380" s="7" t="s">
        <v>27</v>
      </c>
      <c r="E380" s="14" t="str">
        <f>IFERROR(INDEX(ACTIVITYLIST,MATCH($F380,ACTIVITYNAMELIST,0),MATCH($E$9,#REF!,0)),"")</f>
        <v/>
      </c>
      <c r="F380" s="7" t="s">
        <v>25</v>
      </c>
      <c r="G380" s="17"/>
      <c r="H380" s="17"/>
      <c r="I380" s="17"/>
      <c r="J380" s="17"/>
      <c r="K380" s="17"/>
      <c r="L380" s="17"/>
      <c r="M380" s="17"/>
      <c r="N380" s="16">
        <f t="shared" si="82"/>
        <v>0</v>
      </c>
    </row>
    <row r="381" spans="2:14" hidden="1" outlineLevel="1">
      <c r="B381" s="7" t="s">
        <v>78</v>
      </c>
      <c r="C381" s="5" t="str">
        <f>IFERROR(INDEX(JOBLIST,MATCH($D381,JOBNAMELIST,0),MATCH($C$9,#REF!,0)),"")</f>
        <v/>
      </c>
      <c r="D381" s="7" t="s">
        <v>27</v>
      </c>
      <c r="E381" s="14" t="str">
        <f>IFERROR(INDEX(ACTIVITYLIST,MATCH($F381,ACTIVITYNAMELIST,0),MATCH($E$9,#REF!,0)),"")</f>
        <v/>
      </c>
      <c r="F381" s="7" t="s">
        <v>22</v>
      </c>
      <c r="G381" s="17"/>
      <c r="H381" s="17"/>
      <c r="I381" s="17"/>
      <c r="J381" s="17"/>
      <c r="K381" s="17"/>
      <c r="L381" s="17"/>
      <c r="M381" s="17"/>
      <c r="N381" s="16">
        <f t="shared" si="82"/>
        <v>0</v>
      </c>
    </row>
    <row r="382" spans="2:14" hidden="1" outlineLevel="1">
      <c r="B382" s="7" t="s">
        <v>78</v>
      </c>
      <c r="C382" s="5" t="str">
        <f>IFERROR(INDEX(JOBLIST,MATCH($D382,JOBNAMELIST,0),MATCH($C$9,#REF!,0)),"")</f>
        <v/>
      </c>
      <c r="D382" s="7"/>
      <c r="E382" s="14" t="str">
        <f>IFERROR(INDEX(ACTIVITYLIST,MATCH($F382,ACTIVITYNAMELIST,0),MATCH($E$9,#REF!,0)),"")</f>
        <v/>
      </c>
      <c r="F382" s="7"/>
      <c r="G382" s="17"/>
      <c r="H382" s="17"/>
      <c r="I382" s="17"/>
      <c r="J382" s="17"/>
      <c r="K382" s="17"/>
      <c r="L382" s="17"/>
      <c r="M382" s="17"/>
      <c r="N382" s="16">
        <f t="shared" si="82"/>
        <v>0</v>
      </c>
    </row>
    <row r="383" spans="2:14" hidden="1" outlineLevel="1">
      <c r="B383" s="7" t="s">
        <v>78</v>
      </c>
      <c r="C383" s="5" t="str">
        <f>IFERROR(INDEX(JOBLIST,MATCH($D383,JOBNAMELIST,0),MATCH($C$9,#REF!,0)),"")</f>
        <v/>
      </c>
      <c r="D383" s="7"/>
      <c r="E383" s="14" t="str">
        <f>IFERROR(INDEX(ACTIVITYLIST,MATCH($F383,ACTIVITYNAMELIST,0),MATCH($E$9,#REF!,0)),"")</f>
        <v/>
      </c>
      <c r="F383" s="7"/>
      <c r="G383" s="17"/>
      <c r="H383" s="17"/>
      <c r="I383" s="17"/>
      <c r="J383" s="17"/>
      <c r="K383" s="17"/>
      <c r="L383" s="17"/>
      <c r="M383" s="17"/>
      <c r="N383" s="16">
        <f t="shared" si="82"/>
        <v>0</v>
      </c>
    </row>
    <row r="384" spans="2:14" collapsed="1">
      <c r="B384" s="6"/>
      <c r="C384" s="6"/>
      <c r="D384" s="6"/>
      <c r="E384" s="6"/>
      <c r="F384" s="9" t="s">
        <v>16</v>
      </c>
      <c r="G384" s="18">
        <f>SUM(G379:G383)</f>
        <v>0</v>
      </c>
      <c r="H384" s="18">
        <f t="shared" ref="H384:M384" si="83">SUM(H379:H383)</f>
        <v>0</v>
      </c>
      <c r="I384" s="18">
        <f t="shared" si="83"/>
        <v>0</v>
      </c>
      <c r="J384" s="18">
        <f t="shared" si="83"/>
        <v>0</v>
      </c>
      <c r="K384" s="18">
        <f t="shared" si="83"/>
        <v>0</v>
      </c>
      <c r="L384" s="18">
        <f t="shared" si="83"/>
        <v>0</v>
      </c>
      <c r="M384" s="18">
        <f t="shared" si="83"/>
        <v>0</v>
      </c>
      <c r="N384" s="18">
        <f>SUM(N379:N383)</f>
        <v>0</v>
      </c>
    </row>
    <row r="386" spans="2:14">
      <c r="B386" s="26" t="s">
        <v>79</v>
      </c>
      <c r="F386" s="10" t="s">
        <v>18</v>
      </c>
      <c r="G386" s="19">
        <v>7.5</v>
      </c>
      <c r="H386" s="19">
        <v>7.5</v>
      </c>
      <c r="I386" s="19">
        <v>7.5</v>
      </c>
      <c r="J386" s="19">
        <v>7.5</v>
      </c>
      <c r="K386" s="19">
        <v>7.5</v>
      </c>
      <c r="L386" s="19">
        <v>0</v>
      </c>
      <c r="M386" s="19">
        <v>0</v>
      </c>
      <c r="N386" s="20">
        <f t="shared" ref="N386:N391" si="84">SUM(G386:M386)</f>
        <v>37.5</v>
      </c>
    </row>
    <row r="387" spans="2:14" hidden="1" outlineLevel="1">
      <c r="B387" s="7" t="s">
        <v>79</v>
      </c>
      <c r="C387" s="5" t="str">
        <f>IFERROR(INDEX(JOBLIST,MATCH($D387,JOBNAMELIST,0),MATCH($C$9,#REF!,0)),"")</f>
        <v/>
      </c>
      <c r="D387" s="7" t="s">
        <v>29</v>
      </c>
      <c r="E387" s="14" t="str">
        <f>IFERROR(INDEX(ACTIVITYLIST,MATCH($F387,ACTIVITYNAMELIST,0),MATCH($E$9,#REF!,0)),"")</f>
        <v/>
      </c>
      <c r="F387" s="7" t="s">
        <v>30</v>
      </c>
      <c r="G387" s="17"/>
      <c r="H387" s="17"/>
      <c r="I387" s="17"/>
      <c r="J387" s="17"/>
      <c r="K387" s="17"/>
      <c r="L387" s="17"/>
      <c r="M387" s="17"/>
      <c r="N387" s="16">
        <f t="shared" si="84"/>
        <v>0</v>
      </c>
    </row>
    <row r="388" spans="2:14" hidden="1" outlineLevel="1">
      <c r="B388" s="7" t="s">
        <v>79</v>
      </c>
      <c r="C388" s="5" t="str">
        <f>IFERROR(INDEX(JOBLIST,MATCH($D388,JOBNAMELIST,0),MATCH($C$9,#REF!,0)),"")</f>
        <v/>
      </c>
      <c r="D388" s="7"/>
      <c r="E388" s="14" t="str">
        <f>IFERROR(INDEX(ACTIVITYLIST,MATCH($F388,ACTIVITYNAMELIST,0),MATCH($E$9,#REF!,0)),"")</f>
        <v/>
      </c>
      <c r="F388" s="7"/>
      <c r="G388" s="17"/>
      <c r="H388" s="17"/>
      <c r="I388" s="17"/>
      <c r="J388" s="17"/>
      <c r="K388" s="17"/>
      <c r="L388" s="17"/>
      <c r="M388" s="17"/>
      <c r="N388" s="16">
        <f t="shared" si="84"/>
        <v>0</v>
      </c>
    </row>
    <row r="389" spans="2:14" hidden="1" outlineLevel="1">
      <c r="B389" s="7" t="s">
        <v>79</v>
      </c>
      <c r="C389" s="5" t="str">
        <f>IFERROR(INDEX(JOBLIST,MATCH($D389,JOBNAMELIST,0),MATCH($C$9,#REF!,0)),"")</f>
        <v/>
      </c>
      <c r="D389" s="7"/>
      <c r="E389" s="14" t="str">
        <f>IFERROR(INDEX(ACTIVITYLIST,MATCH($F389,ACTIVITYNAMELIST,0),MATCH($E$9,#REF!,0)),"")</f>
        <v/>
      </c>
      <c r="F389" s="7"/>
      <c r="G389" s="17"/>
      <c r="H389" s="17"/>
      <c r="I389" s="17"/>
      <c r="J389" s="17"/>
      <c r="K389" s="17"/>
      <c r="L389" s="17"/>
      <c r="M389" s="17"/>
      <c r="N389" s="16">
        <f t="shared" si="84"/>
        <v>0</v>
      </c>
    </row>
    <row r="390" spans="2:14" hidden="1" outlineLevel="1">
      <c r="B390" s="7" t="s">
        <v>79</v>
      </c>
      <c r="C390" s="5" t="str">
        <f>IFERROR(INDEX(JOBLIST,MATCH($D390,JOBNAMELIST,0),MATCH($C$9,#REF!,0)),"")</f>
        <v/>
      </c>
      <c r="D390" s="7"/>
      <c r="E390" s="14" t="str">
        <f>IFERROR(INDEX(ACTIVITYLIST,MATCH($F390,ACTIVITYNAMELIST,0),MATCH($E$9,#REF!,0)),"")</f>
        <v/>
      </c>
      <c r="F390" s="7"/>
      <c r="G390" s="17"/>
      <c r="H390" s="17"/>
      <c r="I390" s="17"/>
      <c r="J390" s="17"/>
      <c r="K390" s="17"/>
      <c r="L390" s="17"/>
      <c r="M390" s="17"/>
      <c r="N390" s="16">
        <f t="shared" si="84"/>
        <v>0</v>
      </c>
    </row>
    <row r="391" spans="2:14" hidden="1" outlineLevel="1">
      <c r="B391" s="7" t="s">
        <v>79</v>
      </c>
      <c r="C391" s="5" t="str">
        <f>IFERROR(INDEX(JOBLIST,MATCH($D391,JOBNAMELIST,0),MATCH($C$9,#REF!,0)),"")</f>
        <v/>
      </c>
      <c r="D391" s="7"/>
      <c r="E391" s="14" t="str">
        <f>IFERROR(INDEX(ACTIVITYLIST,MATCH($F391,ACTIVITYNAMELIST,0),MATCH($E$9,#REF!,0)),"")</f>
        <v/>
      </c>
      <c r="F391" s="7"/>
      <c r="G391" s="17"/>
      <c r="H391" s="17"/>
      <c r="I391" s="17"/>
      <c r="J391" s="17"/>
      <c r="K391" s="17"/>
      <c r="L391" s="17"/>
      <c r="M391" s="17"/>
      <c r="N391" s="16">
        <f t="shared" si="84"/>
        <v>0</v>
      </c>
    </row>
    <row r="392" spans="2:14" collapsed="1">
      <c r="B392" s="6"/>
      <c r="C392" s="6"/>
      <c r="D392" s="6"/>
      <c r="E392" s="6"/>
      <c r="F392" s="9" t="s">
        <v>16</v>
      </c>
      <c r="G392" s="18">
        <f>SUM(G387:G391)</f>
        <v>0</v>
      </c>
      <c r="H392" s="18">
        <f t="shared" ref="H392:M392" si="85">SUM(H387:H391)</f>
        <v>0</v>
      </c>
      <c r="I392" s="18">
        <f t="shared" si="85"/>
        <v>0</v>
      </c>
      <c r="J392" s="18">
        <f t="shared" si="85"/>
        <v>0</v>
      </c>
      <c r="K392" s="18">
        <f t="shared" si="85"/>
        <v>0</v>
      </c>
      <c r="L392" s="18">
        <f t="shared" si="85"/>
        <v>0</v>
      </c>
      <c r="M392" s="18">
        <f t="shared" si="85"/>
        <v>0</v>
      </c>
      <c r="N392" s="18">
        <f>SUM(N387:N391)</f>
        <v>0</v>
      </c>
    </row>
    <row r="394" spans="2:14">
      <c r="B394" s="26" t="s">
        <v>80</v>
      </c>
      <c r="F394" s="10" t="s">
        <v>18</v>
      </c>
      <c r="G394" s="19">
        <v>7.5</v>
      </c>
      <c r="H394" s="19">
        <v>7.5</v>
      </c>
      <c r="I394" s="19">
        <v>7.5</v>
      </c>
      <c r="J394" s="19">
        <v>7.5</v>
      </c>
      <c r="K394" s="19">
        <v>7.5</v>
      </c>
      <c r="L394" s="19">
        <v>0</v>
      </c>
      <c r="M394" s="19">
        <v>0</v>
      </c>
      <c r="N394" s="20">
        <f t="shared" ref="N394:N399" si="86">SUM(G394:M394)</f>
        <v>37.5</v>
      </c>
    </row>
    <row r="395" spans="2:14" hidden="1" outlineLevel="1">
      <c r="B395" s="7" t="s">
        <v>80</v>
      </c>
      <c r="C395" s="5" t="str">
        <f>IFERROR(INDEX(JOBLIST,MATCH($D395,JOBNAMELIST,0),MATCH($C$9,#REF!,0)),"")</f>
        <v/>
      </c>
      <c r="D395" s="7" t="s">
        <v>19</v>
      </c>
      <c r="E395" s="14">
        <v>39617</v>
      </c>
      <c r="F395" s="7" t="s">
        <v>22</v>
      </c>
      <c r="G395" s="17"/>
      <c r="H395" s="17"/>
      <c r="I395" s="17"/>
      <c r="J395" s="17"/>
      <c r="K395" s="17"/>
      <c r="L395" s="17"/>
      <c r="M395" s="17"/>
      <c r="N395" s="16">
        <f t="shared" si="86"/>
        <v>0</v>
      </c>
    </row>
    <row r="396" spans="2:14" hidden="1" outlineLevel="1">
      <c r="B396" s="7" t="s">
        <v>80</v>
      </c>
      <c r="C396" s="5"/>
      <c r="D396" s="7"/>
      <c r="E396" s="14"/>
      <c r="F396" s="7"/>
      <c r="G396" s="17"/>
      <c r="H396" s="17"/>
      <c r="I396" s="17"/>
      <c r="J396" s="17"/>
      <c r="K396" s="17"/>
      <c r="L396" s="17"/>
      <c r="M396" s="17"/>
      <c r="N396" s="16">
        <f t="shared" si="86"/>
        <v>0</v>
      </c>
    </row>
    <row r="397" spans="2:14" hidden="1" outlineLevel="1">
      <c r="B397" s="7" t="s">
        <v>80</v>
      </c>
      <c r="C397" s="5"/>
      <c r="D397" s="7"/>
      <c r="E397" s="14"/>
      <c r="F397" s="7"/>
      <c r="G397" s="17"/>
      <c r="H397" s="17"/>
      <c r="I397" s="17"/>
      <c r="J397" s="17"/>
      <c r="K397" s="17"/>
      <c r="L397" s="17"/>
      <c r="M397" s="17"/>
      <c r="N397" s="16">
        <f t="shared" si="86"/>
        <v>0</v>
      </c>
    </row>
    <row r="398" spans="2:14" hidden="1" outlineLevel="1">
      <c r="B398" s="7" t="s">
        <v>80</v>
      </c>
      <c r="C398" s="5"/>
      <c r="D398" s="7"/>
      <c r="E398" s="14"/>
      <c r="F398" s="7"/>
      <c r="G398" s="17"/>
      <c r="H398" s="17"/>
      <c r="I398" s="17"/>
      <c r="J398" s="17"/>
      <c r="K398" s="17"/>
      <c r="L398" s="17"/>
      <c r="M398" s="17"/>
      <c r="N398" s="16">
        <f t="shared" si="86"/>
        <v>0</v>
      </c>
    </row>
    <row r="399" spans="2:14" hidden="1" outlineLevel="1">
      <c r="B399" s="7" t="s">
        <v>80</v>
      </c>
      <c r="C399" s="5"/>
      <c r="D399" s="7"/>
      <c r="E399" s="14"/>
      <c r="F399" s="7"/>
      <c r="G399" s="17"/>
      <c r="H399" s="17"/>
      <c r="I399" s="17"/>
      <c r="J399" s="17"/>
      <c r="K399" s="17"/>
      <c r="L399" s="17"/>
      <c r="M399" s="17"/>
      <c r="N399" s="16">
        <f t="shared" si="86"/>
        <v>0</v>
      </c>
    </row>
    <row r="400" spans="2:14" collapsed="1">
      <c r="B400" s="6"/>
      <c r="C400" s="6"/>
      <c r="D400" s="6"/>
      <c r="E400" s="6"/>
      <c r="F400" s="9" t="s">
        <v>16</v>
      </c>
      <c r="G400" s="18">
        <f>SUM(G395:G399)</f>
        <v>0</v>
      </c>
      <c r="H400" s="18">
        <f t="shared" ref="H400:M400" si="87">SUM(H395:H399)</f>
        <v>0</v>
      </c>
      <c r="I400" s="18">
        <f t="shared" si="87"/>
        <v>0</v>
      </c>
      <c r="J400" s="18">
        <f t="shared" si="87"/>
        <v>0</v>
      </c>
      <c r="K400" s="18">
        <f t="shared" si="87"/>
        <v>0</v>
      </c>
      <c r="L400" s="18">
        <f t="shared" si="87"/>
        <v>0</v>
      </c>
      <c r="M400" s="18">
        <f t="shared" si="87"/>
        <v>0</v>
      </c>
      <c r="N400" s="18">
        <f>SUM(N395:N399)</f>
        <v>0</v>
      </c>
    </row>
    <row r="402" spans="2:14">
      <c r="B402" s="26" t="s">
        <v>81</v>
      </c>
      <c r="F402" s="10" t="s">
        <v>18</v>
      </c>
      <c r="G402" s="19">
        <v>7.5</v>
      </c>
      <c r="H402" s="19">
        <v>7.5</v>
      </c>
      <c r="I402" s="19">
        <v>7.5</v>
      </c>
      <c r="J402" s="19">
        <v>7.5</v>
      </c>
      <c r="K402" s="19">
        <v>7.5</v>
      </c>
      <c r="L402" s="19">
        <v>0</v>
      </c>
      <c r="M402" s="19">
        <v>0</v>
      </c>
      <c r="N402" s="20">
        <f t="shared" ref="N402:N407" si="88">SUM(G402:M402)</f>
        <v>37.5</v>
      </c>
    </row>
    <row r="403" spans="2:14" hidden="1" outlineLevel="1">
      <c r="B403" s="7" t="s">
        <v>81</v>
      </c>
      <c r="C403" s="5" t="str">
        <f>IFERROR(INDEX(JOBLIST,MATCH($D403,JOBNAMELIST,0),MATCH($C$9,#REF!,0)),"")</f>
        <v/>
      </c>
      <c r="D403" s="7" t="s">
        <v>19</v>
      </c>
      <c r="E403" s="14" t="str">
        <f>IFERROR(INDEX(ACTIVITYLIST,MATCH($F403,ACTIVITYNAMELIST,0),MATCH($E$9,#REF!,0)),"")</f>
        <v/>
      </c>
      <c r="F403" s="7" t="s">
        <v>22</v>
      </c>
      <c r="G403" s="17"/>
      <c r="H403" s="17"/>
      <c r="I403" s="17"/>
      <c r="J403" s="17"/>
      <c r="K403" s="17"/>
      <c r="L403" s="17"/>
      <c r="M403" s="17"/>
      <c r="N403" s="16">
        <f t="shared" si="88"/>
        <v>0</v>
      </c>
    </row>
    <row r="404" spans="2:14" hidden="1" outlineLevel="1">
      <c r="B404" s="7" t="s">
        <v>81</v>
      </c>
      <c r="C404" s="5" t="str">
        <f>IFERROR(INDEX(JOBLIST,MATCH($D404,JOBNAMELIST,0),MATCH($C$9,#REF!,0)),"")</f>
        <v/>
      </c>
      <c r="D404" s="7"/>
      <c r="E404" s="14" t="str">
        <f>IFERROR(INDEX(ACTIVITYLIST,MATCH($F404,ACTIVITYNAMELIST,0),MATCH($E$9,#REF!,0)),"")</f>
        <v/>
      </c>
      <c r="F404" s="7"/>
      <c r="G404" s="17"/>
      <c r="H404" s="17"/>
      <c r="I404" s="17"/>
      <c r="J404" s="17"/>
      <c r="K404" s="17"/>
      <c r="L404" s="17"/>
      <c r="M404" s="17"/>
      <c r="N404" s="16">
        <f t="shared" si="88"/>
        <v>0</v>
      </c>
    </row>
    <row r="405" spans="2:14" hidden="1" outlineLevel="1">
      <c r="B405" s="7" t="s">
        <v>81</v>
      </c>
      <c r="C405" s="5" t="str">
        <f>IFERROR(INDEX(JOBLIST,MATCH($D405,JOBNAMELIST,0),MATCH($C$9,#REF!,0)),"")</f>
        <v/>
      </c>
      <c r="D405" s="7"/>
      <c r="E405" s="14" t="str">
        <f>IFERROR(INDEX(ACTIVITYLIST,MATCH($F405,ACTIVITYNAMELIST,0),MATCH($E$9,#REF!,0)),"")</f>
        <v/>
      </c>
      <c r="F405" s="7"/>
      <c r="G405" s="17"/>
      <c r="H405" s="17"/>
      <c r="I405" s="17"/>
      <c r="J405" s="17"/>
      <c r="K405" s="17"/>
      <c r="L405" s="17"/>
      <c r="M405" s="17"/>
      <c r="N405" s="16">
        <f t="shared" si="88"/>
        <v>0</v>
      </c>
    </row>
    <row r="406" spans="2:14" hidden="1" outlineLevel="1">
      <c r="B406" s="7" t="s">
        <v>81</v>
      </c>
      <c r="C406" s="5" t="str">
        <f>IFERROR(INDEX(JOBLIST,MATCH($D406,JOBNAMELIST,0),MATCH($C$9,#REF!,0)),"")</f>
        <v/>
      </c>
      <c r="D406" s="7"/>
      <c r="E406" s="14" t="str">
        <f>IFERROR(INDEX(ACTIVITYLIST,MATCH($F406,ACTIVITYNAMELIST,0),MATCH($E$9,#REF!,0)),"")</f>
        <v/>
      </c>
      <c r="F406" s="7"/>
      <c r="G406" s="17"/>
      <c r="H406" s="17"/>
      <c r="I406" s="17"/>
      <c r="J406" s="17"/>
      <c r="K406" s="17"/>
      <c r="L406" s="17"/>
      <c r="M406" s="17"/>
      <c r="N406" s="16">
        <f t="shared" si="88"/>
        <v>0</v>
      </c>
    </row>
    <row r="407" spans="2:14" hidden="1" outlineLevel="1">
      <c r="B407" s="7" t="s">
        <v>81</v>
      </c>
      <c r="C407" s="5" t="str">
        <f>IFERROR(INDEX(JOBLIST,MATCH($D407,JOBNAMELIST,0),MATCH($C$9,#REF!,0)),"")</f>
        <v/>
      </c>
      <c r="D407" s="7"/>
      <c r="E407" s="14" t="str">
        <f>IFERROR(INDEX(ACTIVITYLIST,MATCH($F407,ACTIVITYNAMELIST,0),MATCH($E$9,#REF!,0)),"")</f>
        <v/>
      </c>
      <c r="F407" s="7"/>
      <c r="G407" s="17"/>
      <c r="H407" s="17"/>
      <c r="I407" s="17"/>
      <c r="J407" s="17"/>
      <c r="K407" s="17"/>
      <c r="L407" s="17"/>
      <c r="M407" s="17"/>
      <c r="N407" s="16">
        <f t="shared" si="88"/>
        <v>0</v>
      </c>
    </row>
    <row r="408" spans="2:14" collapsed="1">
      <c r="B408" s="6"/>
      <c r="C408" s="6"/>
      <c r="D408" s="6"/>
      <c r="E408" s="6"/>
      <c r="F408" s="9" t="s">
        <v>16</v>
      </c>
      <c r="G408" s="18">
        <f>SUM(G403:G407)</f>
        <v>0</v>
      </c>
      <c r="H408" s="18">
        <f t="shared" ref="H408:M408" si="89">SUM(H403:H407)</f>
        <v>0</v>
      </c>
      <c r="I408" s="18">
        <f t="shared" si="89"/>
        <v>0</v>
      </c>
      <c r="J408" s="18">
        <f t="shared" si="89"/>
        <v>0</v>
      </c>
      <c r="K408" s="18">
        <f t="shared" si="89"/>
        <v>0</v>
      </c>
      <c r="L408" s="18">
        <f t="shared" si="89"/>
        <v>0</v>
      </c>
      <c r="M408" s="18">
        <f t="shared" si="89"/>
        <v>0</v>
      </c>
      <c r="N408" s="18">
        <f>SUM(N403:N407)</f>
        <v>0</v>
      </c>
    </row>
    <row r="410" spans="2:14">
      <c r="B410" s="26" t="s">
        <v>82</v>
      </c>
      <c r="F410" s="10" t="s">
        <v>18</v>
      </c>
      <c r="G410" s="19">
        <v>7.5</v>
      </c>
      <c r="H410" s="19">
        <v>7.5</v>
      </c>
      <c r="I410" s="19">
        <v>7.5</v>
      </c>
      <c r="J410" s="19">
        <v>7.5</v>
      </c>
      <c r="K410" s="19">
        <v>7.5</v>
      </c>
      <c r="L410" s="19">
        <v>0</v>
      </c>
      <c r="M410" s="19">
        <v>0</v>
      </c>
      <c r="N410" s="20">
        <f t="shared" ref="N410:N415" si="90">SUM(G410:M410)</f>
        <v>37.5</v>
      </c>
    </row>
    <row r="411" spans="2:14" hidden="1" outlineLevel="1">
      <c r="B411" s="7" t="s">
        <v>82</v>
      </c>
      <c r="C411" s="5" t="str">
        <f>IFERROR(INDEX(JOBLIST,MATCH($D411,JOBNAMELIST,0),MATCH($C$9,#REF!,0)),"")</f>
        <v/>
      </c>
      <c r="D411" s="7" t="s">
        <v>27</v>
      </c>
      <c r="E411" s="14" t="str">
        <f>IFERROR(INDEX(ACTIVITYLIST,MATCH($F411,ACTIVITYNAMELIST,0),MATCH($E$9,#REF!,0)),"")</f>
        <v/>
      </c>
      <c r="F411" s="7" t="s">
        <v>83</v>
      </c>
      <c r="G411" s="17"/>
      <c r="H411" s="17"/>
      <c r="I411" s="17"/>
      <c r="J411" s="17"/>
      <c r="K411" s="17"/>
      <c r="L411" s="17"/>
      <c r="M411" s="17"/>
      <c r="N411" s="16">
        <f t="shared" si="90"/>
        <v>0</v>
      </c>
    </row>
    <row r="412" spans="2:14" hidden="1" outlineLevel="1">
      <c r="B412" s="7" t="s">
        <v>82</v>
      </c>
      <c r="C412" s="5" t="str">
        <f>IFERROR(INDEX(JOBLIST,MATCH($D412,JOBNAMELIST,0),MATCH($C$9,#REF!,0)),"")</f>
        <v/>
      </c>
      <c r="D412" s="7" t="s">
        <v>29</v>
      </c>
      <c r="E412" s="14" t="str">
        <f>IFERROR(INDEX(ACTIVITYLIST,MATCH($F412,ACTIVITYNAMELIST,0),MATCH($E$9,#REF!,0)),"")</f>
        <v/>
      </c>
      <c r="F412" s="7" t="s">
        <v>83</v>
      </c>
      <c r="G412" s="17"/>
      <c r="H412" s="17"/>
      <c r="I412" s="17"/>
      <c r="J412" s="17"/>
      <c r="K412" s="17"/>
      <c r="L412" s="17"/>
      <c r="M412" s="17"/>
      <c r="N412" s="16">
        <f t="shared" si="90"/>
        <v>0</v>
      </c>
    </row>
    <row r="413" spans="2:14" hidden="1" outlineLevel="1">
      <c r="B413" s="7" t="s">
        <v>82</v>
      </c>
      <c r="C413" s="5" t="str">
        <f>IFERROR(INDEX(JOBLIST,MATCH($D413,JOBNAMELIST,0),MATCH($C$9,#REF!,0)),"")</f>
        <v/>
      </c>
      <c r="D413" s="7"/>
      <c r="E413" s="14"/>
      <c r="F413" s="7"/>
      <c r="G413" s="17"/>
      <c r="H413" s="17"/>
      <c r="I413" s="17"/>
      <c r="J413" s="17"/>
      <c r="K413" s="17"/>
      <c r="L413" s="17"/>
      <c r="M413" s="17"/>
      <c r="N413" s="16">
        <f t="shared" si="90"/>
        <v>0</v>
      </c>
    </row>
    <row r="414" spans="2:14" hidden="1" outlineLevel="1">
      <c r="B414" s="7" t="s">
        <v>82</v>
      </c>
      <c r="C414" s="5" t="str">
        <f>IFERROR(INDEX(JOBLIST,MATCH($D414,JOBNAMELIST,0),MATCH($C$9,#REF!,0)),"")</f>
        <v/>
      </c>
      <c r="D414" s="7"/>
      <c r="E414" s="14" t="str">
        <f>IFERROR(INDEX(ACTIVITYLIST,MATCH($F414,ACTIVITYNAMELIST,0),MATCH($E$9,#REF!,0)),"")</f>
        <v/>
      </c>
      <c r="F414" s="7"/>
      <c r="G414" s="17"/>
      <c r="H414" s="17"/>
      <c r="I414" s="17"/>
      <c r="J414" s="17"/>
      <c r="K414" s="17"/>
      <c r="L414" s="17"/>
      <c r="M414" s="17"/>
      <c r="N414" s="16">
        <f t="shared" si="90"/>
        <v>0</v>
      </c>
    </row>
    <row r="415" spans="2:14" hidden="1" outlineLevel="1">
      <c r="B415" s="7" t="s">
        <v>82</v>
      </c>
      <c r="C415" s="5" t="str">
        <f>IFERROR(INDEX(JOBLIST,MATCH($D415,JOBNAMELIST,0),MATCH($C$9,#REF!,0)),"")</f>
        <v/>
      </c>
      <c r="D415" s="7"/>
      <c r="E415" s="14" t="str">
        <f>IFERROR(INDEX(ACTIVITYLIST,MATCH($F415,ACTIVITYNAMELIST,0),MATCH($E$9,#REF!,0)),"")</f>
        <v/>
      </c>
      <c r="F415" s="7"/>
      <c r="G415" s="17"/>
      <c r="H415" s="17"/>
      <c r="I415" s="17"/>
      <c r="J415" s="17"/>
      <c r="K415" s="17"/>
      <c r="L415" s="17"/>
      <c r="M415" s="17"/>
      <c r="N415" s="16">
        <f t="shared" si="90"/>
        <v>0</v>
      </c>
    </row>
    <row r="416" spans="2:14" collapsed="1">
      <c r="B416" s="6"/>
      <c r="C416" s="6"/>
      <c r="D416" s="6"/>
      <c r="E416" s="6"/>
      <c r="F416" s="9" t="s">
        <v>16</v>
      </c>
      <c r="G416" s="18">
        <f>SUM(G411:G415)</f>
        <v>0</v>
      </c>
      <c r="H416" s="18">
        <f t="shared" ref="H416:M416" si="91">SUM(H411:H415)</f>
        <v>0</v>
      </c>
      <c r="I416" s="18">
        <f t="shared" si="91"/>
        <v>0</v>
      </c>
      <c r="J416" s="18">
        <f t="shared" si="91"/>
        <v>0</v>
      </c>
      <c r="K416" s="18">
        <f t="shared" si="91"/>
        <v>0</v>
      </c>
      <c r="L416" s="18">
        <f t="shared" si="91"/>
        <v>0</v>
      </c>
      <c r="M416" s="18">
        <f t="shared" si="91"/>
        <v>0</v>
      </c>
      <c r="N416" s="18">
        <f>SUM(N411:N415)</f>
        <v>0</v>
      </c>
    </row>
    <row r="418" spans="2:14">
      <c r="B418" s="26" t="s">
        <v>84</v>
      </c>
      <c r="F418" s="10" t="s">
        <v>18</v>
      </c>
      <c r="G418" s="19">
        <v>7.5</v>
      </c>
      <c r="H418" s="19">
        <v>7.5</v>
      </c>
      <c r="I418" s="19">
        <v>7.5</v>
      </c>
      <c r="J418" s="19">
        <v>7.5</v>
      </c>
      <c r="K418" s="19">
        <v>7.5</v>
      </c>
      <c r="L418" s="19">
        <v>0</v>
      </c>
      <c r="M418" s="19">
        <v>0</v>
      </c>
      <c r="N418" s="20">
        <f t="shared" ref="N418:N423" si="92">SUM(G418:M418)</f>
        <v>37.5</v>
      </c>
    </row>
    <row r="419" spans="2:14" hidden="1" outlineLevel="1">
      <c r="B419" s="7" t="s">
        <v>84</v>
      </c>
      <c r="C419" s="5" t="str">
        <f>IFERROR(INDEX(JOBLIST,MATCH($D419,JOBNAMELIST,0),MATCH($C$9,#REF!,0)),"")</f>
        <v/>
      </c>
      <c r="D419" s="7" t="s">
        <v>19</v>
      </c>
      <c r="E419" s="14" t="str">
        <f>IFERROR(INDEX(ACTIVITYLIST,MATCH($F419,ACTIVITYNAMELIST,0),MATCH($E$9,#REF!,0)),"")</f>
        <v/>
      </c>
      <c r="F419" s="7" t="s">
        <v>22</v>
      </c>
      <c r="G419" s="17"/>
      <c r="H419" s="17"/>
      <c r="I419" s="17"/>
      <c r="J419" s="17"/>
      <c r="K419" s="17"/>
      <c r="L419" s="17"/>
      <c r="M419" s="17"/>
      <c r="N419" s="16">
        <f t="shared" si="92"/>
        <v>0</v>
      </c>
    </row>
    <row r="420" spans="2:14" hidden="1" outlineLevel="1">
      <c r="B420" s="7" t="s">
        <v>84</v>
      </c>
      <c r="C420" s="5" t="str">
        <f>IFERROR(INDEX(JOBLIST,MATCH($D420,JOBNAMELIST,0),MATCH($C$9,#REF!,0)),"")</f>
        <v/>
      </c>
      <c r="D420" s="7"/>
      <c r="E420" s="14" t="str">
        <f>IFERROR(INDEX(ACTIVITYLIST,MATCH($F420,ACTIVITYNAMELIST,0),MATCH($E$9,#REF!,0)),"")</f>
        <v/>
      </c>
      <c r="F420" s="7"/>
      <c r="G420" s="17"/>
      <c r="H420" s="17"/>
      <c r="I420" s="17"/>
      <c r="J420" s="17"/>
      <c r="K420" s="17"/>
      <c r="L420" s="17"/>
      <c r="M420" s="17"/>
      <c r="N420" s="16">
        <f t="shared" si="92"/>
        <v>0</v>
      </c>
    </row>
    <row r="421" spans="2:14" hidden="1" outlineLevel="1">
      <c r="B421" s="7" t="s">
        <v>84</v>
      </c>
      <c r="C421" s="5" t="str">
        <f>IFERROR(INDEX(JOBLIST,MATCH($D421,JOBNAMELIST,0),MATCH($C$9,#REF!,0)),"")</f>
        <v/>
      </c>
      <c r="D421" s="7"/>
      <c r="E421" s="14" t="str">
        <f>IFERROR(INDEX(ACTIVITYLIST,MATCH($F421,ACTIVITYNAMELIST,0),MATCH($E$9,#REF!,0)),"")</f>
        <v/>
      </c>
      <c r="F421" s="7"/>
      <c r="G421" s="17"/>
      <c r="H421" s="17"/>
      <c r="I421" s="17"/>
      <c r="J421" s="17"/>
      <c r="K421" s="17"/>
      <c r="L421" s="17"/>
      <c r="M421" s="17"/>
      <c r="N421" s="16">
        <f t="shared" si="92"/>
        <v>0</v>
      </c>
    </row>
    <row r="422" spans="2:14" hidden="1" outlineLevel="1">
      <c r="B422" s="7" t="s">
        <v>84</v>
      </c>
      <c r="C422" s="5" t="str">
        <f>IFERROR(INDEX(JOBLIST,MATCH($D422,JOBNAMELIST,0),MATCH($C$9,#REF!,0)),"")</f>
        <v/>
      </c>
      <c r="D422" s="7"/>
      <c r="E422" s="14" t="str">
        <f>IFERROR(INDEX(ACTIVITYLIST,MATCH($F422,ACTIVITYNAMELIST,0),MATCH($E$9,#REF!,0)),"")</f>
        <v/>
      </c>
      <c r="F422" s="7"/>
      <c r="G422" s="17"/>
      <c r="H422" s="17"/>
      <c r="I422" s="17"/>
      <c r="J422" s="17"/>
      <c r="K422" s="17"/>
      <c r="L422" s="17"/>
      <c r="M422" s="17"/>
      <c r="N422" s="16">
        <f t="shared" si="92"/>
        <v>0</v>
      </c>
    </row>
    <row r="423" spans="2:14" hidden="1" outlineLevel="1">
      <c r="B423" s="7" t="s">
        <v>84</v>
      </c>
      <c r="C423" s="5" t="str">
        <f>IFERROR(INDEX(JOBLIST,MATCH($D423,JOBNAMELIST,0),MATCH($C$9,#REF!,0)),"")</f>
        <v/>
      </c>
      <c r="D423" s="7"/>
      <c r="E423" s="14" t="str">
        <f>IFERROR(INDEX(ACTIVITYLIST,MATCH($F423,ACTIVITYNAMELIST,0),MATCH($E$9,#REF!,0)),"")</f>
        <v/>
      </c>
      <c r="F423" s="7"/>
      <c r="G423" s="17"/>
      <c r="H423" s="17"/>
      <c r="I423" s="17"/>
      <c r="J423" s="17"/>
      <c r="K423" s="17"/>
      <c r="L423" s="17"/>
      <c r="M423" s="17"/>
      <c r="N423" s="16">
        <f t="shared" si="92"/>
        <v>0</v>
      </c>
    </row>
    <row r="424" spans="2:14" collapsed="1">
      <c r="B424" s="6"/>
      <c r="C424" s="6"/>
      <c r="D424" s="6"/>
      <c r="E424" s="6"/>
      <c r="F424" s="9" t="s">
        <v>16</v>
      </c>
      <c r="G424" s="18">
        <f>SUM(G419:G423)</f>
        <v>0</v>
      </c>
      <c r="H424" s="18">
        <f t="shared" ref="H424:M424" si="93">SUM(H419:H423)</f>
        <v>0</v>
      </c>
      <c r="I424" s="18">
        <f t="shared" si="93"/>
        <v>0</v>
      </c>
      <c r="J424" s="18">
        <f t="shared" si="93"/>
        <v>0</v>
      </c>
      <c r="K424" s="18">
        <f t="shared" si="93"/>
        <v>0</v>
      </c>
      <c r="L424" s="18">
        <f t="shared" si="93"/>
        <v>0</v>
      </c>
      <c r="M424" s="18">
        <f t="shared" si="93"/>
        <v>0</v>
      </c>
      <c r="N424" s="18">
        <f>SUM(N419:N423)</f>
        <v>0</v>
      </c>
    </row>
    <row r="426" spans="2:14">
      <c r="B426" s="26" t="s">
        <v>85</v>
      </c>
      <c r="F426" s="10" t="s">
        <v>18</v>
      </c>
      <c r="G426" s="19">
        <v>7.5</v>
      </c>
      <c r="H426" s="19">
        <v>7.5</v>
      </c>
      <c r="I426" s="19">
        <v>7.5</v>
      </c>
      <c r="J426" s="19">
        <v>7.5</v>
      </c>
      <c r="K426" s="19">
        <v>7.5</v>
      </c>
      <c r="L426" s="19">
        <v>0</v>
      </c>
      <c r="M426" s="19">
        <v>0</v>
      </c>
      <c r="N426" s="20">
        <f t="shared" ref="N426:N431" si="94">SUM(G426:M426)</f>
        <v>37.5</v>
      </c>
    </row>
    <row r="427" spans="2:14" hidden="1" outlineLevel="1">
      <c r="B427" s="7" t="s">
        <v>85</v>
      </c>
      <c r="C427" s="5" t="str">
        <f>IFERROR(INDEX(JOBLIST,MATCH($D427,JOBNAMELIST,0),MATCH($C$9,#REF!,0)),"")</f>
        <v/>
      </c>
      <c r="D427" s="7" t="s">
        <v>86</v>
      </c>
      <c r="E427" s="14" t="str">
        <f>IFERROR(INDEX(ACTIVITYLIST,MATCH($F427,ACTIVITYNAMELIST,0),MATCH($E$9,#REF!,0)),"")</f>
        <v/>
      </c>
      <c r="F427" s="7" t="s">
        <v>25</v>
      </c>
      <c r="G427" s="17"/>
      <c r="H427" s="17"/>
      <c r="I427" s="17"/>
      <c r="J427" s="17"/>
      <c r="K427" s="17"/>
      <c r="L427" s="17"/>
      <c r="M427" s="17"/>
      <c r="N427" s="16">
        <f t="shared" si="94"/>
        <v>0</v>
      </c>
    </row>
    <row r="428" spans="2:14" hidden="1" outlineLevel="1">
      <c r="B428" s="7" t="s">
        <v>85</v>
      </c>
      <c r="C428" s="5" t="str">
        <f>IFERROR(INDEX(JOBLIST,MATCH($D428,JOBNAMELIST,0),MATCH($C$9,#REF!,0)),"")</f>
        <v/>
      </c>
      <c r="D428" s="7" t="s">
        <v>27</v>
      </c>
      <c r="E428" s="14" t="str">
        <f>IFERROR(INDEX(ACTIVITYLIST,MATCH($F428,ACTIVITYNAMELIST,0),MATCH($E$9,#REF!,0)),"")</f>
        <v/>
      </c>
      <c r="F428" s="7" t="s">
        <v>25</v>
      </c>
      <c r="G428" s="17"/>
      <c r="H428" s="17"/>
      <c r="I428" s="17"/>
      <c r="J428" s="17"/>
      <c r="K428" s="17"/>
      <c r="L428" s="17"/>
      <c r="M428" s="17"/>
      <c r="N428" s="16">
        <f t="shared" si="94"/>
        <v>0</v>
      </c>
    </row>
    <row r="429" spans="2:14" hidden="1" outlineLevel="1">
      <c r="B429" s="7" t="s">
        <v>85</v>
      </c>
      <c r="C429" s="5" t="str">
        <f>IFERROR(INDEX(JOBLIST,MATCH($D429,JOBNAMELIST,0),MATCH($C$9,#REF!,0)),"")</f>
        <v/>
      </c>
      <c r="D429" s="7"/>
      <c r="E429" s="14" t="str">
        <f>IFERROR(INDEX(ACTIVITYLIST,MATCH($F429,ACTIVITYNAMELIST,0),MATCH($E$9,#REF!,0)),"")</f>
        <v/>
      </c>
      <c r="F429" s="7"/>
      <c r="G429" s="17"/>
      <c r="H429" s="17"/>
      <c r="I429" s="17"/>
      <c r="J429" s="17"/>
      <c r="K429" s="17"/>
      <c r="L429" s="17"/>
      <c r="M429" s="17"/>
      <c r="N429" s="16">
        <f t="shared" si="94"/>
        <v>0</v>
      </c>
    </row>
    <row r="430" spans="2:14" hidden="1" outlineLevel="1">
      <c r="B430" s="7" t="s">
        <v>85</v>
      </c>
      <c r="C430" s="5" t="str">
        <f>IFERROR(INDEX(JOBLIST,MATCH($D430,JOBNAMELIST,0),MATCH($C$9,#REF!,0)),"")</f>
        <v/>
      </c>
      <c r="D430" s="7"/>
      <c r="E430" s="14" t="str">
        <f>IFERROR(INDEX(ACTIVITYLIST,MATCH($F430,ACTIVITYNAMELIST,0),MATCH($E$9,#REF!,0)),"")</f>
        <v/>
      </c>
      <c r="F430" s="7"/>
      <c r="G430" s="17"/>
      <c r="H430" s="17"/>
      <c r="I430" s="17"/>
      <c r="J430" s="17"/>
      <c r="K430" s="17"/>
      <c r="L430" s="17"/>
      <c r="M430" s="17"/>
      <c r="N430" s="16">
        <f t="shared" si="94"/>
        <v>0</v>
      </c>
    </row>
    <row r="431" spans="2:14" hidden="1" outlineLevel="1">
      <c r="B431" s="7" t="s">
        <v>85</v>
      </c>
      <c r="C431" s="5" t="str">
        <f>IFERROR(INDEX(JOBLIST,MATCH($D431,JOBNAMELIST,0),MATCH($C$9,#REF!,0)),"")</f>
        <v/>
      </c>
      <c r="D431" s="7"/>
      <c r="E431" s="14" t="str">
        <f>IFERROR(INDEX(ACTIVITYLIST,MATCH($F431,ACTIVITYNAMELIST,0),MATCH($E$9,#REF!,0)),"")</f>
        <v/>
      </c>
      <c r="F431" s="7"/>
      <c r="G431" s="17"/>
      <c r="H431" s="17"/>
      <c r="I431" s="17"/>
      <c r="J431" s="17"/>
      <c r="K431" s="17"/>
      <c r="L431" s="17"/>
      <c r="M431" s="17"/>
      <c r="N431" s="16">
        <f t="shared" si="94"/>
        <v>0</v>
      </c>
    </row>
    <row r="432" spans="2:14" collapsed="1">
      <c r="B432" s="6"/>
      <c r="C432" s="6"/>
      <c r="D432" s="6"/>
      <c r="E432" s="6"/>
      <c r="F432" s="9" t="s">
        <v>16</v>
      </c>
      <c r="G432" s="18">
        <f>SUM(G427:G431)</f>
        <v>0</v>
      </c>
      <c r="H432" s="18">
        <f t="shared" ref="H432:M432" si="95">SUM(H427:H431)</f>
        <v>0</v>
      </c>
      <c r="I432" s="18">
        <f t="shared" si="95"/>
        <v>0</v>
      </c>
      <c r="J432" s="18">
        <f t="shared" si="95"/>
        <v>0</v>
      </c>
      <c r="K432" s="18">
        <f t="shared" si="95"/>
        <v>0</v>
      </c>
      <c r="L432" s="18">
        <f t="shared" si="95"/>
        <v>0</v>
      </c>
      <c r="M432" s="18">
        <f t="shared" si="95"/>
        <v>0</v>
      </c>
      <c r="N432" s="18">
        <f>SUM(N427:N431)</f>
        <v>0</v>
      </c>
    </row>
    <row r="434" spans="2:14">
      <c r="B434" s="26" t="s">
        <v>87</v>
      </c>
      <c r="F434" s="10" t="s">
        <v>18</v>
      </c>
      <c r="G434" s="19">
        <v>7.5</v>
      </c>
      <c r="H434" s="19">
        <v>7.5</v>
      </c>
      <c r="I434" s="19">
        <v>7.5</v>
      </c>
      <c r="J434" s="19">
        <v>7.5</v>
      </c>
      <c r="K434" s="19">
        <v>7.5</v>
      </c>
      <c r="L434" s="19">
        <v>0</v>
      </c>
      <c r="M434" s="19">
        <v>0</v>
      </c>
      <c r="N434" s="20">
        <f t="shared" ref="N434:N440" si="96">SUM(G434:M434)</f>
        <v>37.5</v>
      </c>
    </row>
    <row r="435" spans="2:14" hidden="1" outlineLevel="1">
      <c r="B435" s="7" t="s">
        <v>87</v>
      </c>
      <c r="C435" s="5" t="str">
        <f>IFERROR(INDEX(JOBLIST,MATCH($D435,JOBNAMELIST,0),MATCH($C$9,#REF!,0)),"")</f>
        <v/>
      </c>
      <c r="D435" s="7" t="s">
        <v>19</v>
      </c>
      <c r="E435" s="14" t="str">
        <f>IFERROR(INDEX(ACTIVITYLIST,MATCH($F435,ACTIVITYNAMELIST,0),MATCH($E$9,#REF!,0)),"")</f>
        <v/>
      </c>
      <c r="F435" s="7" t="s">
        <v>22</v>
      </c>
      <c r="G435" s="17"/>
      <c r="H435" s="17"/>
      <c r="I435" s="17"/>
      <c r="J435" s="17"/>
      <c r="K435" s="17"/>
      <c r="L435" s="17"/>
      <c r="M435" s="17"/>
      <c r="N435" s="16">
        <f t="shared" si="96"/>
        <v>0</v>
      </c>
    </row>
    <row r="436" spans="2:14" hidden="1" outlineLevel="1">
      <c r="B436" s="7" t="s">
        <v>87</v>
      </c>
      <c r="C436" s="5" t="str">
        <f>IFERROR(INDEX(JOBLIST,MATCH($D436,JOBNAMELIST,0),MATCH($C$9,#REF!,0)),"")</f>
        <v/>
      </c>
      <c r="D436" s="7"/>
      <c r="E436" s="14" t="str">
        <f>IFERROR(INDEX(ACTIVITYLIST,MATCH($F436,ACTIVITYNAMELIST,0),MATCH($E$9,#REF!,0)),"")</f>
        <v/>
      </c>
      <c r="F436" s="7"/>
      <c r="G436" s="17"/>
      <c r="H436" s="17"/>
      <c r="I436" s="17"/>
      <c r="J436" s="17"/>
      <c r="K436" s="17"/>
      <c r="L436" s="17"/>
      <c r="M436" s="17"/>
      <c r="N436" s="16">
        <f t="shared" si="96"/>
        <v>0</v>
      </c>
    </row>
    <row r="437" spans="2:14" hidden="1" outlineLevel="1">
      <c r="B437" s="7" t="s">
        <v>87</v>
      </c>
      <c r="C437" s="5" t="str">
        <f>IFERROR(INDEX(JOBLIST,MATCH($D437,JOBNAMELIST,0),MATCH($C$9,#REF!,0)),"")</f>
        <v/>
      </c>
      <c r="D437" s="7"/>
      <c r="E437" s="14" t="str">
        <f>IFERROR(INDEX(ACTIVITYLIST,MATCH($F437,ACTIVITYNAMELIST,0),MATCH($E$9,#REF!,0)),"")</f>
        <v/>
      </c>
      <c r="F437" s="7"/>
      <c r="G437" s="17"/>
      <c r="H437" s="17"/>
      <c r="I437" s="17"/>
      <c r="J437" s="17"/>
      <c r="K437" s="17"/>
      <c r="L437" s="17"/>
      <c r="M437" s="17"/>
      <c r="N437" s="16">
        <f t="shared" si="96"/>
        <v>0</v>
      </c>
    </row>
    <row r="438" spans="2:14" hidden="1" outlineLevel="1">
      <c r="B438" s="7" t="s">
        <v>87</v>
      </c>
      <c r="C438" s="5" t="str">
        <f>IFERROR(INDEX(JOBLIST,MATCH($D438,JOBNAMELIST,0),MATCH($C$9,#REF!,0)),"")</f>
        <v/>
      </c>
      <c r="D438" s="7"/>
      <c r="E438" s="14" t="str">
        <f>IFERROR(INDEX(ACTIVITYLIST,MATCH($F438,ACTIVITYNAMELIST,0),MATCH($E$9,#REF!,0)),"")</f>
        <v/>
      </c>
      <c r="F438" s="7"/>
      <c r="G438" s="17"/>
      <c r="H438" s="17"/>
      <c r="I438" s="17"/>
      <c r="J438" s="17"/>
      <c r="K438" s="17"/>
      <c r="L438" s="17"/>
      <c r="M438" s="17"/>
      <c r="N438" s="16">
        <f t="shared" si="96"/>
        <v>0</v>
      </c>
    </row>
    <row r="439" spans="2:14" hidden="1" outlineLevel="1">
      <c r="B439" s="7" t="s">
        <v>87</v>
      </c>
      <c r="C439" s="5"/>
      <c r="D439" s="7"/>
      <c r="E439" s="14"/>
      <c r="F439" s="7"/>
      <c r="G439" s="17"/>
      <c r="H439" s="17"/>
      <c r="I439" s="17"/>
      <c r="J439" s="17"/>
      <c r="K439" s="17"/>
      <c r="L439" s="17"/>
      <c r="M439" s="17"/>
      <c r="N439" s="16">
        <f t="shared" si="96"/>
        <v>0</v>
      </c>
    </row>
    <row r="440" spans="2:14" collapsed="1">
      <c r="B440" s="6"/>
      <c r="C440" s="6"/>
      <c r="D440" s="6"/>
      <c r="E440" s="6"/>
      <c r="F440" s="9" t="s">
        <v>16</v>
      </c>
      <c r="G440" s="18">
        <f t="shared" ref="G440:M440" si="97">SUM(G439)</f>
        <v>0</v>
      </c>
      <c r="H440" s="18">
        <f t="shared" si="97"/>
        <v>0</v>
      </c>
      <c r="I440" s="18">
        <f t="shared" si="97"/>
        <v>0</v>
      </c>
      <c r="J440" s="18">
        <f t="shared" si="97"/>
        <v>0</v>
      </c>
      <c r="K440" s="18">
        <f t="shared" si="97"/>
        <v>0</v>
      </c>
      <c r="L440" s="18">
        <f t="shared" si="97"/>
        <v>0</v>
      </c>
      <c r="M440" s="18">
        <f t="shared" si="97"/>
        <v>0</v>
      </c>
      <c r="N440" s="18">
        <f t="shared" si="96"/>
        <v>0</v>
      </c>
    </row>
    <row r="442" spans="2:14">
      <c r="B442" s="26" t="s">
        <v>88</v>
      </c>
      <c r="F442" s="10" t="s">
        <v>18</v>
      </c>
      <c r="G442" s="19">
        <v>7.5</v>
      </c>
      <c r="H442" s="19">
        <v>7.5</v>
      </c>
      <c r="I442" s="19">
        <v>7.5</v>
      </c>
      <c r="J442" s="19">
        <v>7.5</v>
      </c>
      <c r="K442" s="19">
        <v>7.5</v>
      </c>
      <c r="L442" s="19">
        <v>0</v>
      </c>
      <c r="M442" s="19">
        <v>0</v>
      </c>
      <c r="N442" s="20">
        <f t="shared" ref="N442:N447" si="98">SUM(G442:M442)</f>
        <v>37.5</v>
      </c>
    </row>
    <row r="443" spans="2:14" hidden="1" outlineLevel="1">
      <c r="B443" s="7" t="s">
        <v>88</v>
      </c>
      <c r="C443" s="5" t="str">
        <f>IFERROR(INDEX(JOBLIST,MATCH($D443,JOBNAMELIST,0),MATCH($C$9,#REF!,0)),"")</f>
        <v/>
      </c>
      <c r="D443" s="7" t="s">
        <v>40</v>
      </c>
      <c r="E443" s="14" t="str">
        <f>IFERROR(INDEX(ACTIVITYLIST,MATCH($F443,ACTIVITYNAMELIST,0),MATCH($E$9,#REF!,0)),"")</f>
        <v/>
      </c>
      <c r="F443" s="7" t="s">
        <v>25</v>
      </c>
      <c r="G443" s="17"/>
      <c r="H443" s="17"/>
      <c r="I443" s="17"/>
      <c r="J443" s="17"/>
      <c r="K443" s="17"/>
      <c r="L443" s="17"/>
      <c r="M443" s="17"/>
      <c r="N443" s="16">
        <f t="shared" si="98"/>
        <v>0</v>
      </c>
    </row>
    <row r="444" spans="2:14" hidden="1" outlineLevel="1">
      <c r="B444" s="7" t="s">
        <v>88</v>
      </c>
      <c r="C444" s="5" t="str">
        <f>IFERROR(INDEX(JOBLIST,MATCH($D444,JOBNAMELIST,0),MATCH($C$9,#REF!,0)),"")</f>
        <v/>
      </c>
      <c r="D444" s="7"/>
      <c r="E444" s="14" t="str">
        <f>IFERROR(INDEX(ACTIVITYLIST,MATCH($F444,ACTIVITYNAMELIST,0),MATCH($E$9,#REF!,0)),"")</f>
        <v/>
      </c>
      <c r="F444" s="7"/>
      <c r="G444" s="17"/>
      <c r="H444" s="17"/>
      <c r="I444" s="17"/>
      <c r="J444" s="17"/>
      <c r="K444" s="17"/>
      <c r="L444" s="17"/>
      <c r="M444" s="17"/>
      <c r="N444" s="16">
        <f t="shared" si="98"/>
        <v>0</v>
      </c>
    </row>
    <row r="445" spans="2:14" hidden="1" outlineLevel="1">
      <c r="B445" s="7" t="s">
        <v>88</v>
      </c>
      <c r="C445" s="5" t="str">
        <f>IFERROR(INDEX(JOBLIST,MATCH($D445,JOBNAMELIST,0),MATCH($C$9,#REF!,0)),"")</f>
        <v/>
      </c>
      <c r="D445" s="7"/>
      <c r="E445" s="14" t="str">
        <f>IFERROR(INDEX(ACTIVITYLIST,MATCH($F445,ACTIVITYNAMELIST,0),MATCH($E$9,#REF!,0)),"")</f>
        <v/>
      </c>
      <c r="F445" s="7"/>
      <c r="G445" s="17"/>
      <c r="H445" s="17"/>
      <c r="I445" s="17"/>
      <c r="J445" s="17"/>
      <c r="K445" s="17"/>
      <c r="L445" s="17"/>
      <c r="M445" s="17"/>
      <c r="N445" s="16">
        <f t="shared" si="98"/>
        <v>0</v>
      </c>
    </row>
    <row r="446" spans="2:14" hidden="1" outlineLevel="1">
      <c r="B446" s="7" t="s">
        <v>88</v>
      </c>
      <c r="C446" s="5" t="str">
        <f>IFERROR(INDEX(JOBLIST,MATCH($D446,JOBNAMELIST,0),MATCH($C$9,#REF!,0)),"")</f>
        <v/>
      </c>
      <c r="D446" s="7"/>
      <c r="E446" s="14" t="str">
        <f>IFERROR(INDEX(ACTIVITYLIST,MATCH($F446,ACTIVITYNAMELIST,0),MATCH($E$9,#REF!,0)),"")</f>
        <v/>
      </c>
      <c r="F446" s="7"/>
      <c r="G446" s="17"/>
      <c r="H446" s="17"/>
      <c r="I446" s="17"/>
      <c r="J446" s="17"/>
      <c r="K446" s="17"/>
      <c r="L446" s="17"/>
      <c r="M446" s="17"/>
      <c r="N446" s="16">
        <f t="shared" si="98"/>
        <v>0</v>
      </c>
    </row>
    <row r="447" spans="2:14" hidden="1" outlineLevel="1">
      <c r="B447" s="7" t="s">
        <v>88</v>
      </c>
      <c r="C447" s="5" t="str">
        <f>IFERROR(INDEX(JOBLIST,MATCH($D447,JOBNAMELIST,0),MATCH($C$9,#REF!,0)),"")</f>
        <v/>
      </c>
      <c r="D447" s="7"/>
      <c r="E447" s="14" t="str">
        <f>IFERROR(INDEX(ACTIVITYLIST,MATCH($F447,ACTIVITYNAMELIST,0),MATCH($E$9,#REF!,0)),"")</f>
        <v/>
      </c>
      <c r="F447" s="7"/>
      <c r="G447" s="17"/>
      <c r="H447" s="17"/>
      <c r="I447" s="17"/>
      <c r="J447" s="17"/>
      <c r="K447" s="17"/>
      <c r="L447" s="17"/>
      <c r="M447" s="17"/>
      <c r="N447" s="16">
        <f t="shared" si="98"/>
        <v>0</v>
      </c>
    </row>
    <row r="448" spans="2:14" collapsed="1">
      <c r="B448" s="6"/>
      <c r="C448" s="6"/>
      <c r="D448" s="6"/>
      <c r="E448" s="6"/>
      <c r="F448" s="9" t="s">
        <v>16</v>
      </c>
      <c r="G448" s="18">
        <f>SUM(G443:G447)</f>
        <v>0</v>
      </c>
      <c r="H448" s="18">
        <f t="shared" ref="H448:M448" si="99">SUM(H443:H447)</f>
        <v>0</v>
      </c>
      <c r="I448" s="18">
        <f t="shared" si="99"/>
        <v>0</v>
      </c>
      <c r="J448" s="18">
        <f t="shared" si="99"/>
        <v>0</v>
      </c>
      <c r="K448" s="18">
        <f t="shared" si="99"/>
        <v>0</v>
      </c>
      <c r="L448" s="18">
        <f t="shared" si="99"/>
        <v>0</v>
      </c>
      <c r="M448" s="18">
        <f t="shared" si="99"/>
        <v>0</v>
      </c>
      <c r="N448" s="18">
        <f>SUM(N443:N447)</f>
        <v>0</v>
      </c>
    </row>
    <row r="450" spans="2:14">
      <c r="B450" s="26" t="s">
        <v>89</v>
      </c>
      <c r="F450" s="10" t="s">
        <v>18</v>
      </c>
      <c r="G450" s="19">
        <v>7.5</v>
      </c>
      <c r="H450" s="19">
        <v>7.5</v>
      </c>
      <c r="I450" s="19">
        <v>7.5</v>
      </c>
      <c r="J450" s="19">
        <v>7.5</v>
      </c>
      <c r="K450" s="19">
        <v>7.5</v>
      </c>
      <c r="L450" s="19">
        <v>0</v>
      </c>
      <c r="M450" s="19">
        <v>0</v>
      </c>
      <c r="N450" s="20">
        <f t="shared" ref="N450:N455" si="100">SUM(G450:M450)</f>
        <v>37.5</v>
      </c>
    </row>
    <row r="451" spans="2:14" hidden="1" outlineLevel="1">
      <c r="B451" s="7" t="s">
        <v>89</v>
      </c>
      <c r="C451" s="5" t="str">
        <f>IFERROR(INDEX(JOBLIST,MATCH($D451,JOBNAMELIST,0),MATCH($C$9,#REF!,0)),"")</f>
        <v/>
      </c>
      <c r="D451" s="7" t="s">
        <v>27</v>
      </c>
      <c r="E451" s="14" t="str">
        <f>IFERROR(INDEX(ACTIVITYLIST,MATCH($F451,ACTIVITYNAMELIST,0),MATCH($E$9,#REF!,0)),"")</f>
        <v/>
      </c>
      <c r="F451" s="7" t="s">
        <v>25</v>
      </c>
      <c r="G451" s="17"/>
      <c r="H451" s="17"/>
      <c r="I451" s="17"/>
      <c r="J451" s="17"/>
      <c r="K451" s="17"/>
      <c r="L451" s="17"/>
      <c r="M451" s="17"/>
      <c r="N451" s="16">
        <f t="shared" si="100"/>
        <v>0</v>
      </c>
    </row>
    <row r="452" spans="2:14" hidden="1" outlineLevel="1">
      <c r="B452" s="7" t="s">
        <v>89</v>
      </c>
      <c r="C452" s="5" t="str">
        <f>IFERROR(INDEX(JOBLIST,MATCH($D452,JOBNAMELIST,0),MATCH($C$9,#REF!,0)),"")</f>
        <v/>
      </c>
      <c r="D452" s="7"/>
      <c r="E452" s="14" t="str">
        <f>IFERROR(INDEX(ACTIVITYLIST,MATCH($F452,ACTIVITYNAMELIST,0),MATCH($E$9,#REF!,0)),"")</f>
        <v/>
      </c>
      <c r="F452" s="7"/>
      <c r="G452" s="17"/>
      <c r="H452" s="17"/>
      <c r="I452" s="17"/>
      <c r="J452" s="17"/>
      <c r="K452" s="17"/>
      <c r="L452" s="17"/>
      <c r="M452" s="17"/>
      <c r="N452" s="16">
        <f t="shared" si="100"/>
        <v>0</v>
      </c>
    </row>
    <row r="453" spans="2:14" hidden="1" outlineLevel="1">
      <c r="B453" s="7" t="s">
        <v>89</v>
      </c>
      <c r="C453" s="5" t="str">
        <f>IFERROR(INDEX(JOBLIST,MATCH($D453,JOBNAMELIST,0),MATCH($C$9,#REF!,0)),"")</f>
        <v/>
      </c>
      <c r="D453" s="7"/>
      <c r="E453" s="14" t="str">
        <f>IFERROR(INDEX(ACTIVITYLIST,MATCH($F453,ACTIVITYNAMELIST,0),MATCH($E$9,#REF!,0)),"")</f>
        <v/>
      </c>
      <c r="F453" s="7"/>
      <c r="G453" s="17"/>
      <c r="H453" s="17"/>
      <c r="I453" s="17"/>
      <c r="J453" s="17"/>
      <c r="K453" s="17"/>
      <c r="L453" s="17"/>
      <c r="M453" s="17"/>
      <c r="N453" s="16">
        <f t="shared" si="100"/>
        <v>0</v>
      </c>
    </row>
    <row r="454" spans="2:14" hidden="1" outlineLevel="1">
      <c r="B454" s="7" t="s">
        <v>89</v>
      </c>
      <c r="C454" s="5" t="str">
        <f>IFERROR(INDEX(JOBLIST,MATCH($D454,JOBNAMELIST,0),MATCH($C$9,#REF!,0)),"")</f>
        <v/>
      </c>
      <c r="D454" s="7"/>
      <c r="E454" s="14" t="str">
        <f>IFERROR(INDEX(ACTIVITYLIST,MATCH($F454,ACTIVITYNAMELIST,0),MATCH($E$9,#REF!,0)),"")</f>
        <v/>
      </c>
      <c r="F454" s="7"/>
      <c r="G454" s="17"/>
      <c r="H454" s="17"/>
      <c r="I454" s="17"/>
      <c r="J454" s="17"/>
      <c r="K454" s="17"/>
      <c r="L454" s="17"/>
      <c r="M454" s="17"/>
      <c r="N454" s="16">
        <f t="shared" si="100"/>
        <v>0</v>
      </c>
    </row>
    <row r="455" spans="2:14" hidden="1" outlineLevel="1">
      <c r="B455" s="7" t="s">
        <v>89</v>
      </c>
      <c r="C455" s="5" t="str">
        <f>IFERROR(INDEX(JOBLIST,MATCH($D455,JOBNAMELIST,0),MATCH($C$9,#REF!,0)),"")</f>
        <v/>
      </c>
      <c r="D455" s="7"/>
      <c r="E455" s="14" t="str">
        <f>IFERROR(INDEX(ACTIVITYLIST,MATCH($F455,ACTIVITYNAMELIST,0),MATCH($E$9,#REF!,0)),"")</f>
        <v/>
      </c>
      <c r="F455" s="7"/>
      <c r="G455" s="17"/>
      <c r="H455" s="17"/>
      <c r="I455" s="17"/>
      <c r="J455" s="17"/>
      <c r="K455" s="17"/>
      <c r="L455" s="17"/>
      <c r="M455" s="17"/>
      <c r="N455" s="16">
        <f t="shared" si="100"/>
        <v>0</v>
      </c>
    </row>
    <row r="456" spans="2:14" collapsed="1">
      <c r="B456" s="6"/>
      <c r="C456" s="6"/>
      <c r="D456" s="6"/>
      <c r="E456" s="6"/>
      <c r="F456" s="9" t="s">
        <v>16</v>
      </c>
      <c r="G456" s="18">
        <f>SUM(G451:G455)</f>
        <v>0</v>
      </c>
      <c r="H456" s="18">
        <f t="shared" ref="H456:M456" si="101">SUM(H451:H455)</f>
        <v>0</v>
      </c>
      <c r="I456" s="18">
        <f t="shared" si="101"/>
        <v>0</v>
      </c>
      <c r="J456" s="18">
        <f t="shared" si="101"/>
        <v>0</v>
      </c>
      <c r="K456" s="18">
        <f t="shared" si="101"/>
        <v>0</v>
      </c>
      <c r="L456" s="18">
        <f t="shared" si="101"/>
        <v>0</v>
      </c>
      <c r="M456" s="18">
        <f t="shared" si="101"/>
        <v>0</v>
      </c>
      <c r="N456" s="18">
        <f>SUM(N451:N455)</f>
        <v>0</v>
      </c>
    </row>
    <row r="458" spans="2:14">
      <c r="B458" s="26" t="s">
        <v>90</v>
      </c>
      <c r="F458" s="10" t="s">
        <v>18</v>
      </c>
      <c r="G458" s="19">
        <v>7.5</v>
      </c>
      <c r="H458" s="19">
        <v>7.5</v>
      </c>
      <c r="I458" s="19">
        <v>7.5</v>
      </c>
      <c r="J458" s="19">
        <v>7.5</v>
      </c>
      <c r="K458" s="19">
        <v>7.5</v>
      </c>
      <c r="L458" s="19">
        <v>0</v>
      </c>
      <c r="M458" s="19">
        <v>0</v>
      </c>
      <c r="N458" s="20">
        <f t="shared" ref="N458:N463" si="102">SUM(G458:M458)</f>
        <v>37.5</v>
      </c>
    </row>
    <row r="459" spans="2:14" hidden="1" outlineLevel="1">
      <c r="B459" s="7" t="s">
        <v>90</v>
      </c>
      <c r="C459" s="5" t="str">
        <f>IFERROR(INDEX(JOBLIST,MATCH($D459,JOBNAMELIST,0),MATCH($C$9,#REF!,0)),"")</f>
        <v/>
      </c>
      <c r="D459" s="7" t="s">
        <v>27</v>
      </c>
      <c r="E459" s="14" t="str">
        <f>IFERROR(INDEX(ACTIVITYLIST,MATCH($F459,ACTIVITYNAMELIST,0),MATCH($E$9,#REF!,0)),"")</f>
        <v/>
      </c>
      <c r="F459" s="7" t="s">
        <v>22</v>
      </c>
      <c r="G459" s="17"/>
      <c r="H459" s="17"/>
      <c r="I459" s="17"/>
      <c r="J459" s="17"/>
      <c r="K459" s="17"/>
      <c r="L459" s="17"/>
      <c r="M459" s="17"/>
      <c r="N459" s="16">
        <f t="shared" si="102"/>
        <v>0</v>
      </c>
    </row>
    <row r="460" spans="2:14" hidden="1" outlineLevel="1">
      <c r="B460" s="7" t="s">
        <v>90</v>
      </c>
      <c r="C460" s="5" t="str">
        <f>IFERROR(INDEX(JOBLIST,MATCH($D460,JOBNAMELIST,0),MATCH($C$9,#REF!,0)),"")</f>
        <v/>
      </c>
      <c r="D460" s="7" t="s">
        <v>40</v>
      </c>
      <c r="E460" s="14" t="str">
        <f>IFERROR(INDEX(ACTIVITYLIST,MATCH($F460,ACTIVITYNAMELIST,0),MATCH($E$9,#REF!,0)),"")</f>
        <v/>
      </c>
      <c r="F460" s="7" t="s">
        <v>22</v>
      </c>
      <c r="G460" s="17"/>
      <c r="H460" s="17"/>
      <c r="I460" s="17"/>
      <c r="J460" s="17"/>
      <c r="K460" s="17"/>
      <c r="L460" s="17"/>
      <c r="M460" s="17"/>
      <c r="N460" s="16">
        <f t="shared" si="102"/>
        <v>0</v>
      </c>
    </row>
    <row r="461" spans="2:14" hidden="1" outlineLevel="1">
      <c r="B461" s="7" t="s">
        <v>90</v>
      </c>
      <c r="C461" s="5" t="str">
        <f>IFERROR(INDEX(JOBLIST,MATCH($D461,JOBNAMELIST,0),MATCH($C$9,#REF!,0)),"")</f>
        <v/>
      </c>
      <c r="D461" s="7"/>
      <c r="E461" s="14" t="str">
        <f>IFERROR(INDEX(ACTIVITYLIST,MATCH($F461,ACTIVITYNAMELIST,0),MATCH($E$9,#REF!,0)),"")</f>
        <v/>
      </c>
      <c r="F461" s="7"/>
      <c r="G461" s="17"/>
      <c r="H461" s="17"/>
      <c r="I461" s="17"/>
      <c r="J461" s="17"/>
      <c r="K461" s="17"/>
      <c r="L461" s="17"/>
      <c r="M461" s="17"/>
      <c r="N461" s="16">
        <f t="shared" si="102"/>
        <v>0</v>
      </c>
    </row>
    <row r="462" spans="2:14" hidden="1" outlineLevel="1">
      <c r="B462" s="7" t="s">
        <v>90</v>
      </c>
      <c r="C462" s="5" t="str">
        <f>IFERROR(INDEX(JOBLIST,MATCH($D462,JOBNAMELIST,0),MATCH($C$9,#REF!,0)),"")</f>
        <v/>
      </c>
      <c r="D462" s="7"/>
      <c r="E462" s="14" t="str">
        <f>IFERROR(INDEX(ACTIVITYLIST,MATCH($F462,ACTIVITYNAMELIST,0),MATCH($E$9,#REF!,0)),"")</f>
        <v/>
      </c>
      <c r="F462" s="7"/>
      <c r="G462" s="17"/>
      <c r="H462" s="17"/>
      <c r="I462" s="17"/>
      <c r="J462" s="17"/>
      <c r="K462" s="17"/>
      <c r="L462" s="17"/>
      <c r="M462" s="17"/>
      <c r="N462" s="16">
        <f t="shared" si="102"/>
        <v>0</v>
      </c>
    </row>
    <row r="463" spans="2:14" hidden="1" outlineLevel="1">
      <c r="B463" s="7" t="s">
        <v>90</v>
      </c>
      <c r="C463" s="5" t="str">
        <f>IFERROR(INDEX(JOBLIST,MATCH($D463,JOBNAMELIST,0),MATCH($C$9,#REF!,0)),"")</f>
        <v/>
      </c>
      <c r="D463" s="7"/>
      <c r="E463" s="14" t="str">
        <f>IFERROR(INDEX(ACTIVITYLIST,MATCH($F463,ACTIVITYNAMELIST,0),MATCH($E$9,#REF!,0)),"")</f>
        <v/>
      </c>
      <c r="F463" s="7"/>
      <c r="G463" s="17"/>
      <c r="H463" s="17"/>
      <c r="I463" s="17"/>
      <c r="J463" s="17"/>
      <c r="K463" s="17"/>
      <c r="L463" s="17"/>
      <c r="M463" s="17"/>
      <c r="N463" s="16">
        <f t="shared" si="102"/>
        <v>0</v>
      </c>
    </row>
    <row r="464" spans="2:14" collapsed="1">
      <c r="B464" s="6"/>
      <c r="C464" s="6"/>
      <c r="D464" s="6"/>
      <c r="E464" s="6"/>
      <c r="F464" s="9" t="s">
        <v>16</v>
      </c>
      <c r="G464" s="18">
        <f>SUM(G459:G463)</f>
        <v>0</v>
      </c>
      <c r="H464" s="18">
        <f t="shared" ref="H464:M464" si="103">SUM(H459:H463)</f>
        <v>0</v>
      </c>
      <c r="I464" s="18">
        <f t="shared" si="103"/>
        <v>0</v>
      </c>
      <c r="J464" s="18">
        <f t="shared" si="103"/>
        <v>0</v>
      </c>
      <c r="K464" s="18">
        <f t="shared" si="103"/>
        <v>0</v>
      </c>
      <c r="L464" s="18">
        <f t="shared" si="103"/>
        <v>0</v>
      </c>
      <c r="M464" s="18">
        <f t="shared" si="103"/>
        <v>0</v>
      </c>
      <c r="N464" s="18">
        <f>SUM(N459:N463)</f>
        <v>0</v>
      </c>
    </row>
    <row r="466" spans="2:14">
      <c r="B466" s="26" t="s">
        <v>91</v>
      </c>
      <c r="F466" s="10" t="s">
        <v>18</v>
      </c>
      <c r="G466" s="19">
        <v>7.5</v>
      </c>
      <c r="H466" s="19">
        <v>7.5</v>
      </c>
      <c r="I466" s="19">
        <v>7.5</v>
      </c>
      <c r="J466" s="19">
        <v>7.5</v>
      </c>
      <c r="K466" s="19">
        <v>7.5</v>
      </c>
      <c r="L466" s="19">
        <v>0</v>
      </c>
      <c r="M466" s="19">
        <v>0</v>
      </c>
      <c r="N466" s="20">
        <f t="shared" ref="N466:N471" si="104">SUM(G466:M466)</f>
        <v>37.5</v>
      </c>
    </row>
    <row r="467" spans="2:14" hidden="1" outlineLevel="1">
      <c r="B467" s="7" t="s">
        <v>91</v>
      </c>
      <c r="C467" s="5" t="str">
        <f>IFERROR(INDEX(JOBLIST,MATCH($D467,JOBNAMELIST,0),MATCH($C$9,#REF!,0)),"")</f>
        <v/>
      </c>
      <c r="D467" s="7" t="s">
        <v>24</v>
      </c>
      <c r="E467" s="14" t="str">
        <f>IFERROR(INDEX(ACTIVITYLIST,MATCH($F467,ACTIVITYNAMELIST,0),MATCH($E$9,#REF!,0)),"")</f>
        <v/>
      </c>
      <c r="F467" s="7" t="s">
        <v>25</v>
      </c>
      <c r="G467" s="17"/>
      <c r="H467" s="17"/>
      <c r="I467" s="17"/>
      <c r="J467" s="17"/>
      <c r="K467" s="17"/>
      <c r="L467" s="17"/>
      <c r="M467" s="17"/>
      <c r="N467" s="16">
        <f t="shared" si="104"/>
        <v>0</v>
      </c>
    </row>
    <row r="468" spans="2:14" hidden="1" outlineLevel="1">
      <c r="B468" s="7" t="s">
        <v>91</v>
      </c>
      <c r="C468" s="5" t="str">
        <f>IFERROR(INDEX(JOBLIST,MATCH($D468,JOBNAMELIST,0),MATCH($C$9,#REF!,0)),"")</f>
        <v/>
      </c>
      <c r="D468" s="7"/>
      <c r="E468" s="14" t="str">
        <f>IFERROR(INDEX(ACTIVITYLIST,MATCH($F468,ACTIVITYNAMELIST,0),MATCH($E$9,#REF!,0)),"")</f>
        <v/>
      </c>
      <c r="F468" s="7"/>
      <c r="G468" s="17"/>
      <c r="H468" s="17"/>
      <c r="I468" s="17"/>
      <c r="J468" s="17"/>
      <c r="K468" s="17"/>
      <c r="L468" s="17"/>
      <c r="M468" s="17"/>
      <c r="N468" s="16">
        <f t="shared" si="104"/>
        <v>0</v>
      </c>
    </row>
    <row r="469" spans="2:14" hidden="1" outlineLevel="1">
      <c r="B469" s="7" t="s">
        <v>91</v>
      </c>
      <c r="C469" s="5" t="str">
        <f>IFERROR(INDEX(JOBLIST,MATCH($D469,JOBNAMELIST,0),MATCH($C$9,#REF!,0)),"")</f>
        <v/>
      </c>
      <c r="D469" s="7"/>
      <c r="E469" s="14" t="str">
        <f>IFERROR(INDEX(ACTIVITYLIST,MATCH($F469,ACTIVITYNAMELIST,0),MATCH($E$9,#REF!,0)),"")</f>
        <v/>
      </c>
      <c r="F469" s="7"/>
      <c r="G469" s="17"/>
      <c r="H469" s="17"/>
      <c r="I469" s="17"/>
      <c r="J469" s="17"/>
      <c r="K469" s="17"/>
      <c r="L469" s="17"/>
      <c r="M469" s="17"/>
      <c r="N469" s="16">
        <f t="shared" si="104"/>
        <v>0</v>
      </c>
    </row>
    <row r="470" spans="2:14" hidden="1" outlineLevel="1">
      <c r="B470" s="7" t="s">
        <v>91</v>
      </c>
      <c r="C470" s="5" t="str">
        <f>IFERROR(INDEX(JOBLIST,MATCH($D470,JOBNAMELIST,0),MATCH($C$9,#REF!,0)),"")</f>
        <v/>
      </c>
      <c r="D470" s="7"/>
      <c r="E470" s="14" t="str">
        <f>IFERROR(INDEX(ACTIVITYLIST,MATCH($F470,ACTIVITYNAMELIST,0),MATCH($E$9,#REF!,0)),"")</f>
        <v/>
      </c>
      <c r="F470" s="7"/>
      <c r="G470" s="17"/>
      <c r="H470" s="17"/>
      <c r="I470" s="17"/>
      <c r="J470" s="17"/>
      <c r="K470" s="17"/>
      <c r="L470" s="17"/>
      <c r="M470" s="17"/>
      <c r="N470" s="16">
        <f t="shared" si="104"/>
        <v>0</v>
      </c>
    </row>
    <row r="471" spans="2:14" hidden="1" outlineLevel="1">
      <c r="B471" s="7" t="s">
        <v>91</v>
      </c>
      <c r="C471" s="5" t="str">
        <f>IFERROR(INDEX(JOBLIST,MATCH($D471,JOBNAMELIST,0),MATCH($C$9,#REF!,0)),"")</f>
        <v/>
      </c>
      <c r="D471" s="7"/>
      <c r="E471" s="14" t="str">
        <f>IFERROR(INDEX(ACTIVITYLIST,MATCH($F471,ACTIVITYNAMELIST,0),MATCH($E$9,#REF!,0)),"")</f>
        <v/>
      </c>
      <c r="F471" s="7"/>
      <c r="G471" s="17"/>
      <c r="H471" s="17"/>
      <c r="I471" s="17"/>
      <c r="J471" s="17"/>
      <c r="K471" s="17"/>
      <c r="L471" s="17"/>
      <c r="M471" s="17"/>
      <c r="N471" s="16">
        <f t="shared" si="104"/>
        <v>0</v>
      </c>
    </row>
    <row r="472" spans="2:14" collapsed="1">
      <c r="B472" s="6"/>
      <c r="C472" s="6"/>
      <c r="D472" s="6"/>
      <c r="E472" s="6"/>
      <c r="F472" s="9" t="s">
        <v>16</v>
      </c>
      <c r="G472" s="18">
        <f>SUM(G467:G471)</f>
        <v>0</v>
      </c>
      <c r="H472" s="18">
        <f t="shared" ref="H472:M472" si="105">SUM(H467:H471)</f>
        <v>0</v>
      </c>
      <c r="I472" s="18">
        <f t="shared" si="105"/>
        <v>0</v>
      </c>
      <c r="J472" s="18">
        <f t="shared" si="105"/>
        <v>0</v>
      </c>
      <c r="K472" s="18">
        <f t="shared" si="105"/>
        <v>0</v>
      </c>
      <c r="L472" s="18">
        <f t="shared" si="105"/>
        <v>0</v>
      </c>
      <c r="M472" s="18">
        <f t="shared" si="105"/>
        <v>0</v>
      </c>
      <c r="N472" s="18">
        <f>SUM(N467:N471)</f>
        <v>0</v>
      </c>
    </row>
    <row r="474" spans="2:14">
      <c r="B474" s="26" t="s">
        <v>92</v>
      </c>
      <c r="F474" s="10" t="s">
        <v>18</v>
      </c>
      <c r="G474" s="19">
        <v>7.5</v>
      </c>
      <c r="H474" s="19">
        <v>7.5</v>
      </c>
      <c r="I474" s="19">
        <v>7.5</v>
      </c>
      <c r="J474" s="19">
        <v>7.5</v>
      </c>
      <c r="K474" s="19">
        <v>7.5</v>
      </c>
      <c r="L474" s="19">
        <v>0</v>
      </c>
      <c r="M474" s="19">
        <v>0</v>
      </c>
      <c r="N474" s="20">
        <f t="shared" ref="N474:N479" si="106">SUM(G474:M474)</f>
        <v>37.5</v>
      </c>
    </row>
    <row r="475" spans="2:14" hidden="1" outlineLevel="1">
      <c r="B475" s="7" t="s">
        <v>92</v>
      </c>
      <c r="C475" s="5" t="str">
        <f>IFERROR(INDEX(JOBLIST,MATCH($D475,JOBNAMELIST,0),MATCH($C$9,#REF!,0)),"")</f>
        <v/>
      </c>
      <c r="D475" s="7" t="s">
        <v>19</v>
      </c>
      <c r="E475" s="14" t="str">
        <f>IFERROR(INDEX(ACTIVITYLIST,MATCH($F475,ACTIVITYNAMELIST,0),MATCH($E$9,#REF!,0)),"")</f>
        <v/>
      </c>
      <c r="F475" s="7" t="s">
        <v>20</v>
      </c>
      <c r="G475" s="17"/>
      <c r="H475" s="17"/>
      <c r="I475" s="17"/>
      <c r="J475" s="17"/>
      <c r="K475" s="17"/>
      <c r="L475" s="17"/>
      <c r="M475" s="17"/>
      <c r="N475" s="16">
        <f t="shared" si="106"/>
        <v>0</v>
      </c>
    </row>
    <row r="476" spans="2:14" hidden="1" outlineLevel="1">
      <c r="B476" s="7" t="s">
        <v>92</v>
      </c>
      <c r="C476" s="5" t="str">
        <f>IFERROR(INDEX(JOBLIST,MATCH($D476,JOBNAMELIST,0),MATCH($C$9,#REF!,0)),"")</f>
        <v/>
      </c>
      <c r="D476" s="7"/>
      <c r="E476" s="14"/>
      <c r="F476" s="7"/>
      <c r="G476" s="17"/>
      <c r="H476" s="17"/>
      <c r="I476" s="17"/>
      <c r="J476" s="17"/>
      <c r="K476" s="17"/>
      <c r="L476" s="17"/>
      <c r="M476" s="17"/>
      <c r="N476" s="16">
        <f t="shared" si="106"/>
        <v>0</v>
      </c>
    </row>
    <row r="477" spans="2:14" hidden="1" outlineLevel="1">
      <c r="B477" s="7" t="s">
        <v>92</v>
      </c>
      <c r="C477" s="5" t="str">
        <f>IFERROR(INDEX(JOBLIST,MATCH($D477,JOBNAMELIST,0),MATCH($C$9,#REF!,0)),"")</f>
        <v/>
      </c>
      <c r="D477" s="7"/>
      <c r="E477" s="14"/>
      <c r="F477" s="7"/>
      <c r="G477" s="17"/>
      <c r="H477" s="17"/>
      <c r="I477" s="17"/>
      <c r="J477" s="17"/>
      <c r="K477" s="17"/>
      <c r="L477" s="17"/>
      <c r="M477" s="17"/>
      <c r="N477" s="16">
        <f t="shared" si="106"/>
        <v>0</v>
      </c>
    </row>
    <row r="478" spans="2:14" hidden="1" outlineLevel="1">
      <c r="B478" s="7" t="s">
        <v>92</v>
      </c>
      <c r="C478" s="5" t="str">
        <f>IFERROR(INDEX(JOBLIST,MATCH($D478,JOBNAMELIST,0),MATCH($C$9,#REF!,0)),"")</f>
        <v/>
      </c>
      <c r="D478" s="7"/>
      <c r="E478" s="14"/>
      <c r="F478" s="7"/>
      <c r="G478" s="17"/>
      <c r="H478" s="17"/>
      <c r="I478" s="17"/>
      <c r="J478" s="17"/>
      <c r="K478" s="17"/>
      <c r="L478" s="17"/>
      <c r="M478" s="17"/>
      <c r="N478" s="16">
        <f t="shared" si="106"/>
        <v>0</v>
      </c>
    </row>
    <row r="479" spans="2:14" hidden="1" outlineLevel="1">
      <c r="B479" s="7" t="s">
        <v>92</v>
      </c>
      <c r="C479" s="5" t="str">
        <f>IFERROR(INDEX(JOBLIST,MATCH($D479,JOBNAMELIST,0),MATCH($C$9,#REF!,0)),"")</f>
        <v/>
      </c>
      <c r="D479" s="7"/>
      <c r="E479" s="14" t="str">
        <f>IFERROR(INDEX(ACTIVITYLIST,MATCH($F479,ACTIVITYNAMELIST,0),MATCH($E$9,#REF!,0)),"")</f>
        <v/>
      </c>
      <c r="F479" s="7"/>
      <c r="G479" s="17"/>
      <c r="H479" s="17"/>
      <c r="I479" s="17"/>
      <c r="J479" s="17"/>
      <c r="K479" s="17"/>
      <c r="L479" s="17"/>
      <c r="M479" s="17"/>
      <c r="N479" s="16">
        <f t="shared" si="106"/>
        <v>0</v>
      </c>
    </row>
    <row r="480" spans="2:14" collapsed="1">
      <c r="B480" s="6"/>
      <c r="C480" s="6"/>
      <c r="D480" s="6"/>
      <c r="E480" s="6"/>
      <c r="F480" s="9" t="s">
        <v>16</v>
      </c>
      <c r="G480" s="18">
        <f>SUM(G475:G479)</f>
        <v>0</v>
      </c>
      <c r="H480" s="18">
        <f t="shared" ref="H480:M480" si="107">SUM(H475:H479)</f>
        <v>0</v>
      </c>
      <c r="I480" s="18">
        <f t="shared" si="107"/>
        <v>0</v>
      </c>
      <c r="J480" s="18">
        <f t="shared" si="107"/>
        <v>0</v>
      </c>
      <c r="K480" s="18">
        <f t="shared" si="107"/>
        <v>0</v>
      </c>
      <c r="L480" s="18">
        <f t="shared" si="107"/>
        <v>0</v>
      </c>
      <c r="M480" s="18">
        <f t="shared" si="107"/>
        <v>0</v>
      </c>
      <c r="N480" s="18">
        <f>SUM(N475:N479)</f>
        <v>0</v>
      </c>
    </row>
    <row r="482" spans="2:14">
      <c r="B482" s="26" t="s">
        <v>93</v>
      </c>
      <c r="F482" s="10" t="s">
        <v>18</v>
      </c>
      <c r="G482" s="19">
        <v>7.5</v>
      </c>
      <c r="H482" s="19">
        <v>7.5</v>
      </c>
      <c r="I482" s="19">
        <v>7.5</v>
      </c>
      <c r="J482" s="19">
        <v>7.5</v>
      </c>
      <c r="K482" s="19">
        <v>7.5</v>
      </c>
      <c r="L482" s="19">
        <v>0</v>
      </c>
      <c r="M482" s="19">
        <v>0</v>
      </c>
      <c r="N482" s="20">
        <f t="shared" ref="N482:N487" si="108">SUM(G482:M482)</f>
        <v>37.5</v>
      </c>
    </row>
    <row r="483" spans="2:14" hidden="1" outlineLevel="1">
      <c r="B483" s="7" t="s">
        <v>93</v>
      </c>
      <c r="C483" s="5" t="str">
        <f>IFERROR(INDEX(JOBLIST,MATCH($D483,JOBNAMELIST,0),MATCH($C$9,#REF!,0)),"")</f>
        <v/>
      </c>
      <c r="D483" s="7" t="s">
        <v>27</v>
      </c>
      <c r="E483" s="14">
        <v>32652</v>
      </c>
      <c r="F483" s="7" t="s">
        <v>60</v>
      </c>
      <c r="G483" s="17"/>
      <c r="H483" s="17"/>
      <c r="I483" s="17"/>
      <c r="J483" s="17"/>
      <c r="K483" s="17"/>
      <c r="L483" s="17"/>
      <c r="M483" s="17"/>
      <c r="N483" s="16">
        <f t="shared" si="108"/>
        <v>0</v>
      </c>
    </row>
    <row r="484" spans="2:14" hidden="1" outlineLevel="1">
      <c r="B484" s="7" t="s">
        <v>93</v>
      </c>
      <c r="C484" s="5" t="str">
        <f>IFERROR(INDEX(JOBLIST,MATCH($D484,JOBNAMELIST,0),MATCH($C$9,#REF!,0)),"")</f>
        <v/>
      </c>
      <c r="D484" s="7" t="s">
        <v>19</v>
      </c>
      <c r="E484" s="14">
        <v>32652</v>
      </c>
      <c r="F484" s="7" t="s">
        <v>60</v>
      </c>
      <c r="G484" s="17"/>
      <c r="H484" s="17"/>
      <c r="I484" s="17"/>
      <c r="J484" s="17"/>
      <c r="K484" s="17"/>
      <c r="L484" s="17"/>
      <c r="M484" s="17"/>
      <c r="N484" s="16">
        <f t="shared" si="108"/>
        <v>0</v>
      </c>
    </row>
    <row r="485" spans="2:14" hidden="1" outlineLevel="1">
      <c r="B485" s="7" t="s">
        <v>93</v>
      </c>
      <c r="C485" s="5" t="str">
        <f>IFERROR(INDEX(JOBLIST,MATCH($D485,JOBNAMELIST,0),MATCH($C$9,#REF!,0)),"")</f>
        <v/>
      </c>
      <c r="D485" s="7"/>
      <c r="E485" s="14" t="str">
        <f>IFERROR(INDEX(ACTIVITYLIST,MATCH($F485,ACTIVITYNAMELIST,0),MATCH($E$9,#REF!,0)),"")</f>
        <v/>
      </c>
      <c r="F485" s="7"/>
      <c r="G485" s="17"/>
      <c r="H485" s="17"/>
      <c r="I485" s="17"/>
      <c r="J485" s="17"/>
      <c r="K485" s="17"/>
      <c r="L485" s="17"/>
      <c r="M485" s="17"/>
      <c r="N485" s="16">
        <f t="shared" si="108"/>
        <v>0</v>
      </c>
    </row>
    <row r="486" spans="2:14" hidden="1" outlineLevel="1">
      <c r="B486" s="7" t="s">
        <v>93</v>
      </c>
      <c r="C486" s="5" t="str">
        <f>IFERROR(INDEX(JOBLIST,MATCH($D486,JOBNAMELIST,0),MATCH($C$9,#REF!,0)),"")</f>
        <v/>
      </c>
      <c r="D486" s="7"/>
      <c r="E486" s="14" t="str">
        <f>IFERROR(INDEX(ACTIVITYLIST,MATCH($F486,ACTIVITYNAMELIST,0),MATCH($E$9,#REF!,0)),"")</f>
        <v/>
      </c>
      <c r="F486" s="7"/>
      <c r="G486" s="17"/>
      <c r="H486" s="17"/>
      <c r="I486" s="17"/>
      <c r="J486" s="17"/>
      <c r="K486" s="17"/>
      <c r="L486" s="17"/>
      <c r="M486" s="17"/>
      <c r="N486" s="16">
        <f t="shared" si="108"/>
        <v>0</v>
      </c>
    </row>
    <row r="487" spans="2:14" hidden="1" outlineLevel="1">
      <c r="B487" s="7" t="s">
        <v>93</v>
      </c>
      <c r="C487" s="5" t="str">
        <f>IFERROR(INDEX(JOBLIST,MATCH($D487,JOBNAMELIST,0),MATCH($C$9,#REF!,0)),"")</f>
        <v/>
      </c>
      <c r="D487" s="7"/>
      <c r="E487" s="14" t="str">
        <f>IFERROR(INDEX(ACTIVITYLIST,MATCH($F487,ACTIVITYNAMELIST,0),MATCH($E$9,#REF!,0)),"")</f>
        <v/>
      </c>
      <c r="F487" s="7"/>
      <c r="G487" s="17"/>
      <c r="H487" s="17"/>
      <c r="I487" s="17"/>
      <c r="J487" s="17"/>
      <c r="K487" s="17"/>
      <c r="L487" s="17"/>
      <c r="M487" s="17"/>
      <c r="N487" s="16">
        <f t="shared" si="108"/>
        <v>0</v>
      </c>
    </row>
    <row r="488" spans="2:14" collapsed="1">
      <c r="B488" s="6"/>
      <c r="C488" s="6"/>
      <c r="D488" s="6"/>
      <c r="E488" s="6"/>
      <c r="F488" s="9" t="s">
        <v>16</v>
      </c>
      <c r="G488" s="18">
        <f>SUM(G483:G487)</f>
        <v>0</v>
      </c>
      <c r="H488" s="18">
        <f t="shared" ref="H488:M488" si="109">SUM(H483:H487)</f>
        <v>0</v>
      </c>
      <c r="I488" s="18">
        <f t="shared" si="109"/>
        <v>0</v>
      </c>
      <c r="J488" s="18">
        <f t="shared" si="109"/>
        <v>0</v>
      </c>
      <c r="K488" s="18">
        <f t="shared" si="109"/>
        <v>0</v>
      </c>
      <c r="L488" s="18">
        <f t="shared" si="109"/>
        <v>0</v>
      </c>
      <c r="M488" s="18">
        <f t="shared" si="109"/>
        <v>0</v>
      </c>
      <c r="N488" s="18">
        <f>SUM(N483:N487)</f>
        <v>0</v>
      </c>
    </row>
    <row r="490" spans="2:14">
      <c r="B490" s="26" t="s">
        <v>94</v>
      </c>
      <c r="F490" s="10" t="s">
        <v>18</v>
      </c>
      <c r="G490" s="19">
        <v>7.5</v>
      </c>
      <c r="H490" s="19">
        <v>7.5</v>
      </c>
      <c r="I490" s="19">
        <v>7.5</v>
      </c>
      <c r="J490" s="19">
        <v>7.5</v>
      </c>
      <c r="K490" s="19">
        <v>7.5</v>
      </c>
      <c r="L490" s="19">
        <v>0</v>
      </c>
      <c r="M490" s="19">
        <v>0</v>
      </c>
      <c r="N490" s="20">
        <f t="shared" ref="N490:N495" si="110">SUM(G490:M490)</f>
        <v>37.5</v>
      </c>
    </row>
    <row r="491" spans="2:14" hidden="1" outlineLevel="1">
      <c r="B491" s="7" t="s">
        <v>94</v>
      </c>
      <c r="C491" s="5" t="str">
        <f>IFERROR(INDEX(JOBLIST,MATCH($D491,JOBNAMELIST,0),MATCH($C$9,#REF!,0)),"")</f>
        <v/>
      </c>
      <c r="D491" s="7" t="s">
        <v>29</v>
      </c>
      <c r="E491" s="14" t="str">
        <f>IFERROR(INDEX(ACTIVITYLIST,MATCH($F491,ACTIVITYNAMELIST,0),MATCH($E$9,#REF!,0)),"")</f>
        <v/>
      </c>
      <c r="F491" s="7" t="s">
        <v>25</v>
      </c>
      <c r="G491" s="17"/>
      <c r="H491" s="17"/>
      <c r="I491" s="17"/>
      <c r="J491" s="17"/>
      <c r="K491" s="17"/>
      <c r="L491" s="17"/>
      <c r="M491" s="17"/>
      <c r="N491" s="16">
        <f t="shared" si="110"/>
        <v>0</v>
      </c>
    </row>
    <row r="492" spans="2:14" hidden="1" outlineLevel="1">
      <c r="B492" s="7" t="s">
        <v>94</v>
      </c>
      <c r="C492" s="5" t="str">
        <f>IFERROR(INDEX(JOBLIST,MATCH($D492,JOBNAMELIST,0),MATCH($C$9,#REF!,0)),"")</f>
        <v/>
      </c>
      <c r="D492" s="7" t="s">
        <v>19</v>
      </c>
      <c r="E492" s="14" t="str">
        <f>IFERROR(INDEX(ACTIVITYLIST,MATCH($F492,ACTIVITYNAMELIST,0),MATCH($E$9,#REF!,0)),"")</f>
        <v/>
      </c>
      <c r="F492" s="7" t="s">
        <v>22</v>
      </c>
      <c r="G492" s="17"/>
      <c r="H492" s="17"/>
      <c r="I492" s="17"/>
      <c r="J492" s="17"/>
      <c r="K492" s="17"/>
      <c r="L492" s="17"/>
      <c r="M492" s="17"/>
      <c r="N492" s="16">
        <f t="shared" si="110"/>
        <v>0</v>
      </c>
    </row>
    <row r="493" spans="2:14" hidden="1" outlineLevel="1">
      <c r="B493" s="7" t="s">
        <v>94</v>
      </c>
      <c r="C493" s="5" t="str">
        <f>IFERROR(INDEX(JOBLIST,MATCH($D493,JOBNAMELIST,0),MATCH($C$9,#REF!,0)),"")</f>
        <v/>
      </c>
      <c r="D493" s="7"/>
      <c r="E493" s="14" t="str">
        <f>IFERROR(INDEX(ACTIVITYLIST,MATCH($F493,ACTIVITYNAMELIST,0),MATCH($E$9,#REF!,0)),"")</f>
        <v/>
      </c>
      <c r="F493" s="7"/>
      <c r="G493" s="17"/>
      <c r="H493" s="17"/>
      <c r="I493" s="17"/>
      <c r="J493" s="17"/>
      <c r="K493" s="17"/>
      <c r="L493" s="17"/>
      <c r="M493" s="17"/>
      <c r="N493" s="16">
        <f t="shared" si="110"/>
        <v>0</v>
      </c>
    </row>
    <row r="494" spans="2:14" hidden="1" outlineLevel="1">
      <c r="B494" s="7" t="s">
        <v>94</v>
      </c>
      <c r="C494" s="5" t="str">
        <f>IFERROR(INDEX(JOBLIST,MATCH($D494,JOBNAMELIST,0),MATCH($C$9,#REF!,0)),"")</f>
        <v/>
      </c>
      <c r="D494" s="7"/>
      <c r="E494" s="14" t="str">
        <f>IFERROR(INDEX(ACTIVITYLIST,MATCH($F494,ACTIVITYNAMELIST,0),MATCH($E$9,#REF!,0)),"")</f>
        <v/>
      </c>
      <c r="F494" s="7"/>
      <c r="G494" s="17"/>
      <c r="H494" s="17"/>
      <c r="I494" s="17"/>
      <c r="J494" s="17"/>
      <c r="K494" s="17"/>
      <c r="L494" s="17"/>
      <c r="M494" s="17"/>
      <c r="N494" s="16">
        <f t="shared" si="110"/>
        <v>0</v>
      </c>
    </row>
    <row r="495" spans="2:14" hidden="1" outlineLevel="1">
      <c r="B495" s="7" t="s">
        <v>94</v>
      </c>
      <c r="C495" s="5" t="str">
        <f>IFERROR(INDEX(JOBLIST,MATCH($D495,JOBNAMELIST,0),MATCH($C$9,#REF!,0)),"")</f>
        <v/>
      </c>
      <c r="D495" s="7"/>
      <c r="E495" s="14" t="str">
        <f>IFERROR(INDEX(ACTIVITYLIST,MATCH($F495,ACTIVITYNAMELIST,0),MATCH($E$9,#REF!,0)),"")</f>
        <v/>
      </c>
      <c r="F495" s="7"/>
      <c r="G495" s="17"/>
      <c r="H495" s="17"/>
      <c r="I495" s="17"/>
      <c r="J495" s="17"/>
      <c r="K495" s="17"/>
      <c r="L495" s="17"/>
      <c r="M495" s="17"/>
      <c r="N495" s="16">
        <f t="shared" si="110"/>
        <v>0</v>
      </c>
    </row>
    <row r="496" spans="2:14" collapsed="1">
      <c r="B496" s="6"/>
      <c r="C496" s="6"/>
      <c r="D496" s="6"/>
      <c r="E496" s="6"/>
      <c r="F496" s="9" t="s">
        <v>16</v>
      </c>
      <c r="G496" s="18">
        <f>SUM(G491:G495)</f>
        <v>0</v>
      </c>
      <c r="H496" s="18">
        <f t="shared" ref="H496:M496" si="111">SUM(H491:H495)</f>
        <v>0</v>
      </c>
      <c r="I496" s="18">
        <f t="shared" si="111"/>
        <v>0</v>
      </c>
      <c r="J496" s="18">
        <f t="shared" si="111"/>
        <v>0</v>
      </c>
      <c r="K496" s="18">
        <f t="shared" si="111"/>
        <v>0</v>
      </c>
      <c r="L496" s="18">
        <f t="shared" si="111"/>
        <v>0</v>
      </c>
      <c r="M496" s="18">
        <f t="shared" si="111"/>
        <v>0</v>
      </c>
      <c r="N496" s="18">
        <f>SUM(N491:N495)</f>
        <v>0</v>
      </c>
    </row>
    <row r="498" spans="2:14">
      <c r="B498" s="26" t="s">
        <v>95</v>
      </c>
      <c r="F498" s="10" t="s">
        <v>18</v>
      </c>
      <c r="G498" s="19">
        <v>7.5</v>
      </c>
      <c r="H498" s="19">
        <v>7.5</v>
      </c>
      <c r="I498" s="19">
        <v>7.5</v>
      </c>
      <c r="J498" s="19">
        <v>7.5</v>
      </c>
      <c r="K498" s="19">
        <v>7.5</v>
      </c>
      <c r="L498" s="19">
        <v>0</v>
      </c>
      <c r="M498" s="19">
        <v>0</v>
      </c>
      <c r="N498" s="20">
        <f t="shared" ref="N498:N503" si="112">SUM(G498:M498)</f>
        <v>37.5</v>
      </c>
    </row>
    <row r="499" spans="2:14" hidden="1" outlineLevel="1">
      <c r="B499" s="7" t="s">
        <v>95</v>
      </c>
      <c r="C499" s="5" t="str">
        <f>IFERROR(INDEX(JOBLIST,MATCH($D499,JOBNAMELIST,0),MATCH($C$9,#REF!,0)),"")</f>
        <v/>
      </c>
      <c r="D499" s="7" t="s">
        <v>29</v>
      </c>
      <c r="E499" s="14" t="str">
        <f>IFERROR(INDEX(ACTIVITYLIST,MATCH($F499,ACTIVITYNAMELIST,0),MATCH($E$9,#REF!,0)),"")</f>
        <v/>
      </c>
      <c r="F499" s="7" t="s">
        <v>25</v>
      </c>
      <c r="G499" s="17"/>
      <c r="H499" s="17"/>
      <c r="I499" s="17"/>
      <c r="J499" s="17"/>
      <c r="K499" s="17"/>
      <c r="L499" s="17"/>
      <c r="M499" s="17"/>
      <c r="N499" s="16">
        <f t="shared" si="112"/>
        <v>0</v>
      </c>
    </row>
    <row r="500" spans="2:14" hidden="1" outlineLevel="1">
      <c r="B500" s="7" t="s">
        <v>95</v>
      </c>
      <c r="C500" s="5"/>
      <c r="D500" s="7"/>
      <c r="E500" s="14"/>
      <c r="F500" s="7"/>
      <c r="G500" s="17"/>
      <c r="H500" s="17"/>
      <c r="I500" s="17"/>
      <c r="J500" s="17"/>
      <c r="K500" s="17"/>
      <c r="L500" s="17"/>
      <c r="M500" s="17"/>
      <c r="N500" s="16">
        <f t="shared" si="112"/>
        <v>0</v>
      </c>
    </row>
    <row r="501" spans="2:14" hidden="1" outlineLevel="1">
      <c r="B501" s="7" t="s">
        <v>95</v>
      </c>
      <c r="C501" s="5" t="str">
        <f>IFERROR(INDEX(JOBLIST,MATCH($D501,JOBNAMELIST,0),MATCH($C$9,#REF!,0)),"")</f>
        <v/>
      </c>
      <c r="D501" s="7"/>
      <c r="E501" s="14" t="str">
        <f>IFERROR(INDEX(ACTIVITYLIST,MATCH($F501,ACTIVITYNAMELIST,0),MATCH($E$9,#REF!,0)),"")</f>
        <v/>
      </c>
      <c r="F501" s="7"/>
      <c r="G501" s="17"/>
      <c r="H501" s="17"/>
      <c r="I501" s="17"/>
      <c r="J501" s="17"/>
      <c r="K501" s="17"/>
      <c r="L501" s="17"/>
      <c r="M501" s="17"/>
      <c r="N501" s="16">
        <f t="shared" si="112"/>
        <v>0</v>
      </c>
    </row>
    <row r="502" spans="2:14" hidden="1" outlineLevel="1">
      <c r="B502" s="7" t="s">
        <v>95</v>
      </c>
      <c r="C502" s="5" t="str">
        <f>IFERROR(INDEX(JOBLIST,MATCH($D502,JOBNAMELIST,0),MATCH($C$9,#REF!,0)),"")</f>
        <v/>
      </c>
      <c r="D502" s="7"/>
      <c r="E502" s="14" t="str">
        <f>IFERROR(INDEX(ACTIVITYLIST,MATCH($F502,ACTIVITYNAMELIST,0),MATCH($E$9,#REF!,0)),"")</f>
        <v/>
      </c>
      <c r="F502" s="7"/>
      <c r="G502" s="17"/>
      <c r="H502" s="17"/>
      <c r="I502" s="17"/>
      <c r="J502" s="17"/>
      <c r="K502" s="17"/>
      <c r="L502" s="17"/>
      <c r="M502" s="17"/>
      <c r="N502" s="16">
        <f t="shared" si="112"/>
        <v>0</v>
      </c>
    </row>
    <row r="503" spans="2:14" hidden="1" outlineLevel="1">
      <c r="B503" s="7" t="s">
        <v>95</v>
      </c>
      <c r="C503" s="5" t="str">
        <f>IFERROR(INDEX(JOBLIST,MATCH($D503,JOBNAMELIST,0),MATCH($C$9,#REF!,0)),"")</f>
        <v/>
      </c>
      <c r="D503" s="7"/>
      <c r="E503" s="14" t="str">
        <f>IFERROR(INDEX(ACTIVITYLIST,MATCH($F503,ACTIVITYNAMELIST,0),MATCH($E$9,#REF!,0)),"")</f>
        <v/>
      </c>
      <c r="F503" s="7"/>
      <c r="G503" s="17"/>
      <c r="H503" s="17"/>
      <c r="I503" s="17"/>
      <c r="J503" s="17"/>
      <c r="K503" s="17"/>
      <c r="L503" s="17"/>
      <c r="M503" s="17"/>
      <c r="N503" s="16">
        <f t="shared" si="112"/>
        <v>0</v>
      </c>
    </row>
    <row r="504" spans="2:14" collapsed="1">
      <c r="B504" s="6"/>
      <c r="C504" s="6"/>
      <c r="D504" s="6"/>
      <c r="E504" s="6"/>
      <c r="F504" s="9" t="s">
        <v>16</v>
      </c>
      <c r="G504" s="18">
        <f>SUM(G499:G503)</f>
        <v>0</v>
      </c>
      <c r="H504" s="18">
        <f t="shared" ref="H504:M504" si="113">SUM(H499:H503)</f>
        <v>0</v>
      </c>
      <c r="I504" s="18">
        <f t="shared" si="113"/>
        <v>0</v>
      </c>
      <c r="J504" s="18">
        <f t="shared" si="113"/>
        <v>0</v>
      </c>
      <c r="K504" s="18">
        <f t="shared" si="113"/>
        <v>0</v>
      </c>
      <c r="L504" s="18">
        <f t="shared" si="113"/>
        <v>0</v>
      </c>
      <c r="M504" s="18">
        <f t="shared" si="113"/>
        <v>0</v>
      </c>
      <c r="N504" s="18">
        <f>SUM(N499:N503)</f>
        <v>0</v>
      </c>
    </row>
    <row r="506" spans="2:14">
      <c r="B506" s="26" t="s">
        <v>96</v>
      </c>
      <c r="F506" s="10" t="s">
        <v>18</v>
      </c>
      <c r="G506" s="19">
        <v>7.5</v>
      </c>
      <c r="H506" s="19">
        <v>7.5</v>
      </c>
      <c r="I506" s="19">
        <v>7.5</v>
      </c>
      <c r="J506" s="19">
        <v>7.5</v>
      </c>
      <c r="K506" s="19">
        <v>7.5</v>
      </c>
      <c r="L506" s="19">
        <v>0</v>
      </c>
      <c r="M506" s="19">
        <v>0</v>
      </c>
      <c r="N506" s="20">
        <f t="shared" ref="N506:N511" si="114">SUM(G506:M506)</f>
        <v>37.5</v>
      </c>
    </row>
    <row r="507" spans="2:14" hidden="1" outlineLevel="1">
      <c r="B507" s="7" t="s">
        <v>96</v>
      </c>
      <c r="C507" s="5" t="str">
        <f>IFERROR(INDEX(JOBLIST,MATCH($D507,JOBNAMELIST,0),MATCH($C$9,#REF!,0)),"")</f>
        <v/>
      </c>
      <c r="D507" s="7" t="s">
        <v>27</v>
      </c>
      <c r="E507" s="14" t="str">
        <f>IFERROR(INDEX(ACTIVITYLIST,MATCH($F507,ACTIVITYNAMELIST,0),MATCH($E$9,#REF!,0)),"")</f>
        <v/>
      </c>
      <c r="F507" s="7" t="s">
        <v>25</v>
      </c>
      <c r="G507" s="17"/>
      <c r="H507" s="17"/>
      <c r="I507" s="17"/>
      <c r="J507" s="17"/>
      <c r="K507" s="17"/>
      <c r="L507" s="17"/>
      <c r="M507" s="17"/>
      <c r="N507" s="16">
        <f t="shared" si="114"/>
        <v>0</v>
      </c>
    </row>
    <row r="508" spans="2:14" hidden="1" outlineLevel="1">
      <c r="B508" s="7" t="s">
        <v>96</v>
      </c>
      <c r="C508" s="5"/>
      <c r="D508" s="7"/>
      <c r="E508" s="14"/>
      <c r="F508" s="7"/>
      <c r="G508" s="17"/>
      <c r="H508" s="17"/>
      <c r="I508" s="17"/>
      <c r="J508" s="17"/>
      <c r="K508" s="17"/>
      <c r="L508" s="17"/>
      <c r="M508" s="17"/>
      <c r="N508" s="16">
        <f t="shared" si="114"/>
        <v>0</v>
      </c>
    </row>
    <row r="509" spans="2:14" hidden="1" outlineLevel="1">
      <c r="B509" s="7" t="s">
        <v>96</v>
      </c>
      <c r="C509" s="5" t="str">
        <f>IFERROR(INDEX(JOBLIST,MATCH($D509,JOBNAMELIST,0),MATCH($C$9,#REF!,0)),"")</f>
        <v/>
      </c>
      <c r="D509" s="7"/>
      <c r="E509" s="14" t="str">
        <f>IFERROR(INDEX(ACTIVITYLIST,MATCH($F509,ACTIVITYNAMELIST,0),MATCH($E$9,#REF!,0)),"")</f>
        <v/>
      </c>
      <c r="F509" s="7"/>
      <c r="G509" s="17"/>
      <c r="H509" s="17"/>
      <c r="I509" s="17"/>
      <c r="J509" s="17"/>
      <c r="K509" s="17"/>
      <c r="L509" s="17"/>
      <c r="M509" s="17"/>
      <c r="N509" s="16">
        <f t="shared" si="114"/>
        <v>0</v>
      </c>
    </row>
    <row r="510" spans="2:14" hidden="1" outlineLevel="1">
      <c r="B510" s="7" t="s">
        <v>96</v>
      </c>
      <c r="C510" s="5" t="str">
        <f>IFERROR(INDEX(JOBLIST,MATCH($D510,JOBNAMELIST,0),MATCH($C$9,#REF!,0)),"")</f>
        <v/>
      </c>
      <c r="D510" s="7"/>
      <c r="E510" s="14" t="str">
        <f>IFERROR(INDEX(ACTIVITYLIST,MATCH($F510,ACTIVITYNAMELIST,0),MATCH($E$9,#REF!,0)),"")</f>
        <v/>
      </c>
      <c r="F510" s="7"/>
      <c r="G510" s="17"/>
      <c r="H510" s="17"/>
      <c r="I510" s="17"/>
      <c r="J510" s="17"/>
      <c r="K510" s="17"/>
      <c r="L510" s="17"/>
      <c r="M510" s="17"/>
      <c r="N510" s="16">
        <f t="shared" si="114"/>
        <v>0</v>
      </c>
    </row>
    <row r="511" spans="2:14" hidden="1" outlineLevel="1">
      <c r="B511" s="7" t="s">
        <v>96</v>
      </c>
      <c r="C511" s="5" t="str">
        <f>IFERROR(INDEX(JOBLIST,MATCH($D511,JOBNAMELIST,0),MATCH($C$9,#REF!,0)),"")</f>
        <v/>
      </c>
      <c r="D511" s="7"/>
      <c r="E511" s="14" t="str">
        <f>IFERROR(INDEX(ACTIVITYLIST,MATCH($F511,ACTIVITYNAMELIST,0),MATCH($E$9,#REF!,0)),"")</f>
        <v/>
      </c>
      <c r="F511" s="7"/>
      <c r="G511" s="17"/>
      <c r="H511" s="17"/>
      <c r="I511" s="17"/>
      <c r="J511" s="17"/>
      <c r="K511" s="17"/>
      <c r="L511" s="17"/>
      <c r="M511" s="17"/>
      <c r="N511" s="16">
        <f t="shared" si="114"/>
        <v>0</v>
      </c>
    </row>
    <row r="512" spans="2:14" collapsed="1">
      <c r="B512" s="6"/>
      <c r="C512" s="6"/>
      <c r="D512" s="6"/>
      <c r="E512" s="6"/>
      <c r="F512" s="9" t="s">
        <v>16</v>
      </c>
      <c r="G512" s="18">
        <f>SUM(G507:G511)</f>
        <v>0</v>
      </c>
      <c r="H512" s="18">
        <f t="shared" ref="H512:M512" si="115">SUM(H507:H511)</f>
        <v>0</v>
      </c>
      <c r="I512" s="18">
        <f t="shared" si="115"/>
        <v>0</v>
      </c>
      <c r="J512" s="18">
        <f t="shared" si="115"/>
        <v>0</v>
      </c>
      <c r="K512" s="18">
        <f t="shared" si="115"/>
        <v>0</v>
      </c>
      <c r="L512" s="18">
        <f t="shared" si="115"/>
        <v>0</v>
      </c>
      <c r="M512" s="18">
        <f t="shared" si="115"/>
        <v>0</v>
      </c>
      <c r="N512" s="18">
        <f>SUM(N507:N511)</f>
        <v>0</v>
      </c>
    </row>
  </sheetData>
  <mergeCells count="2">
    <mergeCell ref="C2:I2"/>
    <mergeCell ref="C3:I4"/>
  </mergeCells>
  <dataValidations count="3">
    <dataValidation type="list" allowBlank="1" showInputMessage="1" showErrorMessage="1" sqref="D11:D15 D19:D23 D35:D39 D43:D47 D59:D63 D67:D71 D75:D79 D83:D87 D91:D95 D99:D103 D107:D111 D115:D119 D123:D127 D491:D495 D483:D487 D131:D135 D139:D143 D147:D151 D347:D351 D163:D167 D475:D479 D171:D175 D179:D183 D187:D191 D195:D199 D203:D207 D211:D215 D219:D223 D243:D247 D251:D255 D259:D263 D267:D271 D275:D279 D283:D287 D467:D471 D459:D463 D291:D295 D299:D303 D307:D311 D235:D239 D323:D327 D331:D335 D355:D359 D363:D367 D371:D375 D379:D383 D387:D391 D395:D399 D403:D407 D411:D415 D419:D423 D315:D319 D443:D447 D451:D455 D427:D431 D435:D439 D227:D231 D339:D343 D27:D31 D51:D55 D155:D159 D499:D503 D507:D511" xr:uid="{00000000-0002-0000-0000-000000000000}">
      <formula1>JOBNAMELIST</formula1>
    </dataValidation>
    <dataValidation type="list" allowBlank="1" showInputMessage="1" showErrorMessage="1" sqref="F11:F15 F19:F23 F427:F431 F35:F39 F43:F47 F59:F63 F67:F71 F75:F79 F83:F87 F91:F95 F99:F103 F107:F111 F115:F119 F123:F127 F491:F495 F483:F487 F131:F135 F139:F143 F147:F151 F347:F351 F163:F167 F475:F479 F171:F175 F179:F183 F187:F191 F195:F199 F203:F207 F211:F215 F219:F223 F243:F247 F251:F255 F259:F263 F267:F271 F275:F279 F283:F287 F467:F471 F459:F463 F291:F295 F299:F303 F307:F311 F235:F239 F323:F327 F331:F335 F355:F359 F363:F367 F371:F375 F379:F383 F387:F391 F395:F399 F403:F407 F411:F415 F419:F423 F315:F319 F443:F447 F451:F455 F435:F439 F227:F231 F339:F343 F27:F31 F51:F55 F155:F159 F499:F503 F507:F511" xr:uid="{00000000-0002-0000-0000-000001000000}">
      <formula1>ACTIVITYNAMELIST</formula1>
    </dataValidation>
    <dataValidation type="list" allowBlank="1" showInputMessage="1" showErrorMessage="1" sqref="B7" xr:uid="{00000000-0002-0000-0000-000002000000}">
      <formula1>WEEKLIST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5732-A2AB-471F-9FA0-DE99F23C8337}">
  <dimension ref="A1:F7"/>
  <sheetViews>
    <sheetView tabSelected="1" workbookViewId="0" xr3:uid="{3F90EB17-8553-5ADB-A5CC-B3EA0458D011}">
      <selection activeCell="C11" sqref="C11"/>
    </sheetView>
  </sheetViews>
  <sheetFormatPr defaultRowHeight="15"/>
  <cols>
    <col min="1" max="1" width="36" customWidth="1"/>
    <col min="2" max="2" width="16.85546875" customWidth="1"/>
    <col min="3" max="3" width="14.85546875" bestFit="1" customWidth="1"/>
    <col min="5" max="5" width="19.140625" bestFit="1" customWidth="1"/>
  </cols>
  <sheetData>
    <row r="1" spans="1:6" ht="30">
      <c r="A1" s="24" t="s">
        <v>4</v>
      </c>
      <c r="B1" s="2" t="s">
        <v>5</v>
      </c>
      <c r="C1" s="24" t="s">
        <v>6</v>
      </c>
      <c r="D1" s="2" t="s">
        <v>7</v>
      </c>
      <c r="E1" s="24" t="s">
        <v>8</v>
      </c>
      <c r="F1" s="2" t="s">
        <v>16</v>
      </c>
    </row>
    <row r="2" spans="1:6">
      <c r="A2" s="29" t="s">
        <v>97</v>
      </c>
      <c r="B2" s="2"/>
      <c r="C2" s="24"/>
      <c r="D2" s="2"/>
      <c r="E2" s="10" t="s">
        <v>18</v>
      </c>
      <c r="F2" s="20" t="e">
        <f>SUM(#REF!)</f>
        <v>#REF!</v>
      </c>
    </row>
    <row r="3" spans="1:6">
      <c r="A3" s="28" t="s">
        <v>97</v>
      </c>
      <c r="B3" s="5" t="s">
        <v>98</v>
      </c>
      <c r="C3" s="7" t="s">
        <v>40</v>
      </c>
      <c r="D3" s="14" t="str">
        <f>IFERROR(INDEX(ACTIVITYLIST,MATCH(#REF!,ACTIVITYNAMELIST,0),MATCH($E$9,Lookup!$G$2:$H$2,0)),"")</f>
        <v/>
      </c>
      <c r="E3" s="7" t="s">
        <v>25</v>
      </c>
      <c r="F3" s="16">
        <v>25</v>
      </c>
    </row>
    <row r="4" spans="1:6">
      <c r="A4" s="28" t="s">
        <v>97</v>
      </c>
      <c r="B4" s="5" t="s">
        <v>99</v>
      </c>
      <c r="C4" s="7"/>
      <c r="D4" s="14" t="str">
        <f>IFERROR(INDEX(ACTIVITYLIST,MATCH(#REF!,ACTIVITYNAMELIST,0),MATCH($E$9,Lookup!$G$2:$H$2,0)),"")</f>
        <v/>
      </c>
      <c r="E4" s="7"/>
      <c r="F4" s="16">
        <v>22</v>
      </c>
    </row>
    <row r="5" spans="1:6">
      <c r="A5" s="28" t="s">
        <v>97</v>
      </c>
      <c r="B5" s="5" t="s">
        <v>100</v>
      </c>
      <c r="C5" s="7"/>
      <c r="D5" s="14" t="str">
        <f>IFERROR(INDEX(ACTIVITYLIST,MATCH(#REF!,ACTIVITYNAMELIST,0),MATCH($E$9,Lookup!$G$2:$H$2,0)),"")</f>
        <v/>
      </c>
      <c r="E5" s="7"/>
      <c r="F5" s="16">
        <v>11</v>
      </c>
    </row>
    <row r="6" spans="1:6">
      <c r="A6" s="28" t="s">
        <v>97</v>
      </c>
      <c r="B6" s="5" t="s">
        <v>101</v>
      </c>
      <c r="C6" s="7"/>
      <c r="D6" s="14" t="str">
        <f>IFERROR(INDEX(ACTIVITYLIST,MATCH(#REF!,ACTIVITYNAMELIST,0),MATCH($E$9,Lookup!$G$2:$H$2,0)),"")</f>
        <v/>
      </c>
      <c r="E6" s="7"/>
      <c r="F6" s="16">
        <v>255</v>
      </c>
    </row>
    <row r="7" spans="1:6">
      <c r="A7" s="28" t="s">
        <v>97</v>
      </c>
      <c r="B7" s="5" t="s">
        <v>102</v>
      </c>
      <c r="C7" s="7"/>
      <c r="D7" s="14" t="str">
        <f>IFERROR(INDEX(ACTIVITYLIST,MATCH(#REF!,ACTIVITYNAMELIST,0),MATCH($E$9,Lookup!$G$2:$H$2,0)),"")</f>
        <v/>
      </c>
      <c r="E7" s="7"/>
      <c r="F7" s="16">
        <v>77</v>
      </c>
    </row>
  </sheetData>
  <dataValidations count="2">
    <dataValidation type="list" allowBlank="1" showInputMessage="1" showErrorMessage="1" sqref="E3:E7" xr:uid="{61E79263-833F-4716-BD9C-44B5B8E0F05F}">
      <formula1>ACTIVITYNAMELIST</formula1>
    </dataValidation>
    <dataValidation type="list" allowBlank="1" showInputMessage="1" showErrorMessage="1" sqref="C3:C7" xr:uid="{32AF73AF-2771-46FC-89C1-94CBF7822E35}">
      <formula1>JOBNAMELIST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5"/>
  <sheetViews>
    <sheetView workbookViewId="0" xr3:uid="{842E5F09-E766-5B8D-85AF-A39847EA96FD}">
      <selection activeCell="B18" sqref="B18"/>
    </sheetView>
  </sheetViews>
  <sheetFormatPr defaultColWidth="9.140625" defaultRowHeight="15"/>
  <cols>
    <col min="1" max="1" width="9.140625" style="1"/>
    <col min="2" max="2" width="12.140625" style="1" bestFit="1" customWidth="1"/>
    <col min="3" max="4" width="10.7109375" style="1" bestFit="1" customWidth="1"/>
    <col min="5" max="5" width="16" style="1" bestFit="1" customWidth="1"/>
    <col min="6" max="6" width="30.5703125" style="1" bestFit="1" customWidth="1"/>
    <col min="7" max="7" width="12.7109375" style="1" bestFit="1" customWidth="1"/>
    <col min="8" max="8" width="27" style="1" bestFit="1" customWidth="1"/>
    <col min="9" max="9" width="10.7109375" style="1" bestFit="1" customWidth="1"/>
    <col min="10" max="16384" width="9.140625" style="1"/>
  </cols>
  <sheetData>
    <row r="2" spans="1:9">
      <c r="C2" s="2"/>
      <c r="D2" s="2"/>
      <c r="E2" s="12" t="s">
        <v>5</v>
      </c>
      <c r="F2" s="12" t="s">
        <v>103</v>
      </c>
      <c r="G2" s="12" t="s">
        <v>7</v>
      </c>
      <c r="H2" s="12" t="s">
        <v>104</v>
      </c>
      <c r="I2" s="2"/>
    </row>
    <row r="3" spans="1:9">
      <c r="A3" s="4" t="s">
        <v>105</v>
      </c>
      <c r="B3" s="3">
        <v>43101</v>
      </c>
      <c r="C3" s="4"/>
      <c r="D3" s="4"/>
      <c r="E3" s="4" t="s">
        <v>106</v>
      </c>
      <c r="F3" s="4" t="s">
        <v>107</v>
      </c>
      <c r="G3" s="13">
        <v>30762</v>
      </c>
      <c r="H3" s="4" t="s">
        <v>83</v>
      </c>
      <c r="I3" s="4"/>
    </row>
    <row r="4" spans="1:9">
      <c r="A4" s="4" t="s">
        <v>108</v>
      </c>
      <c r="B4" s="3">
        <f t="shared" ref="B4:B55" si="0">B3+7</f>
        <v>43108</v>
      </c>
      <c r="C4" s="4"/>
      <c r="D4" s="4"/>
      <c r="E4" s="4" t="s">
        <v>109</v>
      </c>
      <c r="F4" s="4" t="s">
        <v>40</v>
      </c>
      <c r="G4" s="13">
        <v>30945</v>
      </c>
      <c r="H4" s="4" t="s">
        <v>30</v>
      </c>
      <c r="I4" s="4"/>
    </row>
    <row r="5" spans="1:9">
      <c r="A5" s="4" t="s">
        <v>110</v>
      </c>
      <c r="B5" s="3">
        <f t="shared" si="0"/>
        <v>43115</v>
      </c>
      <c r="C5" s="4"/>
      <c r="D5" s="4"/>
      <c r="E5" s="4" t="s">
        <v>111</v>
      </c>
      <c r="F5" s="4" t="s">
        <v>112</v>
      </c>
      <c r="G5" s="13">
        <v>31633</v>
      </c>
      <c r="H5" s="4" t="s">
        <v>25</v>
      </c>
      <c r="I5" s="4"/>
    </row>
    <row r="6" spans="1:9">
      <c r="A6" s="4" t="s">
        <v>113</v>
      </c>
      <c r="B6" s="3">
        <f t="shared" si="0"/>
        <v>43122</v>
      </c>
      <c r="C6" s="4"/>
      <c r="D6" s="4"/>
      <c r="E6" s="4" t="s">
        <v>114</v>
      </c>
      <c r="F6" s="4" t="s">
        <v>86</v>
      </c>
      <c r="G6" s="13">
        <v>32652</v>
      </c>
      <c r="H6" s="4" t="s">
        <v>60</v>
      </c>
      <c r="I6" s="4"/>
    </row>
    <row r="7" spans="1:9">
      <c r="A7" s="4" t="s">
        <v>115</v>
      </c>
      <c r="B7" s="3">
        <f t="shared" si="0"/>
        <v>43129</v>
      </c>
      <c r="C7" s="4"/>
      <c r="D7" s="4"/>
      <c r="E7" s="4" t="s">
        <v>116</v>
      </c>
      <c r="F7" s="4" t="s">
        <v>117</v>
      </c>
      <c r="G7" s="13">
        <v>39613</v>
      </c>
      <c r="H7" s="4" t="s">
        <v>118</v>
      </c>
      <c r="I7" s="4"/>
    </row>
    <row r="8" spans="1:9">
      <c r="A8" s="4" t="s">
        <v>119</v>
      </c>
      <c r="B8" s="3">
        <f t="shared" si="0"/>
        <v>43136</v>
      </c>
      <c r="C8" s="4"/>
      <c r="D8" s="4"/>
      <c r="E8" s="4" t="s">
        <v>120</v>
      </c>
      <c r="F8" s="4" t="s">
        <v>121</v>
      </c>
      <c r="G8" s="13">
        <v>39614</v>
      </c>
      <c r="H8" s="4" t="s">
        <v>20</v>
      </c>
      <c r="I8" s="4"/>
    </row>
    <row r="9" spans="1:9">
      <c r="A9" s="4" t="s">
        <v>122</v>
      </c>
      <c r="B9" s="3">
        <f t="shared" si="0"/>
        <v>43143</v>
      </c>
      <c r="C9" s="4"/>
      <c r="D9" s="4"/>
      <c r="E9" s="4" t="s">
        <v>123</v>
      </c>
      <c r="F9" s="4" t="s">
        <v>124</v>
      </c>
      <c r="G9" s="13">
        <v>39615</v>
      </c>
      <c r="H9" s="4" t="s">
        <v>51</v>
      </c>
      <c r="I9" s="4"/>
    </row>
    <row r="10" spans="1:9">
      <c r="A10" s="4" t="s">
        <v>125</v>
      </c>
      <c r="B10" s="3">
        <f t="shared" si="0"/>
        <v>43150</v>
      </c>
      <c r="C10" s="4"/>
      <c r="D10" s="4"/>
      <c r="E10" s="4" t="s">
        <v>126</v>
      </c>
      <c r="F10" s="4" t="s">
        <v>127</v>
      </c>
      <c r="G10" s="13">
        <v>39617</v>
      </c>
      <c r="H10" s="4" t="s">
        <v>22</v>
      </c>
      <c r="I10" s="4"/>
    </row>
    <row r="11" spans="1:9">
      <c r="A11" s="4" t="s">
        <v>128</v>
      </c>
      <c r="B11" s="3">
        <f t="shared" si="0"/>
        <v>43157</v>
      </c>
      <c r="C11" s="4"/>
      <c r="D11" s="4"/>
      <c r="E11" s="4" t="s">
        <v>129</v>
      </c>
      <c r="F11" s="4" t="s">
        <v>29</v>
      </c>
      <c r="G11" s="13">
        <v>39644</v>
      </c>
      <c r="H11" s="4" t="s">
        <v>33</v>
      </c>
      <c r="I11" s="4"/>
    </row>
    <row r="12" spans="1:9">
      <c r="A12" s="4" t="s">
        <v>130</v>
      </c>
      <c r="B12" s="3">
        <f t="shared" si="0"/>
        <v>43164</v>
      </c>
      <c r="C12" s="4"/>
      <c r="D12" s="4"/>
      <c r="E12" s="4" t="s">
        <v>131</v>
      </c>
      <c r="F12" s="4" t="s">
        <v>132</v>
      </c>
      <c r="G12" s="13">
        <v>500</v>
      </c>
      <c r="H12" s="4" t="s">
        <v>133</v>
      </c>
      <c r="I12" s="4"/>
    </row>
    <row r="13" spans="1:9">
      <c r="A13" s="4" t="s">
        <v>134</v>
      </c>
      <c r="B13" s="3">
        <f t="shared" si="0"/>
        <v>43171</v>
      </c>
      <c r="C13" s="4"/>
      <c r="D13" s="4"/>
      <c r="E13" s="4" t="s">
        <v>135</v>
      </c>
      <c r="F13" s="4" t="s">
        <v>136</v>
      </c>
      <c r="G13" s="13">
        <v>503</v>
      </c>
      <c r="H13" s="4" t="s">
        <v>137</v>
      </c>
      <c r="I13" s="4"/>
    </row>
    <row r="14" spans="1:9">
      <c r="A14" s="4" t="s">
        <v>138</v>
      </c>
      <c r="B14" s="3">
        <f t="shared" si="0"/>
        <v>43178</v>
      </c>
      <c r="C14" s="4"/>
      <c r="D14" s="4"/>
      <c r="E14" s="4" t="s">
        <v>139</v>
      </c>
      <c r="F14" s="4" t="s">
        <v>24</v>
      </c>
      <c r="G14" s="13">
        <v>504</v>
      </c>
      <c r="H14" s="4" t="s">
        <v>140</v>
      </c>
      <c r="I14" s="4"/>
    </row>
    <row r="15" spans="1:9">
      <c r="A15" s="4" t="s">
        <v>141</v>
      </c>
      <c r="B15" s="3">
        <f t="shared" si="0"/>
        <v>43185</v>
      </c>
      <c r="C15" s="4"/>
      <c r="D15" s="4"/>
      <c r="E15" s="4" t="s">
        <v>142</v>
      </c>
      <c r="F15" s="4" t="s">
        <v>143</v>
      </c>
      <c r="G15" s="13">
        <v>508</v>
      </c>
      <c r="H15" s="4" t="s">
        <v>144</v>
      </c>
      <c r="I15" s="4"/>
    </row>
    <row r="16" spans="1:9">
      <c r="A16" s="4" t="s">
        <v>145</v>
      </c>
      <c r="B16" s="3">
        <f t="shared" si="0"/>
        <v>43192</v>
      </c>
      <c r="C16" s="4"/>
      <c r="D16" s="4"/>
      <c r="E16" s="4" t="s">
        <v>146</v>
      </c>
      <c r="F16" s="4" t="s">
        <v>147</v>
      </c>
      <c r="G16" s="13">
        <v>514</v>
      </c>
      <c r="H16" s="4" t="s">
        <v>148</v>
      </c>
      <c r="I16" s="4"/>
    </row>
    <row r="17" spans="1:9">
      <c r="A17" s="4" t="s">
        <v>149</v>
      </c>
      <c r="B17" s="3">
        <f t="shared" si="0"/>
        <v>43199</v>
      </c>
      <c r="C17" s="4"/>
      <c r="D17" s="4"/>
      <c r="E17" s="4" t="s">
        <v>150</v>
      </c>
      <c r="F17" s="4" t="s">
        <v>151</v>
      </c>
      <c r="G17" s="13">
        <v>511</v>
      </c>
      <c r="H17" s="4" t="s">
        <v>152</v>
      </c>
      <c r="I17" s="4"/>
    </row>
    <row r="18" spans="1:9">
      <c r="A18" s="4" t="s">
        <v>153</v>
      </c>
      <c r="B18" s="3">
        <f t="shared" si="0"/>
        <v>43206</v>
      </c>
      <c r="C18" s="4"/>
      <c r="D18" s="4"/>
      <c r="E18" s="4" t="s">
        <v>154</v>
      </c>
      <c r="F18" s="4" t="s">
        <v>27</v>
      </c>
      <c r="G18" s="13">
        <v>512</v>
      </c>
      <c r="H18" s="4" t="s">
        <v>155</v>
      </c>
      <c r="I18" s="4"/>
    </row>
    <row r="19" spans="1:9">
      <c r="A19" s="4" t="s">
        <v>156</v>
      </c>
      <c r="B19" s="3">
        <f t="shared" si="0"/>
        <v>43213</v>
      </c>
      <c r="C19" s="4"/>
      <c r="D19" s="4"/>
      <c r="E19" s="4" t="s">
        <v>157</v>
      </c>
      <c r="F19" s="4" t="s">
        <v>19</v>
      </c>
      <c r="G19" s="13">
        <v>542</v>
      </c>
      <c r="H19" s="4" t="s">
        <v>158</v>
      </c>
      <c r="I19" s="4"/>
    </row>
    <row r="20" spans="1:9">
      <c r="A20" s="4" t="s">
        <v>159</v>
      </c>
      <c r="B20" s="3">
        <f t="shared" si="0"/>
        <v>43220</v>
      </c>
      <c r="C20" s="4"/>
      <c r="D20" s="4"/>
      <c r="E20" s="4" t="s">
        <v>160</v>
      </c>
      <c r="F20" s="4" t="s">
        <v>161</v>
      </c>
      <c r="G20" s="13">
        <v>519</v>
      </c>
      <c r="H20" s="4" t="s">
        <v>162</v>
      </c>
      <c r="I20" s="4"/>
    </row>
    <row r="21" spans="1:9">
      <c r="A21" s="4" t="s">
        <v>163</v>
      </c>
      <c r="B21" s="3">
        <f t="shared" si="0"/>
        <v>43227</v>
      </c>
      <c r="C21" s="4"/>
      <c r="D21" s="4"/>
      <c r="E21" s="4" t="s">
        <v>164</v>
      </c>
      <c r="F21" s="4" t="s">
        <v>50</v>
      </c>
      <c r="G21" s="13">
        <v>515</v>
      </c>
      <c r="H21" s="4" t="s">
        <v>165</v>
      </c>
      <c r="I21" s="4"/>
    </row>
    <row r="22" spans="1:9">
      <c r="A22" s="4" t="s">
        <v>166</v>
      </c>
      <c r="B22" s="3">
        <f t="shared" si="0"/>
        <v>43234</v>
      </c>
      <c r="C22" s="4"/>
      <c r="D22" s="4"/>
      <c r="E22" s="4" t="s">
        <v>167</v>
      </c>
      <c r="F22" s="4" t="s">
        <v>168</v>
      </c>
      <c r="G22" s="13">
        <v>30682</v>
      </c>
      <c r="H22" s="4" t="s">
        <v>169</v>
      </c>
      <c r="I22" s="4"/>
    </row>
    <row r="23" spans="1:9">
      <c r="A23" s="4" t="s">
        <v>170</v>
      </c>
      <c r="B23" s="3">
        <f t="shared" si="0"/>
        <v>43241</v>
      </c>
      <c r="C23" s="4"/>
      <c r="D23" s="4"/>
      <c r="E23" s="4" t="s">
        <v>171</v>
      </c>
      <c r="F23" s="4" t="s">
        <v>172</v>
      </c>
      <c r="G23" s="13">
        <v>30346</v>
      </c>
      <c r="H23" s="4" t="s">
        <v>173</v>
      </c>
      <c r="I23" s="4"/>
    </row>
    <row r="24" spans="1:9">
      <c r="A24" s="4" t="s">
        <v>174</v>
      </c>
      <c r="B24" s="3">
        <f t="shared" si="0"/>
        <v>43248</v>
      </c>
      <c r="C24" s="4"/>
      <c r="D24" s="4"/>
      <c r="E24" s="4" t="s">
        <v>175</v>
      </c>
      <c r="F24" s="4" t="s">
        <v>176</v>
      </c>
      <c r="G24" s="4"/>
      <c r="H24" s="4"/>
      <c r="I24" s="4"/>
    </row>
    <row r="25" spans="1:9">
      <c r="A25" s="4" t="s">
        <v>177</v>
      </c>
      <c r="B25" s="3">
        <f t="shared" si="0"/>
        <v>43255</v>
      </c>
      <c r="C25" s="4"/>
      <c r="D25" s="4"/>
      <c r="E25" s="1" t="s">
        <v>178</v>
      </c>
      <c r="F25" s="1" t="s">
        <v>32</v>
      </c>
      <c r="G25" s="4"/>
      <c r="H25" s="4"/>
      <c r="I25" s="4"/>
    </row>
    <row r="26" spans="1:9">
      <c r="A26" s="4" t="s">
        <v>179</v>
      </c>
      <c r="B26" s="3">
        <f t="shared" si="0"/>
        <v>43262</v>
      </c>
      <c r="C26" s="4"/>
      <c r="D26" s="4"/>
      <c r="E26" s="4" t="s">
        <v>180</v>
      </c>
      <c r="F26" s="4" t="s">
        <v>181</v>
      </c>
      <c r="G26" s="4"/>
      <c r="H26" s="4"/>
      <c r="I26" s="4"/>
    </row>
    <row r="27" spans="1:9">
      <c r="A27" s="4" t="s">
        <v>182</v>
      </c>
      <c r="B27" s="3">
        <f t="shared" si="0"/>
        <v>43269</v>
      </c>
      <c r="C27" s="4"/>
      <c r="D27" s="4"/>
      <c r="E27" s="1" t="s">
        <v>183</v>
      </c>
      <c r="F27" s="4" t="s">
        <v>162</v>
      </c>
      <c r="G27" s="4"/>
      <c r="H27" s="4"/>
      <c r="I27" s="4"/>
    </row>
    <row r="28" spans="1:9">
      <c r="A28" s="4" t="s">
        <v>184</v>
      </c>
      <c r="B28" s="3">
        <f t="shared" si="0"/>
        <v>43276</v>
      </c>
      <c r="C28" s="4"/>
      <c r="D28" s="4"/>
      <c r="G28" s="4"/>
      <c r="H28" s="4"/>
      <c r="I28" s="4"/>
    </row>
    <row r="29" spans="1:9">
      <c r="A29" s="4" t="s">
        <v>185</v>
      </c>
      <c r="B29" s="3">
        <f t="shared" si="0"/>
        <v>43283</v>
      </c>
      <c r="C29" s="4"/>
      <c r="D29" s="4"/>
      <c r="G29" s="4"/>
      <c r="H29" s="4"/>
      <c r="I29" s="4"/>
    </row>
    <row r="30" spans="1:9">
      <c r="A30" s="4" t="s">
        <v>186</v>
      </c>
      <c r="B30" s="3">
        <f t="shared" si="0"/>
        <v>43290</v>
      </c>
      <c r="C30" s="4"/>
      <c r="D30" s="4"/>
      <c r="G30" s="4"/>
      <c r="H30" s="4"/>
      <c r="I30" s="4"/>
    </row>
    <row r="31" spans="1:9">
      <c r="A31" s="4" t="s">
        <v>187</v>
      </c>
      <c r="B31" s="3">
        <f t="shared" si="0"/>
        <v>43297</v>
      </c>
      <c r="C31" s="4"/>
      <c r="D31" s="4"/>
      <c r="G31" s="4"/>
      <c r="H31" s="4"/>
      <c r="I31" s="4"/>
    </row>
    <row r="32" spans="1:9">
      <c r="A32" s="4" t="s">
        <v>188</v>
      </c>
      <c r="B32" s="3">
        <f t="shared" si="0"/>
        <v>43304</v>
      </c>
      <c r="C32" s="4"/>
      <c r="D32" s="4"/>
      <c r="G32" s="4"/>
      <c r="H32" s="4"/>
      <c r="I32" s="4"/>
    </row>
    <row r="33" spans="1:9">
      <c r="A33" s="4" t="s">
        <v>189</v>
      </c>
      <c r="B33" s="3">
        <f t="shared" si="0"/>
        <v>43311</v>
      </c>
      <c r="C33" s="4"/>
      <c r="D33" s="4"/>
      <c r="G33" s="4"/>
      <c r="H33" s="4"/>
      <c r="I33" s="4"/>
    </row>
    <row r="34" spans="1:9">
      <c r="A34" s="4" t="s">
        <v>190</v>
      </c>
      <c r="B34" s="3">
        <f t="shared" si="0"/>
        <v>43318</v>
      </c>
      <c r="C34" s="4"/>
      <c r="D34" s="4"/>
      <c r="G34" s="4"/>
      <c r="H34" s="4"/>
      <c r="I34" s="4"/>
    </row>
    <row r="35" spans="1:9">
      <c r="A35" s="4" t="s">
        <v>191</v>
      </c>
      <c r="B35" s="3">
        <f t="shared" si="0"/>
        <v>43325</v>
      </c>
      <c r="C35" s="4"/>
      <c r="D35" s="4"/>
      <c r="E35" s="4"/>
      <c r="F35" s="4"/>
      <c r="G35" s="4"/>
      <c r="H35" s="4"/>
      <c r="I35" s="4"/>
    </row>
    <row r="36" spans="1:9">
      <c r="A36" s="4" t="s">
        <v>192</v>
      </c>
      <c r="B36" s="3">
        <f t="shared" si="0"/>
        <v>43332</v>
      </c>
      <c r="C36" s="4"/>
      <c r="D36" s="4"/>
      <c r="E36" s="4"/>
      <c r="F36" s="4"/>
      <c r="G36" s="4"/>
      <c r="H36" s="4"/>
      <c r="I36" s="4"/>
    </row>
    <row r="37" spans="1:9">
      <c r="A37" s="4" t="s">
        <v>193</v>
      </c>
      <c r="B37" s="3">
        <f t="shared" si="0"/>
        <v>43339</v>
      </c>
      <c r="C37" s="4"/>
      <c r="D37" s="4"/>
      <c r="E37" s="4"/>
      <c r="F37" s="4"/>
      <c r="G37" s="4"/>
      <c r="H37" s="4"/>
      <c r="I37" s="4"/>
    </row>
    <row r="38" spans="1:9">
      <c r="A38" s="4" t="s">
        <v>194</v>
      </c>
      <c r="B38" s="3">
        <f t="shared" si="0"/>
        <v>43346</v>
      </c>
      <c r="C38" s="4"/>
      <c r="D38" s="4"/>
      <c r="E38" s="4"/>
      <c r="F38" s="4"/>
      <c r="G38" s="4"/>
      <c r="H38" s="4"/>
      <c r="I38" s="4"/>
    </row>
    <row r="39" spans="1:9">
      <c r="A39" s="4" t="s">
        <v>195</v>
      </c>
      <c r="B39" s="3">
        <f t="shared" si="0"/>
        <v>43353</v>
      </c>
      <c r="C39" s="4"/>
      <c r="D39" s="4"/>
      <c r="E39" s="4"/>
      <c r="F39" s="4"/>
      <c r="G39" s="4"/>
      <c r="H39" s="4"/>
      <c r="I39" s="4"/>
    </row>
    <row r="40" spans="1:9">
      <c r="A40" s="4" t="s">
        <v>196</v>
      </c>
      <c r="B40" s="3">
        <f t="shared" si="0"/>
        <v>43360</v>
      </c>
      <c r="C40" s="4"/>
      <c r="D40" s="4"/>
      <c r="E40" s="4"/>
      <c r="F40" s="4"/>
      <c r="G40" s="4"/>
      <c r="H40" s="4"/>
      <c r="I40" s="4"/>
    </row>
    <row r="41" spans="1:9">
      <c r="A41" s="4" t="s">
        <v>197</v>
      </c>
      <c r="B41" s="3">
        <f t="shared" si="0"/>
        <v>43367</v>
      </c>
      <c r="C41" s="4"/>
      <c r="D41" s="4"/>
      <c r="E41" s="4"/>
      <c r="F41" s="4"/>
      <c r="G41" s="4"/>
      <c r="H41" s="4"/>
      <c r="I41" s="4"/>
    </row>
    <row r="42" spans="1:9">
      <c r="A42" s="4" t="s">
        <v>198</v>
      </c>
      <c r="B42" s="3">
        <f t="shared" si="0"/>
        <v>43374</v>
      </c>
      <c r="C42" s="4"/>
      <c r="D42" s="4"/>
      <c r="E42" s="4"/>
      <c r="F42" s="4"/>
      <c r="G42" s="4"/>
      <c r="H42" s="4"/>
      <c r="I42" s="4"/>
    </row>
    <row r="43" spans="1:9">
      <c r="A43" s="4" t="s">
        <v>199</v>
      </c>
      <c r="B43" s="3">
        <f t="shared" si="0"/>
        <v>43381</v>
      </c>
      <c r="C43" s="4"/>
      <c r="D43" s="4"/>
      <c r="E43" s="4"/>
      <c r="F43" s="4"/>
      <c r="G43" s="4"/>
      <c r="H43" s="4"/>
      <c r="I43" s="4"/>
    </row>
    <row r="44" spans="1:9">
      <c r="A44" s="4" t="s">
        <v>200</v>
      </c>
      <c r="B44" s="3">
        <f t="shared" si="0"/>
        <v>43388</v>
      </c>
      <c r="C44" s="4"/>
      <c r="D44" s="4"/>
      <c r="E44" s="4"/>
      <c r="F44" s="4"/>
      <c r="G44" s="4"/>
      <c r="H44" s="4"/>
      <c r="I44" s="4"/>
    </row>
    <row r="45" spans="1:9">
      <c r="A45" s="4" t="s">
        <v>201</v>
      </c>
      <c r="B45" s="3">
        <f t="shared" si="0"/>
        <v>43395</v>
      </c>
      <c r="C45" s="4"/>
      <c r="D45" s="4"/>
      <c r="E45" s="4"/>
      <c r="F45" s="4"/>
      <c r="G45" s="4"/>
      <c r="H45" s="4"/>
      <c r="I45" s="4"/>
    </row>
    <row r="46" spans="1:9">
      <c r="A46" s="4" t="s">
        <v>202</v>
      </c>
      <c r="B46" s="3">
        <f t="shared" si="0"/>
        <v>43402</v>
      </c>
      <c r="C46" s="4"/>
      <c r="D46" s="4"/>
      <c r="E46" s="4"/>
      <c r="F46" s="4"/>
      <c r="G46" s="4"/>
      <c r="H46" s="4"/>
      <c r="I46" s="4"/>
    </row>
    <row r="47" spans="1:9">
      <c r="A47" s="4" t="s">
        <v>203</v>
      </c>
      <c r="B47" s="3">
        <f t="shared" si="0"/>
        <v>43409</v>
      </c>
      <c r="C47" s="4"/>
      <c r="D47" s="4"/>
      <c r="E47" s="4"/>
      <c r="F47" s="4"/>
      <c r="G47" s="4"/>
      <c r="H47" s="4"/>
      <c r="I47" s="4"/>
    </row>
    <row r="48" spans="1:9">
      <c r="A48" s="4" t="s">
        <v>204</v>
      </c>
      <c r="B48" s="3">
        <f t="shared" si="0"/>
        <v>43416</v>
      </c>
      <c r="C48" s="4"/>
      <c r="D48" s="4"/>
      <c r="E48" s="4"/>
      <c r="F48" s="4"/>
      <c r="G48" s="4"/>
      <c r="H48" s="4"/>
      <c r="I48" s="4"/>
    </row>
    <row r="49" spans="1:9">
      <c r="A49" s="4" t="s">
        <v>205</v>
      </c>
      <c r="B49" s="3">
        <f t="shared" si="0"/>
        <v>43423</v>
      </c>
      <c r="C49" s="4"/>
      <c r="D49" s="4"/>
      <c r="E49" s="4"/>
      <c r="F49" s="4"/>
      <c r="G49" s="4"/>
      <c r="H49" s="4"/>
      <c r="I49" s="4"/>
    </row>
    <row r="50" spans="1:9">
      <c r="A50" s="4" t="s">
        <v>206</v>
      </c>
      <c r="B50" s="3">
        <f t="shared" si="0"/>
        <v>43430</v>
      </c>
      <c r="C50" s="4"/>
      <c r="D50" s="4"/>
      <c r="E50" s="4"/>
      <c r="F50" s="4"/>
      <c r="G50" s="4"/>
      <c r="H50" s="4"/>
      <c r="I50" s="4"/>
    </row>
    <row r="51" spans="1:9">
      <c r="A51" s="4" t="s">
        <v>207</v>
      </c>
      <c r="B51" s="3">
        <f t="shared" si="0"/>
        <v>43437</v>
      </c>
      <c r="C51" s="4"/>
      <c r="D51" s="4"/>
      <c r="E51" s="4"/>
      <c r="F51" s="4"/>
      <c r="G51" s="4"/>
      <c r="H51" s="4"/>
      <c r="I51" s="4"/>
    </row>
    <row r="52" spans="1:9">
      <c r="A52" s="4" t="s">
        <v>208</v>
      </c>
      <c r="B52" s="3">
        <f t="shared" si="0"/>
        <v>43444</v>
      </c>
      <c r="C52" s="4"/>
      <c r="D52" s="4"/>
      <c r="E52" s="4"/>
      <c r="F52" s="4"/>
      <c r="G52" s="4"/>
      <c r="H52" s="4"/>
      <c r="I52" s="4"/>
    </row>
    <row r="53" spans="1:9">
      <c r="A53" s="4" t="s">
        <v>209</v>
      </c>
      <c r="B53" s="3">
        <f t="shared" si="0"/>
        <v>43451</v>
      </c>
      <c r="C53" s="4"/>
      <c r="D53" s="4"/>
      <c r="E53" s="4"/>
      <c r="F53" s="4"/>
      <c r="G53" s="4"/>
      <c r="H53" s="4"/>
      <c r="I53" s="4"/>
    </row>
    <row r="54" spans="1:9">
      <c r="A54" s="4" t="s">
        <v>210</v>
      </c>
      <c r="B54" s="3">
        <f t="shared" si="0"/>
        <v>43458</v>
      </c>
      <c r="C54" s="4"/>
      <c r="D54" s="4"/>
      <c r="E54" s="4"/>
      <c r="F54" s="4"/>
      <c r="G54" s="4"/>
      <c r="H54" s="4"/>
      <c r="I54" s="4"/>
    </row>
    <row r="55" spans="1:9">
      <c r="A55" s="4" t="s">
        <v>211</v>
      </c>
      <c r="B55" s="3">
        <f t="shared" si="0"/>
        <v>43465</v>
      </c>
      <c r="C55" s="4"/>
      <c r="D55" s="4"/>
      <c r="G55" s="4"/>
      <c r="H55" s="4"/>
      <c r="I5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Interpublic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Nugroho, Jennifer (SFO-CAD)</dc:creator>
  <cp:keywords/>
  <dc:description/>
  <cp:lastModifiedBy/>
  <cp:revision/>
  <dcterms:created xsi:type="dcterms:W3CDTF">2017-12-07T04:40:04Z</dcterms:created>
  <dcterms:modified xsi:type="dcterms:W3CDTF">2019-04-23T19:07:48Z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13bd40ef-ceb9-4e2d-9aee-1a60a31c8b2c</vt:lpwstr>
  </property>
</Properties>
</file>