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3320" windowHeight="6630" tabRatio="991"/>
  </bookViews>
  <sheets>
    <sheet name="Общий прайс" sheetId="1" r:id="rId1"/>
    <sheet name="Седан перекид" sheetId="3" r:id="rId2"/>
    <sheet name="Седан RSC" sheetId="7" r:id="rId3"/>
  </sheets>
  <definedNames>
    <definedName name="_xlnm.Print_Area" localSheetId="0">'Общий прайс'!$A$1:$K$71</definedName>
    <definedName name="_xlnm.Print_Area" localSheetId="2">'Седан RSC'!$A$1:$K$22</definedName>
    <definedName name="_xlnm.Print_Area" localSheetId="1">'Седан перекид'!$A$1:$K$36</definedName>
  </definedNames>
  <calcPr calcId="12451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1" i="3"/>
  <c r="B32" s="1"/>
  <c r="B30" s="1"/>
  <c r="K24"/>
  <c r="J24"/>
  <c r="I24"/>
  <c r="H24"/>
  <c r="G24"/>
  <c r="F24"/>
  <c r="E24"/>
  <c r="D24"/>
  <c r="K23"/>
  <c r="J23"/>
  <c r="I23"/>
  <c r="H23"/>
  <c r="G23"/>
  <c r="F23"/>
  <c r="E23"/>
  <c r="D23"/>
  <c r="K22"/>
  <c r="J22"/>
  <c r="I22"/>
  <c r="H22"/>
  <c r="G22"/>
  <c r="F22"/>
  <c r="E22"/>
  <c r="D22"/>
  <c r="K16"/>
  <c r="J16"/>
  <c r="I16"/>
  <c r="H16"/>
  <c r="G16"/>
  <c r="F16"/>
  <c r="E16"/>
  <c r="D16"/>
  <c r="K15"/>
  <c r="J15"/>
  <c r="I15"/>
  <c r="H15"/>
  <c r="G15"/>
  <c r="F15"/>
  <c r="E15"/>
  <c r="D15"/>
  <c r="K14"/>
  <c r="J14"/>
  <c r="I14"/>
  <c r="H14"/>
  <c r="G14"/>
  <c r="F14"/>
  <c r="E14"/>
  <c r="D14"/>
  <c r="G20" i="7"/>
  <c r="K20"/>
  <c r="K21"/>
  <c r="H22"/>
  <c r="E13"/>
  <c r="F13"/>
  <c r="G13"/>
  <c r="H13"/>
  <c r="I13"/>
  <c r="J13"/>
  <c r="K13"/>
  <c r="E14"/>
  <c r="F14"/>
  <c r="G14"/>
  <c r="H14"/>
  <c r="I14"/>
  <c r="J14"/>
  <c r="K14"/>
  <c r="E15"/>
  <c r="F15"/>
  <c r="G15"/>
  <c r="H15"/>
  <c r="I15"/>
  <c r="J15"/>
  <c r="K15"/>
  <c r="D15"/>
  <c r="D14"/>
  <c r="D13"/>
  <c r="E6"/>
  <c r="F6"/>
  <c r="G6"/>
  <c r="H6"/>
  <c r="I6"/>
  <c r="J6"/>
  <c r="K6"/>
  <c r="E7"/>
  <c r="F7"/>
  <c r="G7"/>
  <c r="H7"/>
  <c r="I7"/>
  <c r="J7"/>
  <c r="K7"/>
  <c r="E8"/>
  <c r="F8"/>
  <c r="G8"/>
  <c r="H8"/>
  <c r="I8"/>
  <c r="J8"/>
  <c r="K8"/>
  <c r="D8"/>
  <c r="D7"/>
  <c r="D6"/>
  <c r="K19"/>
  <c r="J19"/>
  <c r="I19"/>
  <c r="H19"/>
  <c r="G19"/>
  <c r="F19"/>
  <c r="E19"/>
  <c r="D19"/>
  <c r="K17"/>
  <c r="K22" s="1"/>
  <c r="J17"/>
  <c r="J22" s="1"/>
  <c r="I17"/>
  <c r="I21" s="1"/>
  <c r="H17"/>
  <c r="H20" s="1"/>
  <c r="G17"/>
  <c r="G22" s="1"/>
  <c r="F17"/>
  <c r="F22" s="1"/>
  <c r="E17"/>
  <c r="E21" s="1"/>
  <c r="D17"/>
  <c r="D20" s="1"/>
  <c r="C8" i="3"/>
  <c r="D8"/>
  <c r="E8"/>
  <c r="F8"/>
  <c r="G8"/>
  <c r="H8"/>
  <c r="I8"/>
  <c r="J8"/>
  <c r="K8"/>
  <c r="C7"/>
  <c r="D7"/>
  <c r="E7"/>
  <c r="F7"/>
  <c r="G7"/>
  <c r="H7"/>
  <c r="I7"/>
  <c r="J7"/>
  <c r="K7"/>
  <c r="B8"/>
  <c r="B7"/>
  <c r="C6"/>
  <c r="D6"/>
  <c r="E6"/>
  <c r="F6"/>
  <c r="G6"/>
  <c r="H6"/>
  <c r="I6"/>
  <c r="J6"/>
  <c r="K6"/>
  <c r="B6"/>
  <c r="E31" i="1"/>
  <c r="F31"/>
  <c r="G31"/>
  <c r="H31"/>
  <c r="I31"/>
  <c r="J31"/>
  <c r="K31"/>
  <c r="D31"/>
  <c r="E25"/>
  <c r="F25"/>
  <c r="G25"/>
  <c r="H25"/>
  <c r="I25"/>
  <c r="J25"/>
  <c r="K25"/>
  <c r="D25"/>
  <c r="E24"/>
  <c r="F24"/>
  <c r="G24"/>
  <c r="H24"/>
  <c r="I24"/>
  <c r="J24"/>
  <c r="K24"/>
  <c r="D24"/>
  <c r="E23"/>
  <c r="F23"/>
  <c r="G23"/>
  <c r="H23"/>
  <c r="I23"/>
  <c r="J23"/>
  <c r="K23"/>
  <c r="D23"/>
  <c r="D18"/>
  <c r="D28" s="1"/>
  <c r="E18"/>
  <c r="E28" s="1"/>
  <c r="D16"/>
  <c r="D26" s="1"/>
  <c r="E16"/>
  <c r="E26" s="1"/>
  <c r="F16"/>
  <c r="F26" s="1"/>
  <c r="G16"/>
  <c r="G26" s="1"/>
  <c r="H16"/>
  <c r="H26" s="1"/>
  <c r="I16"/>
  <c r="I26" s="1"/>
  <c r="J16"/>
  <c r="J26" s="1"/>
  <c r="K16"/>
  <c r="K26" s="1"/>
  <c r="K10"/>
  <c r="K20" s="1"/>
  <c r="K30" s="1"/>
  <c r="K7"/>
  <c r="K17" s="1"/>
  <c r="K27" s="1"/>
  <c r="J10"/>
  <c r="J20" s="1"/>
  <c r="J30" s="1"/>
  <c r="I10"/>
  <c r="I20" s="1"/>
  <c r="I30" s="1"/>
  <c r="H10"/>
  <c r="H20" s="1"/>
  <c r="H30" s="1"/>
  <c r="G10"/>
  <c r="G20" s="1"/>
  <c r="G30" s="1"/>
  <c r="F10"/>
  <c r="F20" s="1"/>
  <c r="F30" s="1"/>
  <c r="D10"/>
  <c r="D20" s="1"/>
  <c r="D30" s="1"/>
  <c r="E10"/>
  <c r="E20" s="1"/>
  <c r="E30" s="1"/>
  <c r="E9"/>
  <c r="E19" s="1"/>
  <c r="E29" s="1"/>
  <c r="D9"/>
  <c r="D19" s="1"/>
  <c r="D29" s="1"/>
  <c r="C9"/>
  <c r="B9"/>
  <c r="H7"/>
  <c r="H17" s="1"/>
  <c r="H27" s="1"/>
  <c r="I7"/>
  <c r="I17" s="1"/>
  <c r="I27" s="1"/>
  <c r="J7"/>
  <c r="J17" s="1"/>
  <c r="J27" s="1"/>
  <c r="C7"/>
  <c r="D7"/>
  <c r="D17" s="1"/>
  <c r="D27" s="1"/>
  <c r="E7"/>
  <c r="E17" s="1"/>
  <c r="E27" s="1"/>
  <c r="F7"/>
  <c r="F17" s="1"/>
  <c r="F27" s="1"/>
  <c r="G7"/>
  <c r="G17" s="1"/>
  <c r="G27" s="1"/>
  <c r="B7"/>
  <c r="J20" i="7" l="1"/>
  <c r="D22"/>
  <c r="G21"/>
  <c r="F20"/>
  <c r="E22"/>
  <c r="J21"/>
  <c r="F21"/>
  <c r="I20"/>
  <c r="E20"/>
  <c r="D21"/>
  <c r="I22"/>
  <c r="H21"/>
</calcChain>
</file>

<file path=xl/sharedStrings.xml><?xml version="1.0" encoding="utf-8"?>
<sst xmlns="http://schemas.openxmlformats.org/spreadsheetml/2006/main" count="319" uniqueCount="78">
  <si>
    <t>Седан.</t>
  </si>
  <si>
    <t>Вид работ</t>
  </si>
  <si>
    <t>R12-R13</t>
  </si>
  <si>
    <t>R14</t>
  </si>
  <si>
    <t>R15</t>
  </si>
  <si>
    <t>R16</t>
  </si>
  <si>
    <t>R17</t>
  </si>
  <si>
    <t>R18</t>
  </si>
  <si>
    <t>R19</t>
  </si>
  <si>
    <t>R20 </t>
  </si>
  <si>
    <t>R21</t>
  </si>
  <si>
    <t>Съем и установка</t>
  </si>
  <si>
    <t>Балансировка</t>
  </si>
  <si>
    <t>Шиномонтаж</t>
  </si>
  <si>
    <t>Ремонт жгутом</t>
  </si>
  <si>
    <t>Установка шубы</t>
  </si>
  <si>
    <t>Работа УШМ по бортам</t>
  </si>
  <si>
    <t xml:space="preserve">Ремонт бокового пореза </t>
  </si>
  <si>
    <t>от 500</t>
  </si>
  <si>
    <t>Камера б/у</t>
  </si>
  <si>
    <t>Вулканизация автокамеры</t>
  </si>
  <si>
    <t>Вулканизация велокамеры</t>
  </si>
  <si>
    <t>Герметик (2 стороны)</t>
  </si>
  <si>
    <t>Вентиль обычный (TR414)</t>
  </si>
  <si>
    <t xml:space="preserve">Вентиль декоративный </t>
  </si>
  <si>
    <t>Вентиль короткий (TR413)</t>
  </si>
  <si>
    <t>Джип, Паркетник, Кроссовер</t>
  </si>
  <si>
    <t>Утилизация шины</t>
  </si>
  <si>
    <t>Пакет для шины</t>
  </si>
  <si>
    <t>Правка осевого биения литого диска:</t>
  </si>
  <si>
    <t>Правка осевого биения стального диска:</t>
  </si>
  <si>
    <t>---</t>
  </si>
  <si>
    <t>R22</t>
  </si>
  <si>
    <t>Обработка ступицы медным спреем</t>
  </si>
  <si>
    <t>Установка датчика давления</t>
  </si>
  <si>
    <t>Оптимизация балансировки</t>
  </si>
  <si>
    <t>Минивэн, Микроавтобус</t>
  </si>
  <si>
    <t>Одиночное колесо</t>
  </si>
  <si>
    <t>Парное колесо</t>
  </si>
  <si>
    <t>Газель(цена за колесо)</t>
  </si>
  <si>
    <t>Ремонт прокола (комплекс)*</t>
  </si>
  <si>
    <t>Шиномонтаж одного колеса</t>
  </si>
  <si>
    <t>Балансировка одного колеса</t>
  </si>
  <si>
    <t>Ремонт прокола (комплекс)* одного колеса</t>
  </si>
  <si>
    <t>Подкачка одного колеса</t>
  </si>
  <si>
    <t>Общий ценник:</t>
  </si>
  <si>
    <t>Шина Runflat или низкий профиль ≤50%*</t>
  </si>
  <si>
    <r>
      <t>Оптимизация балансировки Runflat или низкий профил</t>
    </r>
    <r>
      <rPr>
        <b/>
        <sz val="11"/>
        <color rgb="FF000000"/>
        <rFont val="Times New Roman"/>
        <family val="1"/>
        <charset val="204"/>
      </rPr>
      <t>ь ≤50%*</t>
    </r>
  </si>
  <si>
    <r>
      <rPr>
        <b/>
        <sz val="48"/>
        <color rgb="FF000000"/>
        <rFont val="Times New Roman"/>
        <family val="1"/>
        <charset val="204"/>
      </rPr>
      <t>!!!</t>
    </r>
    <r>
      <rPr>
        <i/>
        <sz val="11"/>
        <color rgb="FF000000"/>
        <rFont val="Times New Roman"/>
        <family val="1"/>
        <charset val="204"/>
      </rPr>
      <t>Runflat или низкий профиль ≤50%</t>
    </r>
  </si>
  <si>
    <t>Runflat это запатентованная технология, в основе которой лежит принцип усиления боковых граней шин дополнительным слоем изотермической резины.</t>
  </si>
  <si>
    <t>Низкий профиль ≤50% процентное соотшение высоты профиля шины от общей ширины беговой части протектора</t>
  </si>
  <si>
    <t>съём/установка</t>
  </si>
  <si>
    <t>один ремонт прокола латкой</t>
  </si>
  <si>
    <t>балансировка</t>
  </si>
  <si>
    <t>противовес налипнной адегедезивный либо противовес набивной</t>
  </si>
  <si>
    <t>Вентиль, герметик, работа УШМ, правка диска, сварка аргоном, покрытым электродом согласно общего прайса.</t>
  </si>
  <si>
    <t>монтаж/демонтаж</t>
  </si>
  <si>
    <r>
      <rPr>
        <b/>
        <sz val="48"/>
        <color rgb="FF000000"/>
        <rFont val="Times New Roman"/>
        <family val="1"/>
        <charset val="204"/>
      </rPr>
      <t>!!!</t>
    </r>
    <r>
      <rPr>
        <i/>
        <sz val="11"/>
        <color rgb="FF000000"/>
        <rFont val="Times New Roman"/>
        <family val="1"/>
        <charset val="204"/>
      </rPr>
      <t>Ремонт прокола (комплекс)*</t>
    </r>
  </si>
  <si>
    <r>
      <t xml:space="preserve">В стоимость комплексного ремонта прокола входит </t>
    </r>
    <r>
      <rPr>
        <b/>
        <u/>
        <sz val="11"/>
        <color rgb="FF000000"/>
        <rFont val="Times New Roman"/>
        <family val="1"/>
        <charset val="204"/>
      </rPr>
      <t>ТОЛЬКО</t>
    </r>
    <r>
      <rPr>
        <i/>
        <sz val="11"/>
        <color rgb="FF000000"/>
        <rFont val="Times New Roman"/>
        <family val="1"/>
        <charset val="204"/>
      </rPr>
      <t xml:space="preserve"> ; </t>
    </r>
  </si>
  <si>
    <t>плюс ремонт*</t>
  </si>
  <si>
    <r>
      <rPr>
        <b/>
        <sz val="48"/>
        <color rgb="FF000000"/>
        <rFont val="Times New Roman"/>
        <family val="1"/>
        <charset val="204"/>
      </rPr>
      <t>!!!</t>
    </r>
    <r>
      <rPr>
        <i/>
        <sz val="11"/>
        <color rgb="FF000000"/>
        <rFont val="Times New Roman"/>
        <family val="1"/>
        <charset val="204"/>
      </rPr>
      <t>плюс ремонт*</t>
    </r>
  </si>
  <si>
    <t>Ремонт прокола латкой на шине предварительно уже демонтированой с диска</t>
  </si>
  <si>
    <t>Правка литого диска от:*</t>
  </si>
  <si>
    <t>Правка стального диска от:*</t>
  </si>
  <si>
    <t>Сварка аргоном от:*</t>
  </si>
  <si>
    <r>
      <rPr>
        <b/>
        <sz val="48"/>
        <color rgb="FF000000"/>
        <rFont val="Times New Roman"/>
        <family val="1"/>
        <charset val="204"/>
      </rPr>
      <t>!!!</t>
    </r>
    <r>
      <rPr>
        <i/>
        <sz val="11"/>
        <color rgb="FF000000"/>
        <rFont val="Times New Roman"/>
        <family val="1"/>
        <charset val="204"/>
      </rPr>
      <t>от:*</t>
    </r>
  </si>
  <si>
    <t>Окончательная стоимость работы по указанному пункту обозначется мастером шиномонтажа. На него влияет вид повреждения, тип материала, риск повреждения диска, место повреждения, общее состояние диска или шины, общее время на ремонт, реставрацию, общие параметры на положительный результат ремонта, рентабельность проведения ремонта.</t>
  </si>
  <si>
    <t>Примечание*</t>
  </si>
  <si>
    <t>Сезонная смена колёс ×4</t>
  </si>
  <si>
    <t>Только съем и установка ×4</t>
  </si>
  <si>
    <t>Только съем и установка и баланс ×4</t>
  </si>
  <si>
    <t>Газель 16C</t>
  </si>
  <si>
    <t>Сезонная смена колёс ×6</t>
  </si>
  <si>
    <t>Только съем и установка ×6</t>
  </si>
  <si>
    <t>Только съем и установка и баланс ×6</t>
  </si>
  <si>
    <r>
      <t xml:space="preserve">Седан. </t>
    </r>
    <r>
      <rPr>
        <sz val="11"/>
        <color rgb="FF000000"/>
        <rFont val="Times New Roman"/>
        <family val="1"/>
        <charset val="204"/>
      </rPr>
      <t>(Runflat или низкий профиль ≤50%*)</t>
    </r>
  </si>
  <si>
    <r>
      <t>Джип, Паркетник, Кроссовер</t>
    </r>
    <r>
      <rPr>
        <sz val="12"/>
        <color rgb="FF000000"/>
        <rFont val="Times New Roman"/>
        <family val="1"/>
        <charset val="204"/>
      </rPr>
      <t>(Runflat или низкий профиль ≤50%*)</t>
    </r>
  </si>
  <si>
    <r>
      <t xml:space="preserve">Минивэн, Микроавтобус </t>
    </r>
    <r>
      <rPr>
        <sz val="12"/>
        <color rgb="FF000000"/>
        <rFont val="Times New Roman"/>
        <family val="1"/>
        <charset val="204"/>
      </rPr>
      <t>(Runflat или низкий профиль ≤50%*)</t>
    </r>
  </si>
</sst>
</file>

<file path=xl/styles.xml><?xml version="1.0" encoding="utf-8"?>
<styleSheet xmlns="http://schemas.openxmlformats.org/spreadsheetml/2006/main">
  <fonts count="13">
    <font>
      <sz val="11"/>
      <color rgb="FF000000"/>
      <name val="Calibri"/>
      <family val="2"/>
      <charset val="204"/>
    </font>
    <font>
      <b/>
      <sz val="14"/>
      <color rgb="FF000000"/>
      <name val="Times New Roman"/>
      <family val="1"/>
      <charset val="204"/>
    </font>
    <font>
      <b/>
      <sz val="11"/>
      <color rgb="FF000000"/>
      <name val="Times New Roman"/>
      <family val="1"/>
      <charset val="204"/>
    </font>
    <font>
      <sz val="14"/>
      <color rgb="FF000000"/>
      <name val="Times New Roman"/>
      <family val="1"/>
      <charset val="204"/>
    </font>
    <font>
      <sz val="11"/>
      <color rgb="FF000000"/>
      <name val="Times New Roman"/>
      <family val="1"/>
      <charset val="204"/>
    </font>
    <font>
      <b/>
      <i/>
      <u/>
      <sz val="11"/>
      <color rgb="FF000000"/>
      <name val="Times New Roman"/>
      <family val="1"/>
      <charset val="204"/>
    </font>
    <font>
      <b/>
      <sz val="12"/>
      <color rgb="FF000000"/>
      <name val="Times New Roman"/>
      <family val="1"/>
      <charset val="204"/>
    </font>
    <font>
      <b/>
      <sz val="20"/>
      <color rgb="FF000000"/>
      <name val="Times New Roman"/>
      <family val="1"/>
      <charset val="204"/>
    </font>
    <font>
      <b/>
      <u/>
      <sz val="24"/>
      <color rgb="FF000000"/>
      <name val="Times New Roman"/>
      <family val="1"/>
      <charset val="204"/>
    </font>
    <font>
      <i/>
      <sz val="11"/>
      <color rgb="FF000000"/>
      <name val="Times New Roman"/>
      <family val="1"/>
      <charset val="204"/>
    </font>
    <font>
      <b/>
      <u/>
      <sz val="11"/>
      <color rgb="FF000000"/>
      <name val="Times New Roman"/>
      <family val="1"/>
      <charset val="204"/>
    </font>
    <font>
      <b/>
      <sz val="48"/>
      <color rgb="FF000000"/>
      <name val="Times New Roman"/>
      <family val="1"/>
      <charset val="204"/>
    </font>
    <font>
      <sz val="12"/>
      <color rgb="FF000000"/>
      <name val="Times New Roman"/>
      <family val="1"/>
      <charset val="204"/>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59999389629810485"/>
        <bgColor indexed="64"/>
      </patternFill>
    </fill>
  </fills>
  <borders count="2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style="thin">
        <color auto="1"/>
      </left>
      <right/>
      <top/>
      <bottom style="thin">
        <color auto="1"/>
      </bottom>
      <diagonal/>
    </border>
    <border>
      <left style="medium">
        <color auto="1"/>
      </left>
      <right/>
      <top style="medium">
        <color auto="1"/>
      </top>
      <bottom style="medium">
        <color auto="1"/>
      </bottom>
      <diagonal/>
    </border>
    <border>
      <left style="thin">
        <color auto="1"/>
      </left>
      <right/>
      <top style="thin">
        <color auto="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style="thin">
        <color auto="1"/>
      </right>
      <top style="thin">
        <color auto="1"/>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98">
    <xf numFmtId="0" fontId="0" fillId="0" borderId="0" xfId="0"/>
    <xf numFmtId="0" fontId="0" fillId="0" borderId="0" xfId="0" applyFont="1" applyBorder="1" applyAlignment="1">
      <alignment horizontal="left"/>
    </xf>
    <xf numFmtId="0" fontId="0" fillId="0" borderId="0" xfId="0" applyFont="1" applyBorder="1" applyAlignment="1">
      <alignment horizontal="left"/>
    </xf>
    <xf numFmtId="0" fontId="1"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4" fillId="0" borderId="2" xfId="0" applyFont="1" applyBorder="1" applyAlignment="1">
      <alignment horizontal="center" vertical="center" wrapText="1"/>
    </xf>
    <xf numFmtId="0" fontId="4" fillId="2" borderId="2" xfId="0" applyFont="1" applyFill="1" applyBorder="1" applyAlignment="1">
      <alignment horizontal="center" vertical="center" wrapText="1"/>
    </xf>
    <xf numFmtId="0" fontId="6" fillId="0" borderId="2" xfId="0" applyFont="1" applyBorder="1" applyAlignment="1">
      <alignment horizontal="left" vertical="center" wrapText="1"/>
    </xf>
    <xf numFmtId="0" fontId="4" fillId="2" borderId="2" xfId="0" quotePrefix="1" applyFont="1" applyFill="1" applyBorder="1" applyAlignment="1">
      <alignment horizontal="center" vertical="center" wrapText="1"/>
    </xf>
    <xf numFmtId="0" fontId="1"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quotePrefix="1" applyFont="1" applyFill="1" applyBorder="1" applyAlignment="1">
      <alignment horizontal="center" vertical="center" wrapText="1"/>
    </xf>
    <xf numFmtId="0" fontId="0" fillId="0" borderId="2" xfId="0" applyBorder="1"/>
    <xf numFmtId="0" fontId="1"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0" fillId="3" borderId="0" xfId="0" applyFill="1"/>
    <xf numFmtId="0" fontId="6" fillId="3" borderId="2" xfId="0" applyFont="1" applyFill="1" applyBorder="1" applyAlignment="1">
      <alignment horizontal="left" vertical="center" wrapText="1"/>
    </xf>
    <xf numFmtId="0" fontId="4" fillId="3" borderId="2" xfId="0" quotePrefix="1" applyFont="1" applyFill="1" applyBorder="1" applyAlignment="1">
      <alignment horizontal="center" vertical="center" wrapText="1"/>
    </xf>
    <xf numFmtId="0" fontId="4" fillId="3" borderId="4" xfId="0" quotePrefix="1" applyFont="1" applyFill="1" applyBorder="1" applyAlignment="1">
      <alignment horizontal="center" vertical="center" wrapText="1"/>
    </xf>
    <xf numFmtId="0" fontId="1" fillId="0" borderId="2" xfId="0" applyFont="1" applyFill="1" applyBorder="1" applyAlignment="1">
      <alignment horizontal="left" vertical="center" wrapText="1"/>
    </xf>
    <xf numFmtId="0" fontId="0" fillId="0" borderId="0" xfId="0" applyFill="1"/>
    <xf numFmtId="0" fontId="4" fillId="0" borderId="2" xfId="0" quotePrefix="1" applyFont="1" applyFill="1" applyBorder="1" applyAlignment="1">
      <alignment horizontal="center" vertical="center" wrapText="1"/>
    </xf>
    <xf numFmtId="0" fontId="6" fillId="0" borderId="2"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5" fillId="0" borderId="2" xfId="0" applyFont="1" applyBorder="1" applyAlignment="1">
      <alignment horizontal="right"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4" fillId="3" borderId="5" xfId="0" applyFont="1" applyFill="1" applyBorder="1" applyAlignment="1">
      <alignment horizontal="center" vertical="center" wrapText="1"/>
    </xf>
    <xf numFmtId="0" fontId="1" fillId="3" borderId="2" xfId="0" applyFont="1" applyFill="1" applyBorder="1" applyAlignment="1">
      <alignment horizontal="right" vertical="center" wrapText="1"/>
    </xf>
    <xf numFmtId="0" fontId="9" fillId="0" borderId="2" xfId="0" applyFont="1" applyBorder="1" applyAlignment="1">
      <alignment horizontal="left" vertical="top" wrapText="1"/>
    </xf>
    <xf numFmtId="0" fontId="9" fillId="0" borderId="2" xfId="0" applyFont="1" applyFill="1" applyBorder="1" applyAlignment="1">
      <alignment horizontal="left" vertical="top" wrapText="1"/>
    </xf>
    <xf numFmtId="0" fontId="1" fillId="2" borderId="2" xfId="0" applyFont="1" applyFill="1" applyBorder="1" applyAlignment="1">
      <alignment horizontal="left" vertical="center" wrapText="1"/>
    </xf>
    <xf numFmtId="0" fontId="0" fillId="2" borderId="0" xfId="0" applyFill="1"/>
    <xf numFmtId="0" fontId="6" fillId="2" borderId="2"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2" borderId="0" xfId="0" applyFont="1" applyFill="1" applyBorder="1" applyAlignment="1">
      <alignment horizontal="left"/>
    </xf>
    <xf numFmtId="0" fontId="1" fillId="4" borderId="2" xfId="0" applyFont="1" applyFill="1" applyBorder="1" applyAlignment="1">
      <alignment horizontal="right" vertical="center" wrapText="1"/>
    </xf>
    <xf numFmtId="0" fontId="4" fillId="4" borderId="2" xfId="0" applyFont="1" applyFill="1" applyBorder="1" applyAlignment="1">
      <alignment horizontal="center" vertical="center" wrapText="1"/>
    </xf>
    <xf numFmtId="0" fontId="0" fillId="4" borderId="0" xfId="0" applyFill="1"/>
    <xf numFmtId="0" fontId="4" fillId="4" borderId="2" xfId="0" quotePrefix="1" applyFont="1" applyFill="1" applyBorder="1" applyAlignment="1">
      <alignment horizontal="center" vertical="center" wrapText="1"/>
    </xf>
    <xf numFmtId="0" fontId="1" fillId="5" borderId="2" xfId="0" applyFont="1" applyFill="1" applyBorder="1" applyAlignment="1">
      <alignment horizontal="right" vertical="center" wrapText="1"/>
    </xf>
    <xf numFmtId="0" fontId="4" fillId="5" borderId="2" xfId="0" applyFont="1" applyFill="1" applyBorder="1" applyAlignment="1">
      <alignment horizontal="center" vertical="center" wrapText="1"/>
    </xf>
    <xf numFmtId="0" fontId="0" fillId="5" borderId="0" xfId="0" applyFill="1"/>
    <xf numFmtId="0" fontId="4" fillId="5" borderId="2" xfId="0" quotePrefix="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8" fillId="0" borderId="10" xfId="0" applyFont="1" applyBorder="1" applyAlignment="1">
      <alignment horizontal="center"/>
    </xf>
    <xf numFmtId="0" fontId="8" fillId="0" borderId="12" xfId="0" applyFont="1" applyBorder="1" applyAlignment="1">
      <alignment horizontal="center"/>
    </xf>
    <xf numFmtId="0" fontId="8" fillId="0" borderId="13" xfId="0" applyFont="1" applyBorder="1" applyAlignment="1">
      <alignment horizontal="center"/>
    </xf>
    <xf numFmtId="0" fontId="3" fillId="0" borderId="2" xfId="0" applyFont="1" applyFill="1" applyBorder="1" applyAlignment="1">
      <alignment horizontal="center"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6" xfId="0" applyFont="1" applyFill="1" applyBorder="1" applyAlignment="1">
      <alignment horizontal="left" vertical="center" wrapText="1"/>
    </xf>
    <xf numFmtId="0" fontId="3"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8" fillId="0" borderId="7" xfId="0" applyFont="1" applyBorder="1" applyAlignment="1">
      <alignment horizontal="center"/>
    </xf>
    <xf numFmtId="0" fontId="8" fillId="0" borderId="8" xfId="0" applyFont="1" applyBorder="1" applyAlignment="1">
      <alignment horizontal="center"/>
    </xf>
    <xf numFmtId="0" fontId="7" fillId="0" borderId="5" xfId="0" applyFont="1" applyFill="1" applyBorder="1" applyAlignment="1">
      <alignment horizontal="center" vertical="center" wrapText="1"/>
    </xf>
    <xf numFmtId="0" fontId="9" fillId="0" borderId="3" xfId="0" applyFont="1" applyFill="1" applyBorder="1" applyAlignment="1">
      <alignment horizontal="center" vertical="top" wrapText="1"/>
    </xf>
    <xf numFmtId="0" fontId="9" fillId="0" borderId="1" xfId="0" applyFont="1" applyFill="1" applyBorder="1" applyAlignment="1">
      <alignment horizontal="center" vertical="top" wrapText="1"/>
    </xf>
    <xf numFmtId="0" fontId="9" fillId="0" borderId="11"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8" fillId="2" borderId="10"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jpeg"/><Relationship Id="rId1" Type="http://schemas.openxmlformats.org/officeDocument/2006/relationships/image" Target="../media/image2.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1619249</xdr:colOff>
      <xdr:row>11</xdr:row>
      <xdr:rowOff>43756</xdr:rowOff>
    </xdr:from>
    <xdr:to>
      <xdr:col>0</xdr:col>
      <xdr:colOff>2457448</xdr:colOff>
      <xdr:row>11</xdr:row>
      <xdr:rowOff>360888</xdr:rowOff>
    </xdr:to>
    <xdr:pic>
      <xdr:nvPicPr>
        <xdr:cNvPr id="3" name="Рисунок 2" descr="Кроссовер.JPG"/>
        <xdr:cNvPicPr>
          <a:picLocks noChangeAspect="1"/>
        </xdr:cNvPicPr>
      </xdr:nvPicPr>
      <xdr:blipFill>
        <a:blip xmlns:r="http://schemas.openxmlformats.org/officeDocument/2006/relationships" r:embed="rId1" cstate="print"/>
        <a:stretch>
          <a:fillRect/>
        </a:stretch>
      </xdr:blipFill>
      <xdr:spPr>
        <a:xfrm flipH="1">
          <a:off x="1619249" y="2825056"/>
          <a:ext cx="838199" cy="31713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9524</xdr:colOff>
      <xdr:row>11</xdr:row>
      <xdr:rowOff>43756</xdr:rowOff>
    </xdr:from>
    <xdr:to>
      <xdr:col>8</xdr:col>
      <xdr:colOff>238123</xdr:colOff>
      <xdr:row>11</xdr:row>
      <xdr:rowOff>360888</xdr:rowOff>
    </xdr:to>
    <xdr:pic>
      <xdr:nvPicPr>
        <xdr:cNvPr id="4" name="Рисунок 3" descr="Кроссовер.JPG"/>
        <xdr:cNvPicPr>
          <a:picLocks noChangeAspect="1"/>
        </xdr:cNvPicPr>
      </xdr:nvPicPr>
      <xdr:blipFill>
        <a:blip xmlns:r="http://schemas.openxmlformats.org/officeDocument/2006/relationships" r:embed="rId1" cstate="print"/>
        <a:stretch>
          <a:fillRect/>
        </a:stretch>
      </xdr:blipFill>
      <xdr:spPr>
        <a:xfrm>
          <a:off x="6619874" y="2825056"/>
          <a:ext cx="838199" cy="31713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114300</xdr:colOff>
      <xdr:row>0</xdr:row>
      <xdr:rowOff>83931</xdr:rowOff>
    </xdr:from>
    <xdr:to>
      <xdr:col>2</xdr:col>
      <xdr:colOff>323849</xdr:colOff>
      <xdr:row>0</xdr:row>
      <xdr:rowOff>352425</xdr:rowOff>
    </xdr:to>
    <xdr:pic>
      <xdr:nvPicPr>
        <xdr:cNvPr id="5" name="Рисунок 4" descr="Седан.JPG"/>
        <xdr:cNvPicPr>
          <a:picLocks noChangeAspect="1"/>
        </xdr:cNvPicPr>
      </xdr:nvPicPr>
      <xdr:blipFill>
        <a:blip xmlns:r="http://schemas.openxmlformats.org/officeDocument/2006/relationships" r:embed="rId2" cstate="print"/>
        <a:stretch>
          <a:fillRect/>
        </a:stretch>
      </xdr:blipFill>
      <xdr:spPr>
        <a:xfrm>
          <a:off x="3067050" y="83931"/>
          <a:ext cx="819149" cy="268494"/>
        </a:xfrm>
        <a:prstGeom prst="rect">
          <a:avLst/>
        </a:prstGeom>
      </xdr:spPr>
    </xdr:pic>
    <xdr:clientData/>
  </xdr:twoCellAnchor>
  <xdr:twoCellAnchor editAs="oneCell">
    <xdr:from>
      <xdr:col>4</xdr:col>
      <xdr:colOff>285750</xdr:colOff>
      <xdr:row>0</xdr:row>
      <xdr:rowOff>83931</xdr:rowOff>
    </xdr:from>
    <xdr:to>
      <xdr:col>5</xdr:col>
      <xdr:colOff>495299</xdr:colOff>
      <xdr:row>0</xdr:row>
      <xdr:rowOff>352425</xdr:rowOff>
    </xdr:to>
    <xdr:pic>
      <xdr:nvPicPr>
        <xdr:cNvPr id="6" name="Рисунок 5" descr="Седан.JPG"/>
        <xdr:cNvPicPr>
          <a:picLocks noChangeAspect="1"/>
        </xdr:cNvPicPr>
      </xdr:nvPicPr>
      <xdr:blipFill>
        <a:blip xmlns:r="http://schemas.openxmlformats.org/officeDocument/2006/relationships" r:embed="rId2" cstate="print"/>
        <a:stretch>
          <a:fillRect/>
        </a:stretch>
      </xdr:blipFill>
      <xdr:spPr>
        <a:xfrm flipH="1">
          <a:off x="5067300" y="83931"/>
          <a:ext cx="819149" cy="268494"/>
        </a:xfrm>
        <a:prstGeom prst="rect">
          <a:avLst/>
        </a:prstGeom>
      </xdr:spPr>
    </xdr:pic>
    <xdr:clientData/>
  </xdr:twoCellAnchor>
  <xdr:twoCellAnchor editAs="oneCell">
    <xdr:from>
      <xdr:col>0</xdr:col>
      <xdr:colOff>1924050</xdr:colOff>
      <xdr:row>21</xdr:row>
      <xdr:rowOff>28575</xdr:rowOff>
    </xdr:from>
    <xdr:to>
      <xdr:col>0</xdr:col>
      <xdr:colOff>2657475</xdr:colOff>
      <xdr:row>21</xdr:row>
      <xdr:rowOff>352394</xdr:rowOff>
    </xdr:to>
    <xdr:pic>
      <xdr:nvPicPr>
        <xdr:cNvPr id="7" name="Рисунок 6" descr="Минивем.JPG"/>
        <xdr:cNvPicPr>
          <a:picLocks noChangeAspect="1"/>
        </xdr:cNvPicPr>
      </xdr:nvPicPr>
      <xdr:blipFill>
        <a:blip xmlns:r="http://schemas.openxmlformats.org/officeDocument/2006/relationships" r:embed="rId3" cstate="print"/>
        <a:stretch>
          <a:fillRect/>
        </a:stretch>
      </xdr:blipFill>
      <xdr:spPr>
        <a:xfrm>
          <a:off x="1924050" y="5353050"/>
          <a:ext cx="733425" cy="323819"/>
        </a:xfrm>
        <a:prstGeom prst="rect">
          <a:avLst/>
        </a:prstGeom>
      </xdr:spPr>
    </xdr:pic>
    <xdr:clientData/>
  </xdr:twoCellAnchor>
  <xdr:twoCellAnchor editAs="oneCell">
    <xdr:from>
      <xdr:col>6</xdr:col>
      <xdr:colOff>304800</xdr:colOff>
      <xdr:row>21</xdr:row>
      <xdr:rowOff>57150</xdr:rowOff>
    </xdr:from>
    <xdr:to>
      <xdr:col>7</xdr:col>
      <xdr:colOff>428625</xdr:colOff>
      <xdr:row>21</xdr:row>
      <xdr:rowOff>380969</xdr:rowOff>
    </xdr:to>
    <xdr:pic>
      <xdr:nvPicPr>
        <xdr:cNvPr id="8" name="Рисунок 7" descr="Минивем.JPG"/>
        <xdr:cNvPicPr>
          <a:picLocks noChangeAspect="1"/>
        </xdr:cNvPicPr>
      </xdr:nvPicPr>
      <xdr:blipFill>
        <a:blip xmlns:r="http://schemas.openxmlformats.org/officeDocument/2006/relationships" r:embed="rId3" cstate="print"/>
        <a:stretch>
          <a:fillRect/>
        </a:stretch>
      </xdr:blipFill>
      <xdr:spPr>
        <a:xfrm flipH="1">
          <a:off x="6305550" y="5381625"/>
          <a:ext cx="733425" cy="323819"/>
        </a:xfrm>
        <a:prstGeom prst="rect">
          <a:avLst/>
        </a:prstGeom>
      </xdr:spPr>
    </xdr:pic>
    <xdr:clientData/>
  </xdr:twoCellAnchor>
  <xdr:twoCellAnchor editAs="oneCell">
    <xdr:from>
      <xdr:col>0</xdr:col>
      <xdr:colOff>2228850</xdr:colOff>
      <xdr:row>31</xdr:row>
      <xdr:rowOff>49934</xdr:rowOff>
    </xdr:from>
    <xdr:to>
      <xdr:col>0</xdr:col>
      <xdr:colOff>2828926</xdr:colOff>
      <xdr:row>31</xdr:row>
      <xdr:rowOff>394259</xdr:rowOff>
    </xdr:to>
    <xdr:pic>
      <xdr:nvPicPr>
        <xdr:cNvPr id="9" name="Рисунок 8" descr="Газель.JPG"/>
        <xdr:cNvPicPr>
          <a:picLocks noChangeAspect="1"/>
        </xdr:cNvPicPr>
      </xdr:nvPicPr>
      <xdr:blipFill>
        <a:blip xmlns:r="http://schemas.openxmlformats.org/officeDocument/2006/relationships" r:embed="rId4" cstate="print"/>
        <a:stretch>
          <a:fillRect/>
        </a:stretch>
      </xdr:blipFill>
      <xdr:spPr>
        <a:xfrm>
          <a:off x="2228850" y="7917584"/>
          <a:ext cx="600076" cy="344325"/>
        </a:xfrm>
        <a:prstGeom prst="rect">
          <a:avLst/>
        </a:prstGeom>
      </xdr:spPr>
    </xdr:pic>
    <xdr:clientData/>
  </xdr:twoCellAnchor>
  <xdr:twoCellAnchor editAs="oneCell">
    <xdr:from>
      <xdr:col>6</xdr:col>
      <xdr:colOff>142875</xdr:colOff>
      <xdr:row>31</xdr:row>
      <xdr:rowOff>49934</xdr:rowOff>
    </xdr:from>
    <xdr:to>
      <xdr:col>7</xdr:col>
      <xdr:colOff>133351</xdr:colOff>
      <xdr:row>31</xdr:row>
      <xdr:rowOff>394259</xdr:rowOff>
    </xdr:to>
    <xdr:pic>
      <xdr:nvPicPr>
        <xdr:cNvPr id="10" name="Рисунок 9" descr="Газель.JPG"/>
        <xdr:cNvPicPr>
          <a:picLocks noChangeAspect="1"/>
        </xdr:cNvPicPr>
      </xdr:nvPicPr>
      <xdr:blipFill>
        <a:blip xmlns:r="http://schemas.openxmlformats.org/officeDocument/2006/relationships" r:embed="rId4" cstate="print"/>
        <a:stretch>
          <a:fillRect/>
        </a:stretch>
      </xdr:blipFill>
      <xdr:spPr>
        <a:xfrm flipH="1">
          <a:off x="6143625" y="7917584"/>
          <a:ext cx="600076" cy="34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83931</xdr:rowOff>
    </xdr:from>
    <xdr:to>
      <xdr:col>2</xdr:col>
      <xdr:colOff>323849</xdr:colOff>
      <xdr:row>0</xdr:row>
      <xdr:rowOff>352425</xdr:rowOff>
    </xdr:to>
    <xdr:pic>
      <xdr:nvPicPr>
        <xdr:cNvPr id="4" name="Рисунок 3" descr="Седан.JPG"/>
        <xdr:cNvPicPr>
          <a:picLocks noChangeAspect="1"/>
        </xdr:cNvPicPr>
      </xdr:nvPicPr>
      <xdr:blipFill>
        <a:blip xmlns:r="http://schemas.openxmlformats.org/officeDocument/2006/relationships" r:embed="rId1" cstate="print"/>
        <a:stretch>
          <a:fillRect/>
        </a:stretch>
      </xdr:blipFill>
      <xdr:spPr>
        <a:xfrm>
          <a:off x="3067050" y="83931"/>
          <a:ext cx="819149" cy="268494"/>
        </a:xfrm>
        <a:prstGeom prst="rect">
          <a:avLst/>
        </a:prstGeom>
      </xdr:spPr>
    </xdr:pic>
    <xdr:clientData/>
  </xdr:twoCellAnchor>
  <xdr:twoCellAnchor editAs="oneCell">
    <xdr:from>
      <xdr:col>4</xdr:col>
      <xdr:colOff>285750</xdr:colOff>
      <xdr:row>0</xdr:row>
      <xdr:rowOff>83931</xdr:rowOff>
    </xdr:from>
    <xdr:to>
      <xdr:col>5</xdr:col>
      <xdr:colOff>495299</xdr:colOff>
      <xdr:row>0</xdr:row>
      <xdr:rowOff>352425</xdr:rowOff>
    </xdr:to>
    <xdr:pic>
      <xdr:nvPicPr>
        <xdr:cNvPr id="5" name="Рисунок 4" descr="Седан.JPG"/>
        <xdr:cNvPicPr>
          <a:picLocks noChangeAspect="1"/>
        </xdr:cNvPicPr>
      </xdr:nvPicPr>
      <xdr:blipFill>
        <a:blip xmlns:r="http://schemas.openxmlformats.org/officeDocument/2006/relationships" r:embed="rId1" cstate="print"/>
        <a:stretch>
          <a:fillRect/>
        </a:stretch>
      </xdr:blipFill>
      <xdr:spPr>
        <a:xfrm flipH="1">
          <a:off x="5067300" y="83931"/>
          <a:ext cx="819149" cy="268494"/>
        </a:xfrm>
        <a:prstGeom prst="rect">
          <a:avLst/>
        </a:prstGeom>
      </xdr:spPr>
    </xdr:pic>
    <xdr:clientData/>
  </xdr:twoCellAnchor>
  <xdr:twoCellAnchor editAs="oneCell">
    <xdr:from>
      <xdr:col>0</xdr:col>
      <xdr:colOff>1619247</xdr:colOff>
      <xdr:row>8</xdr:row>
      <xdr:rowOff>38100</xdr:rowOff>
    </xdr:from>
    <xdr:to>
      <xdr:col>0</xdr:col>
      <xdr:colOff>2457446</xdr:colOff>
      <xdr:row>8</xdr:row>
      <xdr:rowOff>352425</xdr:rowOff>
    </xdr:to>
    <xdr:pic>
      <xdr:nvPicPr>
        <xdr:cNvPr id="10" name="Рисунок 9" descr="Кроссовер.JPG"/>
        <xdr:cNvPicPr>
          <a:picLocks noChangeAspect="1"/>
        </xdr:cNvPicPr>
      </xdr:nvPicPr>
      <xdr:blipFill>
        <a:blip xmlns:r="http://schemas.openxmlformats.org/officeDocument/2006/relationships" r:embed="rId2" cstate="print"/>
        <a:stretch>
          <a:fillRect/>
        </a:stretch>
      </xdr:blipFill>
      <xdr:spPr>
        <a:xfrm flipH="1">
          <a:off x="1619247" y="2105025"/>
          <a:ext cx="838199" cy="3143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581022</xdr:colOff>
      <xdr:row>8</xdr:row>
      <xdr:rowOff>47625</xdr:rowOff>
    </xdr:from>
    <xdr:to>
      <xdr:col>8</xdr:col>
      <xdr:colOff>200021</xdr:colOff>
      <xdr:row>8</xdr:row>
      <xdr:rowOff>361950</xdr:rowOff>
    </xdr:to>
    <xdr:pic>
      <xdr:nvPicPr>
        <xdr:cNvPr id="12" name="Рисунок 11" descr="Кроссовер.JPG"/>
        <xdr:cNvPicPr>
          <a:picLocks noChangeAspect="1"/>
        </xdr:cNvPicPr>
      </xdr:nvPicPr>
      <xdr:blipFill>
        <a:blip xmlns:r="http://schemas.openxmlformats.org/officeDocument/2006/relationships" r:embed="rId2" cstate="print"/>
        <a:stretch>
          <a:fillRect/>
        </a:stretch>
      </xdr:blipFill>
      <xdr:spPr>
        <a:xfrm>
          <a:off x="6581772" y="2114550"/>
          <a:ext cx="838199" cy="3143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2047875</xdr:colOff>
      <xdr:row>16</xdr:row>
      <xdr:rowOff>38099</xdr:rowOff>
    </xdr:from>
    <xdr:to>
      <xdr:col>0</xdr:col>
      <xdr:colOff>2781300</xdr:colOff>
      <xdr:row>16</xdr:row>
      <xdr:rowOff>390524</xdr:rowOff>
    </xdr:to>
    <xdr:pic>
      <xdr:nvPicPr>
        <xdr:cNvPr id="13" name="Рисунок 12" descr="Минивем.JPG"/>
        <xdr:cNvPicPr>
          <a:picLocks noChangeAspect="1"/>
        </xdr:cNvPicPr>
      </xdr:nvPicPr>
      <xdr:blipFill>
        <a:blip xmlns:r="http://schemas.openxmlformats.org/officeDocument/2006/relationships" r:embed="rId3" cstate="print"/>
        <a:stretch>
          <a:fillRect/>
        </a:stretch>
      </xdr:blipFill>
      <xdr:spPr>
        <a:xfrm>
          <a:off x="2047875" y="4219574"/>
          <a:ext cx="733425" cy="352425"/>
        </a:xfrm>
        <a:prstGeom prst="rect">
          <a:avLst/>
        </a:prstGeom>
      </xdr:spPr>
    </xdr:pic>
    <xdr:clientData/>
  </xdr:twoCellAnchor>
  <xdr:twoCellAnchor editAs="oneCell">
    <xdr:from>
      <xdr:col>6</xdr:col>
      <xdr:colOff>285750</xdr:colOff>
      <xdr:row>16</xdr:row>
      <xdr:rowOff>28574</xdr:rowOff>
    </xdr:from>
    <xdr:to>
      <xdr:col>7</xdr:col>
      <xdr:colOff>409575</xdr:colOff>
      <xdr:row>16</xdr:row>
      <xdr:rowOff>380999</xdr:rowOff>
    </xdr:to>
    <xdr:pic>
      <xdr:nvPicPr>
        <xdr:cNvPr id="15" name="Рисунок 14" descr="Минивем.JPG"/>
        <xdr:cNvPicPr>
          <a:picLocks noChangeAspect="1"/>
        </xdr:cNvPicPr>
      </xdr:nvPicPr>
      <xdr:blipFill>
        <a:blip xmlns:r="http://schemas.openxmlformats.org/officeDocument/2006/relationships" r:embed="rId3" cstate="print"/>
        <a:stretch>
          <a:fillRect/>
        </a:stretch>
      </xdr:blipFill>
      <xdr:spPr>
        <a:xfrm flipH="1">
          <a:off x="6286500" y="4210049"/>
          <a:ext cx="733425" cy="352425"/>
        </a:xfrm>
        <a:prstGeom prst="rect">
          <a:avLst/>
        </a:prstGeom>
      </xdr:spPr>
    </xdr:pic>
    <xdr:clientData/>
  </xdr:twoCellAnchor>
  <xdr:twoCellAnchor editAs="oneCell">
    <xdr:from>
      <xdr:col>1</xdr:col>
      <xdr:colOff>171450</xdr:colOff>
      <xdr:row>24</xdr:row>
      <xdr:rowOff>40409</xdr:rowOff>
    </xdr:from>
    <xdr:to>
      <xdr:col>2</xdr:col>
      <xdr:colOff>161926</xdr:colOff>
      <xdr:row>24</xdr:row>
      <xdr:rowOff>371475</xdr:rowOff>
    </xdr:to>
    <xdr:pic>
      <xdr:nvPicPr>
        <xdr:cNvPr id="16" name="Рисунок 15" descr="Газель.JPG"/>
        <xdr:cNvPicPr>
          <a:picLocks noChangeAspect="1"/>
        </xdr:cNvPicPr>
      </xdr:nvPicPr>
      <xdr:blipFill>
        <a:blip xmlns:r="http://schemas.openxmlformats.org/officeDocument/2006/relationships" r:embed="rId4" cstate="print"/>
        <a:stretch>
          <a:fillRect/>
        </a:stretch>
      </xdr:blipFill>
      <xdr:spPr>
        <a:xfrm>
          <a:off x="3124200" y="6336434"/>
          <a:ext cx="600076" cy="331066"/>
        </a:xfrm>
        <a:prstGeom prst="rect">
          <a:avLst/>
        </a:prstGeom>
      </xdr:spPr>
    </xdr:pic>
    <xdr:clientData/>
  </xdr:twoCellAnchor>
  <xdr:twoCellAnchor editAs="oneCell">
    <xdr:from>
      <xdr:col>4</xdr:col>
      <xdr:colOff>581025</xdr:colOff>
      <xdr:row>24</xdr:row>
      <xdr:rowOff>49934</xdr:rowOff>
    </xdr:from>
    <xdr:to>
      <xdr:col>5</xdr:col>
      <xdr:colOff>571501</xdr:colOff>
      <xdr:row>24</xdr:row>
      <xdr:rowOff>381000</xdr:rowOff>
    </xdr:to>
    <xdr:pic>
      <xdr:nvPicPr>
        <xdr:cNvPr id="18" name="Рисунок 17" descr="Газель.JPG"/>
        <xdr:cNvPicPr>
          <a:picLocks noChangeAspect="1"/>
        </xdr:cNvPicPr>
      </xdr:nvPicPr>
      <xdr:blipFill>
        <a:blip xmlns:r="http://schemas.openxmlformats.org/officeDocument/2006/relationships" r:embed="rId4" cstate="print"/>
        <a:stretch>
          <a:fillRect/>
        </a:stretch>
      </xdr:blipFill>
      <xdr:spPr>
        <a:xfrm flipH="1">
          <a:off x="5362575" y="6345959"/>
          <a:ext cx="600076" cy="3310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457199</xdr:colOff>
      <xdr:row>8</xdr:row>
      <xdr:rowOff>62806</xdr:rowOff>
    </xdr:from>
    <xdr:to>
      <xdr:col>0</xdr:col>
      <xdr:colOff>1295398</xdr:colOff>
      <xdr:row>8</xdr:row>
      <xdr:rowOff>379938</xdr:rowOff>
    </xdr:to>
    <xdr:pic>
      <xdr:nvPicPr>
        <xdr:cNvPr id="2" name="Рисунок 1" descr="Кроссовер.JPG"/>
        <xdr:cNvPicPr>
          <a:picLocks noChangeAspect="1"/>
        </xdr:cNvPicPr>
      </xdr:nvPicPr>
      <xdr:blipFill>
        <a:blip xmlns:r="http://schemas.openxmlformats.org/officeDocument/2006/relationships" r:embed="rId1" cstate="print"/>
        <a:stretch>
          <a:fillRect/>
        </a:stretch>
      </xdr:blipFill>
      <xdr:spPr>
        <a:xfrm flipH="1">
          <a:off x="457199" y="2129731"/>
          <a:ext cx="838199" cy="31713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8</xdr:col>
      <xdr:colOff>581024</xdr:colOff>
      <xdr:row>8</xdr:row>
      <xdr:rowOff>34231</xdr:rowOff>
    </xdr:from>
    <xdr:to>
      <xdr:col>10</xdr:col>
      <xdr:colOff>200023</xdr:colOff>
      <xdr:row>8</xdr:row>
      <xdr:rowOff>351363</xdr:rowOff>
    </xdr:to>
    <xdr:pic>
      <xdr:nvPicPr>
        <xdr:cNvPr id="3" name="Рисунок 2" descr="Кроссовер.JPG"/>
        <xdr:cNvPicPr>
          <a:picLocks noChangeAspect="1"/>
        </xdr:cNvPicPr>
      </xdr:nvPicPr>
      <xdr:blipFill>
        <a:blip xmlns:r="http://schemas.openxmlformats.org/officeDocument/2006/relationships" r:embed="rId1" cstate="print"/>
        <a:stretch>
          <a:fillRect/>
        </a:stretch>
      </xdr:blipFill>
      <xdr:spPr>
        <a:xfrm>
          <a:off x="7800974" y="2101156"/>
          <a:ext cx="838199" cy="31713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2019300</xdr:colOff>
      <xdr:row>0</xdr:row>
      <xdr:rowOff>83931</xdr:rowOff>
    </xdr:from>
    <xdr:to>
      <xdr:col>0</xdr:col>
      <xdr:colOff>2838449</xdr:colOff>
      <xdr:row>0</xdr:row>
      <xdr:rowOff>352425</xdr:rowOff>
    </xdr:to>
    <xdr:pic>
      <xdr:nvPicPr>
        <xdr:cNvPr id="4" name="Рисунок 3" descr="Седан.JPG"/>
        <xdr:cNvPicPr>
          <a:picLocks noChangeAspect="1"/>
        </xdr:cNvPicPr>
      </xdr:nvPicPr>
      <xdr:blipFill>
        <a:blip xmlns:r="http://schemas.openxmlformats.org/officeDocument/2006/relationships" r:embed="rId2" cstate="print"/>
        <a:stretch>
          <a:fillRect/>
        </a:stretch>
      </xdr:blipFill>
      <xdr:spPr>
        <a:xfrm>
          <a:off x="2019300" y="83931"/>
          <a:ext cx="819149" cy="268494"/>
        </a:xfrm>
        <a:prstGeom prst="rect">
          <a:avLst/>
        </a:prstGeom>
      </xdr:spPr>
    </xdr:pic>
    <xdr:clientData/>
  </xdr:twoCellAnchor>
  <xdr:twoCellAnchor editAs="oneCell">
    <xdr:from>
      <xdr:col>6</xdr:col>
      <xdr:colOff>161925</xdr:colOff>
      <xdr:row>0</xdr:row>
      <xdr:rowOff>74406</xdr:rowOff>
    </xdr:from>
    <xdr:to>
      <xdr:col>7</xdr:col>
      <xdr:colOff>371474</xdr:colOff>
      <xdr:row>0</xdr:row>
      <xdr:rowOff>342900</xdr:rowOff>
    </xdr:to>
    <xdr:pic>
      <xdr:nvPicPr>
        <xdr:cNvPr id="5" name="Рисунок 4" descr="Седан.JPG"/>
        <xdr:cNvPicPr>
          <a:picLocks noChangeAspect="1"/>
        </xdr:cNvPicPr>
      </xdr:nvPicPr>
      <xdr:blipFill>
        <a:blip xmlns:r="http://schemas.openxmlformats.org/officeDocument/2006/relationships" r:embed="rId2" cstate="print"/>
        <a:stretch>
          <a:fillRect/>
        </a:stretch>
      </xdr:blipFill>
      <xdr:spPr>
        <a:xfrm flipH="1">
          <a:off x="6162675" y="74406"/>
          <a:ext cx="819149" cy="268494"/>
        </a:xfrm>
        <a:prstGeom prst="rect">
          <a:avLst/>
        </a:prstGeom>
      </xdr:spPr>
    </xdr:pic>
    <xdr:clientData/>
  </xdr:twoCellAnchor>
  <xdr:twoCellAnchor editAs="oneCell">
    <xdr:from>
      <xdr:col>0</xdr:col>
      <xdr:colOff>819150</xdr:colOff>
      <xdr:row>15</xdr:row>
      <xdr:rowOff>47625</xdr:rowOff>
    </xdr:from>
    <xdr:to>
      <xdr:col>0</xdr:col>
      <xdr:colOff>1552575</xdr:colOff>
      <xdr:row>15</xdr:row>
      <xdr:rowOff>371444</xdr:rowOff>
    </xdr:to>
    <xdr:pic>
      <xdr:nvPicPr>
        <xdr:cNvPr id="6" name="Рисунок 5" descr="Минивем.JPG"/>
        <xdr:cNvPicPr>
          <a:picLocks noChangeAspect="1"/>
        </xdr:cNvPicPr>
      </xdr:nvPicPr>
      <xdr:blipFill>
        <a:blip xmlns:r="http://schemas.openxmlformats.org/officeDocument/2006/relationships" r:embed="rId3" cstate="print"/>
        <a:stretch>
          <a:fillRect/>
        </a:stretch>
      </xdr:blipFill>
      <xdr:spPr>
        <a:xfrm>
          <a:off x="819150" y="3943350"/>
          <a:ext cx="733425" cy="323819"/>
        </a:xfrm>
        <a:prstGeom prst="rect">
          <a:avLst/>
        </a:prstGeom>
      </xdr:spPr>
    </xdr:pic>
    <xdr:clientData/>
  </xdr:twoCellAnchor>
  <xdr:twoCellAnchor editAs="oneCell">
    <xdr:from>
      <xdr:col>8</xdr:col>
      <xdr:colOff>304800</xdr:colOff>
      <xdr:row>15</xdr:row>
      <xdr:rowOff>38100</xdr:rowOff>
    </xdr:from>
    <xdr:to>
      <xdr:col>9</xdr:col>
      <xdr:colOff>428625</xdr:colOff>
      <xdr:row>15</xdr:row>
      <xdr:rowOff>361919</xdr:rowOff>
    </xdr:to>
    <xdr:pic>
      <xdr:nvPicPr>
        <xdr:cNvPr id="7" name="Рисунок 6" descr="Минивем.JPG"/>
        <xdr:cNvPicPr>
          <a:picLocks noChangeAspect="1"/>
        </xdr:cNvPicPr>
      </xdr:nvPicPr>
      <xdr:blipFill>
        <a:blip xmlns:r="http://schemas.openxmlformats.org/officeDocument/2006/relationships" r:embed="rId3" cstate="print"/>
        <a:stretch>
          <a:fillRect/>
        </a:stretch>
      </xdr:blipFill>
      <xdr:spPr>
        <a:xfrm flipH="1">
          <a:off x="7524750" y="3933825"/>
          <a:ext cx="733425" cy="323819"/>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K71"/>
  <sheetViews>
    <sheetView tabSelected="1" view="pageBreakPreview" zoomScaleNormal="88" zoomScaleSheetLayoutView="100" workbookViewId="0">
      <pane ySplit="2" topLeftCell="A39" activePane="bottomLeft" state="frozen"/>
      <selection activeCell="B1" sqref="B1"/>
      <selection pane="bottomLeft" activeCell="B54" sqref="B54:K54"/>
    </sheetView>
  </sheetViews>
  <sheetFormatPr defaultRowHeight="15"/>
  <cols>
    <col min="1" max="1" width="44.28515625" style="1" customWidth="1"/>
    <col min="2" max="9" width="9.140625" style="1"/>
    <col min="10" max="10" width="9.140625" style="2"/>
    <col min="11" max="1023" width="8.5703125"/>
  </cols>
  <sheetData>
    <row r="1" spans="1:11" ht="31.5" customHeight="1" thickBot="1">
      <c r="A1" s="60" t="s">
        <v>0</v>
      </c>
      <c r="B1" s="61"/>
      <c r="C1" s="61"/>
      <c r="D1" s="61"/>
      <c r="E1" s="61"/>
      <c r="F1" s="61"/>
      <c r="G1" s="61"/>
      <c r="H1" s="61"/>
      <c r="I1" s="61"/>
      <c r="J1" s="61"/>
      <c r="K1" s="62"/>
    </row>
    <row r="2" spans="1:11" ht="18.75" customHeight="1">
      <c r="A2" s="3" t="s">
        <v>1</v>
      </c>
      <c r="B2" s="4" t="s">
        <v>2</v>
      </c>
      <c r="C2" s="5" t="s">
        <v>3</v>
      </c>
      <c r="D2" s="5" t="s">
        <v>4</v>
      </c>
      <c r="E2" s="5" t="s">
        <v>5</v>
      </c>
      <c r="F2" s="5" t="s">
        <v>6</v>
      </c>
      <c r="G2" s="5" t="s">
        <v>7</v>
      </c>
      <c r="H2" s="5" t="s">
        <v>8</v>
      </c>
      <c r="I2" s="5" t="s">
        <v>9</v>
      </c>
      <c r="J2" s="11" t="s">
        <v>10</v>
      </c>
      <c r="K2" s="11" t="s">
        <v>32</v>
      </c>
    </row>
    <row r="3" spans="1:11" ht="18.75" customHeight="1">
      <c r="A3" s="16" t="s">
        <v>11</v>
      </c>
      <c r="B3" s="17">
        <v>50</v>
      </c>
      <c r="C3" s="17">
        <v>60</v>
      </c>
      <c r="D3" s="17">
        <v>70</v>
      </c>
      <c r="E3" s="17">
        <v>80</v>
      </c>
      <c r="F3" s="17">
        <v>90</v>
      </c>
      <c r="G3" s="17">
        <v>100</v>
      </c>
      <c r="H3" s="17">
        <v>110</v>
      </c>
      <c r="I3" s="17">
        <v>120</v>
      </c>
      <c r="J3" s="18">
        <v>130</v>
      </c>
      <c r="K3" s="18">
        <v>140</v>
      </c>
    </row>
    <row r="4" spans="1:11" ht="18.75" customHeight="1">
      <c r="A4" s="6" t="s">
        <v>13</v>
      </c>
      <c r="B4" s="7">
        <v>50</v>
      </c>
      <c r="C4" s="7">
        <v>60</v>
      </c>
      <c r="D4" s="7">
        <v>70</v>
      </c>
      <c r="E4" s="7">
        <v>80</v>
      </c>
      <c r="F4" s="7">
        <v>90</v>
      </c>
      <c r="G4" s="7">
        <v>100</v>
      </c>
      <c r="H4" s="7">
        <v>110</v>
      </c>
      <c r="I4" s="7">
        <v>120</v>
      </c>
      <c r="J4" s="12">
        <v>130</v>
      </c>
      <c r="K4" s="12">
        <v>140</v>
      </c>
    </row>
    <row r="5" spans="1:11" s="19" customFormat="1" ht="18.75" customHeight="1">
      <c r="A5" s="16" t="s">
        <v>12</v>
      </c>
      <c r="B5" s="17">
        <v>50</v>
      </c>
      <c r="C5" s="17">
        <v>60</v>
      </c>
      <c r="D5" s="17">
        <v>70</v>
      </c>
      <c r="E5" s="17">
        <v>80</v>
      </c>
      <c r="F5" s="17">
        <v>90</v>
      </c>
      <c r="G5" s="17">
        <v>100</v>
      </c>
      <c r="H5" s="17">
        <v>110</v>
      </c>
      <c r="I5" s="17">
        <v>120</v>
      </c>
      <c r="J5" s="18">
        <v>130</v>
      </c>
      <c r="K5" s="18">
        <v>140</v>
      </c>
    </row>
    <row r="6" spans="1:11" ht="18.75" customHeight="1">
      <c r="A6" s="6" t="s">
        <v>62</v>
      </c>
      <c r="B6" s="8">
        <v>500</v>
      </c>
      <c r="C6" s="8">
        <v>500</v>
      </c>
      <c r="D6" s="8">
        <v>600</v>
      </c>
      <c r="E6" s="8">
        <v>700</v>
      </c>
      <c r="F6" s="8">
        <v>800</v>
      </c>
      <c r="G6" s="8">
        <v>900</v>
      </c>
      <c r="H6" s="8">
        <v>1000</v>
      </c>
      <c r="I6" s="8">
        <v>1100</v>
      </c>
      <c r="J6" s="13">
        <v>1200</v>
      </c>
      <c r="K6" s="13">
        <v>1300</v>
      </c>
    </row>
    <row r="7" spans="1:11" s="19" customFormat="1" ht="18.75" customHeight="1">
      <c r="A7" s="20" t="s">
        <v>29</v>
      </c>
      <c r="B7" s="17">
        <f>B6+200</f>
        <v>700</v>
      </c>
      <c r="C7" s="17">
        <f t="shared" ref="C7:G7" si="0">C6+200</f>
        <v>700</v>
      </c>
      <c r="D7" s="17">
        <f t="shared" si="0"/>
        <v>800</v>
      </c>
      <c r="E7" s="17">
        <f t="shared" si="0"/>
        <v>900</v>
      </c>
      <c r="F7" s="17">
        <f t="shared" si="0"/>
        <v>1000</v>
      </c>
      <c r="G7" s="17">
        <f t="shared" si="0"/>
        <v>1100</v>
      </c>
      <c r="H7" s="17">
        <f t="shared" ref="H7" si="1">H6+200</f>
        <v>1200</v>
      </c>
      <c r="I7" s="17">
        <f t="shared" ref="I7" si="2">I6+200</f>
        <v>1300</v>
      </c>
      <c r="J7" s="18">
        <f t="shared" ref="J7:K7" si="3">J6+200</f>
        <v>1400</v>
      </c>
      <c r="K7" s="18">
        <f t="shared" si="3"/>
        <v>1500</v>
      </c>
    </row>
    <row r="8" spans="1:11" ht="18.75" customHeight="1">
      <c r="A8" s="6" t="s">
        <v>63</v>
      </c>
      <c r="B8" s="8">
        <v>250</v>
      </c>
      <c r="C8" s="8">
        <v>250</v>
      </c>
      <c r="D8" s="8">
        <v>350</v>
      </c>
      <c r="E8" s="8">
        <v>350</v>
      </c>
      <c r="F8" s="10" t="s">
        <v>31</v>
      </c>
      <c r="G8" s="10" t="s">
        <v>31</v>
      </c>
      <c r="H8" s="10" t="s">
        <v>31</v>
      </c>
      <c r="I8" s="10" t="s">
        <v>31</v>
      </c>
      <c r="J8" s="14" t="s">
        <v>31</v>
      </c>
      <c r="K8" s="14" t="s">
        <v>31</v>
      </c>
    </row>
    <row r="9" spans="1:11" s="19" customFormat="1" ht="18.75" customHeight="1">
      <c r="A9" s="20" t="s">
        <v>30</v>
      </c>
      <c r="B9" s="17">
        <f>B8+200</f>
        <v>450</v>
      </c>
      <c r="C9" s="17">
        <f>C8+200</f>
        <v>450</v>
      </c>
      <c r="D9" s="17">
        <f>D8+200</f>
        <v>550</v>
      </c>
      <c r="E9" s="17">
        <f>E8+200</f>
        <v>550</v>
      </c>
      <c r="F9" s="21" t="s">
        <v>31</v>
      </c>
      <c r="G9" s="21" t="s">
        <v>31</v>
      </c>
      <c r="H9" s="21" t="s">
        <v>31</v>
      </c>
      <c r="I9" s="21" t="s">
        <v>31</v>
      </c>
      <c r="J9" s="22" t="s">
        <v>31</v>
      </c>
      <c r="K9" s="22" t="s">
        <v>31</v>
      </c>
    </row>
    <row r="10" spans="1:11" ht="18.75" customHeight="1">
      <c r="A10" s="9" t="s">
        <v>46</v>
      </c>
      <c r="B10" s="10" t="s">
        <v>31</v>
      </c>
      <c r="C10" s="10" t="s">
        <v>31</v>
      </c>
      <c r="D10" s="8">
        <f t="shared" ref="D10:K10" si="4">D4+40</f>
        <v>110</v>
      </c>
      <c r="E10" s="8">
        <f t="shared" si="4"/>
        <v>120</v>
      </c>
      <c r="F10" s="8">
        <f t="shared" si="4"/>
        <v>130</v>
      </c>
      <c r="G10" s="8">
        <f t="shared" si="4"/>
        <v>140</v>
      </c>
      <c r="H10" s="8">
        <f t="shared" si="4"/>
        <v>150</v>
      </c>
      <c r="I10" s="8">
        <f t="shared" si="4"/>
        <v>160</v>
      </c>
      <c r="J10" s="13">
        <f t="shared" si="4"/>
        <v>170</v>
      </c>
      <c r="K10" s="13">
        <f t="shared" si="4"/>
        <v>180</v>
      </c>
    </row>
    <row r="11" spans="1:11" s="19" customFormat="1" ht="18.75" customHeight="1" thickBot="1">
      <c r="A11" s="16" t="s">
        <v>40</v>
      </c>
      <c r="B11" s="71">
        <v>200</v>
      </c>
      <c r="C11" s="72"/>
      <c r="D11" s="17">
        <v>250</v>
      </c>
      <c r="E11" s="17">
        <v>300</v>
      </c>
      <c r="F11" s="17">
        <v>350</v>
      </c>
      <c r="G11" s="17">
        <v>400</v>
      </c>
      <c r="H11" s="17">
        <v>450</v>
      </c>
      <c r="I11" s="17">
        <v>500</v>
      </c>
      <c r="J11" s="18">
        <v>550</v>
      </c>
      <c r="K11" s="18">
        <v>550</v>
      </c>
    </row>
    <row r="12" spans="1:11" ht="31.5" customHeight="1" thickBot="1">
      <c r="A12" s="60" t="s">
        <v>26</v>
      </c>
      <c r="B12" s="61"/>
      <c r="C12" s="61"/>
      <c r="D12" s="61"/>
      <c r="E12" s="61"/>
      <c r="F12" s="61"/>
      <c r="G12" s="61"/>
      <c r="H12" s="61"/>
      <c r="I12" s="61"/>
      <c r="J12" s="61"/>
      <c r="K12" s="62"/>
    </row>
    <row r="13" spans="1:11" s="19" customFormat="1" ht="18.75" customHeight="1">
      <c r="A13" s="16" t="s">
        <v>11</v>
      </c>
      <c r="B13" s="21" t="s">
        <v>31</v>
      </c>
      <c r="C13" s="21" t="s">
        <v>31</v>
      </c>
      <c r="D13" s="17">
        <v>90</v>
      </c>
      <c r="E13" s="17">
        <v>100</v>
      </c>
      <c r="F13" s="17">
        <v>110</v>
      </c>
      <c r="G13" s="17">
        <v>120</v>
      </c>
      <c r="H13" s="17">
        <v>130</v>
      </c>
      <c r="I13" s="17">
        <v>140</v>
      </c>
      <c r="J13" s="17">
        <v>150</v>
      </c>
      <c r="K13" s="33">
        <v>160</v>
      </c>
    </row>
    <row r="14" spans="1:11" s="24" customFormat="1" ht="18.75" customHeight="1">
      <c r="A14" s="23" t="s">
        <v>13</v>
      </c>
      <c r="B14" s="10" t="s">
        <v>31</v>
      </c>
      <c r="C14" s="10" t="s">
        <v>31</v>
      </c>
      <c r="D14" s="7">
        <v>90</v>
      </c>
      <c r="E14" s="7">
        <v>100</v>
      </c>
      <c r="F14" s="7">
        <v>110</v>
      </c>
      <c r="G14" s="7">
        <v>120</v>
      </c>
      <c r="H14" s="7">
        <v>130</v>
      </c>
      <c r="I14" s="7">
        <v>140</v>
      </c>
      <c r="J14" s="7">
        <v>150</v>
      </c>
      <c r="K14" s="27">
        <v>160</v>
      </c>
    </row>
    <row r="15" spans="1:11" s="19" customFormat="1" ht="18.75" customHeight="1">
      <c r="A15" s="16" t="s">
        <v>12</v>
      </c>
      <c r="B15" s="21" t="s">
        <v>31</v>
      </c>
      <c r="C15" s="21" t="s">
        <v>31</v>
      </c>
      <c r="D15" s="17">
        <v>90</v>
      </c>
      <c r="E15" s="17">
        <v>100</v>
      </c>
      <c r="F15" s="17">
        <v>110</v>
      </c>
      <c r="G15" s="17">
        <v>120</v>
      </c>
      <c r="H15" s="17">
        <v>130</v>
      </c>
      <c r="I15" s="17">
        <v>140</v>
      </c>
      <c r="J15" s="17">
        <v>150</v>
      </c>
      <c r="K15" s="33">
        <v>160</v>
      </c>
    </row>
    <row r="16" spans="1:11" s="24" customFormat="1" ht="18.75" customHeight="1">
      <c r="A16" s="23" t="s">
        <v>62</v>
      </c>
      <c r="B16" s="10" t="s">
        <v>31</v>
      </c>
      <c r="C16" s="10" t="s">
        <v>31</v>
      </c>
      <c r="D16" s="28">
        <f t="shared" ref="D16:K16" si="5">D6+150</f>
        <v>750</v>
      </c>
      <c r="E16" s="28">
        <f t="shared" si="5"/>
        <v>850</v>
      </c>
      <c r="F16" s="28">
        <f t="shared" si="5"/>
        <v>950</v>
      </c>
      <c r="G16" s="28">
        <f t="shared" si="5"/>
        <v>1050</v>
      </c>
      <c r="H16" s="28">
        <f t="shared" si="5"/>
        <v>1150</v>
      </c>
      <c r="I16" s="28">
        <f t="shared" si="5"/>
        <v>1250</v>
      </c>
      <c r="J16" s="28">
        <f t="shared" si="5"/>
        <v>1350</v>
      </c>
      <c r="K16" s="28">
        <f t="shared" si="5"/>
        <v>1450</v>
      </c>
    </row>
    <row r="17" spans="1:11" s="19" customFormat="1" ht="18.75" customHeight="1">
      <c r="A17" s="20" t="s">
        <v>29</v>
      </c>
      <c r="B17" s="21" t="s">
        <v>31</v>
      </c>
      <c r="C17" s="21" t="s">
        <v>31</v>
      </c>
      <c r="D17" s="18">
        <f t="shared" ref="D17:K17" si="6">D7</f>
        <v>800</v>
      </c>
      <c r="E17" s="18">
        <f t="shared" si="6"/>
        <v>900</v>
      </c>
      <c r="F17" s="18">
        <f t="shared" si="6"/>
        <v>1000</v>
      </c>
      <c r="G17" s="18">
        <f t="shared" si="6"/>
        <v>1100</v>
      </c>
      <c r="H17" s="18">
        <f t="shared" si="6"/>
        <v>1200</v>
      </c>
      <c r="I17" s="18">
        <f t="shared" si="6"/>
        <v>1300</v>
      </c>
      <c r="J17" s="18">
        <f t="shared" si="6"/>
        <v>1400</v>
      </c>
      <c r="K17" s="18">
        <f t="shared" si="6"/>
        <v>1500</v>
      </c>
    </row>
    <row r="18" spans="1:11" s="24" customFormat="1" ht="18.75" customHeight="1">
      <c r="A18" s="23" t="s">
        <v>63</v>
      </c>
      <c r="B18" s="10" t="s">
        <v>31</v>
      </c>
      <c r="C18" s="10" t="s">
        <v>31</v>
      </c>
      <c r="D18" s="28">
        <f t="shared" ref="D18:E18" si="7">D8+50</f>
        <v>400</v>
      </c>
      <c r="E18" s="28">
        <f t="shared" si="7"/>
        <v>400</v>
      </c>
      <c r="F18" s="10" t="s">
        <v>31</v>
      </c>
      <c r="G18" s="10" t="s">
        <v>31</v>
      </c>
      <c r="H18" s="10" t="s">
        <v>31</v>
      </c>
      <c r="I18" s="10" t="s">
        <v>31</v>
      </c>
      <c r="J18" s="14" t="s">
        <v>31</v>
      </c>
      <c r="K18" s="14" t="s">
        <v>31</v>
      </c>
    </row>
    <row r="19" spans="1:11" s="19" customFormat="1" ht="18.75" customHeight="1">
      <c r="A19" s="20" t="s">
        <v>30</v>
      </c>
      <c r="B19" s="21" t="s">
        <v>31</v>
      </c>
      <c r="C19" s="21" t="s">
        <v>31</v>
      </c>
      <c r="D19" s="18">
        <f t="shared" ref="D19:E19" si="8">D9+50</f>
        <v>600</v>
      </c>
      <c r="E19" s="18">
        <f t="shared" si="8"/>
        <v>600</v>
      </c>
      <c r="F19" s="21" t="s">
        <v>31</v>
      </c>
      <c r="G19" s="21" t="s">
        <v>31</v>
      </c>
      <c r="H19" s="21" t="s">
        <v>31</v>
      </c>
      <c r="I19" s="21" t="s">
        <v>31</v>
      </c>
      <c r="J19" s="22" t="s">
        <v>31</v>
      </c>
      <c r="K19" s="22" t="s">
        <v>31</v>
      </c>
    </row>
    <row r="20" spans="1:11" s="24" customFormat="1" ht="18.75" customHeight="1">
      <c r="A20" s="26" t="s">
        <v>46</v>
      </c>
      <c r="B20" s="10" t="s">
        <v>31</v>
      </c>
      <c r="C20" s="10" t="s">
        <v>31</v>
      </c>
      <c r="D20" s="29">
        <f>D10+30</f>
        <v>140</v>
      </c>
      <c r="E20" s="29">
        <f t="shared" ref="E20:K20" si="9">E10+30</f>
        <v>150</v>
      </c>
      <c r="F20" s="29">
        <f t="shared" si="9"/>
        <v>160</v>
      </c>
      <c r="G20" s="29">
        <f t="shared" si="9"/>
        <v>170</v>
      </c>
      <c r="H20" s="29">
        <f t="shared" si="9"/>
        <v>180</v>
      </c>
      <c r="I20" s="29">
        <f t="shared" si="9"/>
        <v>190</v>
      </c>
      <c r="J20" s="29">
        <f t="shared" si="9"/>
        <v>200</v>
      </c>
      <c r="K20" s="29">
        <f t="shared" si="9"/>
        <v>210</v>
      </c>
    </row>
    <row r="21" spans="1:11" s="19" customFormat="1" ht="18.75" customHeight="1" thickBot="1">
      <c r="A21" s="16" t="s">
        <v>40</v>
      </c>
      <c r="B21" s="71" t="s">
        <v>31</v>
      </c>
      <c r="C21" s="72"/>
      <c r="D21" s="17">
        <v>300</v>
      </c>
      <c r="E21" s="17">
        <v>350</v>
      </c>
      <c r="F21" s="17">
        <v>400</v>
      </c>
      <c r="G21" s="17">
        <v>450</v>
      </c>
      <c r="H21" s="17">
        <v>500</v>
      </c>
      <c r="I21" s="17">
        <v>550</v>
      </c>
      <c r="J21" s="17">
        <v>600</v>
      </c>
      <c r="K21" s="33">
        <v>650</v>
      </c>
    </row>
    <row r="22" spans="1:11" ht="31.5" customHeight="1" thickBot="1">
      <c r="A22" s="60" t="s">
        <v>36</v>
      </c>
      <c r="B22" s="61"/>
      <c r="C22" s="61"/>
      <c r="D22" s="61"/>
      <c r="E22" s="61"/>
      <c r="F22" s="61"/>
      <c r="G22" s="61"/>
      <c r="H22" s="61"/>
      <c r="I22" s="61"/>
      <c r="J22" s="61"/>
      <c r="K22" s="62"/>
    </row>
    <row r="23" spans="1:11" s="19" customFormat="1" ht="18.75" customHeight="1">
      <c r="A23" s="16" t="s">
        <v>11</v>
      </c>
      <c r="B23" s="21" t="s">
        <v>31</v>
      </c>
      <c r="C23" s="21" t="s">
        <v>31</v>
      </c>
      <c r="D23" s="17">
        <f>D13+20</f>
        <v>110</v>
      </c>
      <c r="E23" s="17">
        <f t="shared" ref="E23:K23" si="10">E13+20</f>
        <v>120</v>
      </c>
      <c r="F23" s="17">
        <f t="shared" si="10"/>
        <v>130</v>
      </c>
      <c r="G23" s="17">
        <f t="shared" si="10"/>
        <v>140</v>
      </c>
      <c r="H23" s="17">
        <f t="shared" si="10"/>
        <v>150</v>
      </c>
      <c r="I23" s="17">
        <f t="shared" si="10"/>
        <v>160</v>
      </c>
      <c r="J23" s="17">
        <f t="shared" si="10"/>
        <v>170</v>
      </c>
      <c r="K23" s="17">
        <f t="shared" si="10"/>
        <v>180</v>
      </c>
    </row>
    <row r="24" spans="1:11" s="24" customFormat="1" ht="18.75" customHeight="1">
      <c r="A24" s="23" t="s">
        <v>13</v>
      </c>
      <c r="B24" s="10" t="s">
        <v>31</v>
      </c>
      <c r="C24" s="10" t="s">
        <v>31</v>
      </c>
      <c r="D24" s="7">
        <f>D14+20</f>
        <v>110</v>
      </c>
      <c r="E24" s="7">
        <f t="shared" ref="E24:K24" si="11">E14+20</f>
        <v>120</v>
      </c>
      <c r="F24" s="7">
        <f t="shared" si="11"/>
        <v>130</v>
      </c>
      <c r="G24" s="7">
        <f t="shared" si="11"/>
        <v>140</v>
      </c>
      <c r="H24" s="7">
        <f t="shared" si="11"/>
        <v>150</v>
      </c>
      <c r="I24" s="7">
        <f t="shared" si="11"/>
        <v>160</v>
      </c>
      <c r="J24" s="7">
        <f t="shared" si="11"/>
        <v>170</v>
      </c>
      <c r="K24" s="7">
        <f t="shared" si="11"/>
        <v>180</v>
      </c>
    </row>
    <row r="25" spans="1:11" s="19" customFormat="1" ht="18.75" customHeight="1">
      <c r="A25" s="16" t="s">
        <v>12</v>
      </c>
      <c r="B25" s="21" t="s">
        <v>31</v>
      </c>
      <c r="C25" s="21" t="s">
        <v>31</v>
      </c>
      <c r="D25" s="17">
        <f>D15+20</f>
        <v>110</v>
      </c>
      <c r="E25" s="17">
        <f t="shared" ref="E25:K25" si="12">E15+20</f>
        <v>120</v>
      </c>
      <c r="F25" s="17">
        <f t="shared" si="12"/>
        <v>130</v>
      </c>
      <c r="G25" s="17">
        <f t="shared" si="12"/>
        <v>140</v>
      </c>
      <c r="H25" s="17">
        <f t="shared" si="12"/>
        <v>150</v>
      </c>
      <c r="I25" s="17">
        <f t="shared" si="12"/>
        <v>160</v>
      </c>
      <c r="J25" s="17">
        <f t="shared" si="12"/>
        <v>170</v>
      </c>
      <c r="K25" s="17">
        <f t="shared" si="12"/>
        <v>180</v>
      </c>
    </row>
    <row r="26" spans="1:11" s="24" customFormat="1" ht="18.75" customHeight="1">
      <c r="A26" s="23" t="s">
        <v>62</v>
      </c>
      <c r="B26" s="10" t="s">
        <v>31</v>
      </c>
      <c r="C26" s="10" t="s">
        <v>31</v>
      </c>
      <c r="D26" s="28">
        <f>D16+200</f>
        <v>950</v>
      </c>
      <c r="E26" s="28">
        <f t="shared" ref="E26:K26" si="13">E16+200</f>
        <v>1050</v>
      </c>
      <c r="F26" s="28">
        <f t="shared" si="13"/>
        <v>1150</v>
      </c>
      <c r="G26" s="28">
        <f t="shared" si="13"/>
        <v>1250</v>
      </c>
      <c r="H26" s="28">
        <f t="shared" si="13"/>
        <v>1350</v>
      </c>
      <c r="I26" s="28">
        <f t="shared" si="13"/>
        <v>1450</v>
      </c>
      <c r="J26" s="28">
        <f t="shared" si="13"/>
        <v>1550</v>
      </c>
      <c r="K26" s="28">
        <f t="shared" si="13"/>
        <v>1650</v>
      </c>
    </row>
    <row r="27" spans="1:11" s="19" customFormat="1" ht="18.75" customHeight="1">
      <c r="A27" s="20" t="s">
        <v>29</v>
      </c>
      <c r="B27" s="21" t="s">
        <v>31</v>
      </c>
      <c r="C27" s="21" t="s">
        <v>31</v>
      </c>
      <c r="D27" s="18">
        <f>D17+200</f>
        <v>1000</v>
      </c>
      <c r="E27" s="18">
        <f t="shared" ref="E27:K27" si="14">E17+200</f>
        <v>1100</v>
      </c>
      <c r="F27" s="18">
        <f t="shared" si="14"/>
        <v>1200</v>
      </c>
      <c r="G27" s="18">
        <f t="shared" si="14"/>
        <v>1300</v>
      </c>
      <c r="H27" s="18">
        <f t="shared" si="14"/>
        <v>1400</v>
      </c>
      <c r="I27" s="18">
        <f t="shared" si="14"/>
        <v>1500</v>
      </c>
      <c r="J27" s="18">
        <f t="shared" si="14"/>
        <v>1600</v>
      </c>
      <c r="K27" s="18">
        <f t="shared" si="14"/>
        <v>1700</v>
      </c>
    </row>
    <row r="28" spans="1:11" s="24" customFormat="1" ht="18.75" customHeight="1">
      <c r="A28" s="23" t="s">
        <v>63</v>
      </c>
      <c r="B28" s="10" t="s">
        <v>31</v>
      </c>
      <c r="C28" s="10" t="s">
        <v>31</v>
      </c>
      <c r="D28" s="28">
        <f t="shared" ref="D28:E28" si="15">D18+50</f>
        <v>450</v>
      </c>
      <c r="E28" s="28">
        <f t="shared" si="15"/>
        <v>450</v>
      </c>
      <c r="F28" s="10" t="s">
        <v>31</v>
      </c>
      <c r="G28" s="10" t="s">
        <v>31</v>
      </c>
      <c r="H28" s="10" t="s">
        <v>31</v>
      </c>
      <c r="I28" s="10" t="s">
        <v>31</v>
      </c>
      <c r="J28" s="14" t="s">
        <v>31</v>
      </c>
      <c r="K28" s="14" t="s">
        <v>31</v>
      </c>
    </row>
    <row r="29" spans="1:11" s="19" customFormat="1" ht="18.75" customHeight="1">
      <c r="A29" s="20" t="s">
        <v>30</v>
      </c>
      <c r="B29" s="21" t="s">
        <v>31</v>
      </c>
      <c r="C29" s="21" t="s">
        <v>31</v>
      </c>
      <c r="D29" s="18">
        <f t="shared" ref="D29:E29" si="16">D19+50</f>
        <v>650</v>
      </c>
      <c r="E29" s="18">
        <f t="shared" si="16"/>
        <v>650</v>
      </c>
      <c r="F29" s="21" t="s">
        <v>31</v>
      </c>
      <c r="G29" s="21" t="s">
        <v>31</v>
      </c>
      <c r="H29" s="21" t="s">
        <v>31</v>
      </c>
      <c r="I29" s="21" t="s">
        <v>31</v>
      </c>
      <c r="J29" s="22" t="s">
        <v>31</v>
      </c>
      <c r="K29" s="22" t="s">
        <v>31</v>
      </c>
    </row>
    <row r="30" spans="1:11" s="24" customFormat="1" ht="18.75" customHeight="1">
      <c r="A30" s="26" t="s">
        <v>46</v>
      </c>
      <c r="B30" s="10" t="s">
        <v>31</v>
      </c>
      <c r="C30" s="10" t="s">
        <v>31</v>
      </c>
      <c r="D30" s="29">
        <f>D20+20</f>
        <v>160</v>
      </c>
      <c r="E30" s="29">
        <f t="shared" ref="E30:K30" si="17">E20+20</f>
        <v>170</v>
      </c>
      <c r="F30" s="29">
        <f t="shared" si="17"/>
        <v>180</v>
      </c>
      <c r="G30" s="29">
        <f t="shared" si="17"/>
        <v>190</v>
      </c>
      <c r="H30" s="29">
        <f t="shared" si="17"/>
        <v>200</v>
      </c>
      <c r="I30" s="29">
        <f t="shared" si="17"/>
        <v>210</v>
      </c>
      <c r="J30" s="29">
        <f t="shared" si="17"/>
        <v>220</v>
      </c>
      <c r="K30" s="29">
        <f t="shared" si="17"/>
        <v>230</v>
      </c>
    </row>
    <row r="31" spans="1:11" s="19" customFormat="1" ht="18.75" customHeight="1" thickBot="1">
      <c r="A31" s="16" t="s">
        <v>40</v>
      </c>
      <c r="B31" s="71" t="s">
        <v>31</v>
      </c>
      <c r="C31" s="72"/>
      <c r="D31" s="17">
        <f>D21+50</f>
        <v>350</v>
      </c>
      <c r="E31" s="17">
        <f t="shared" ref="E31:K31" si="18">E21+50</f>
        <v>400</v>
      </c>
      <c r="F31" s="17">
        <f t="shared" si="18"/>
        <v>450</v>
      </c>
      <c r="G31" s="17">
        <f t="shared" si="18"/>
        <v>500</v>
      </c>
      <c r="H31" s="17">
        <f t="shared" si="18"/>
        <v>550</v>
      </c>
      <c r="I31" s="17">
        <f t="shared" si="18"/>
        <v>600</v>
      </c>
      <c r="J31" s="17">
        <f t="shared" si="18"/>
        <v>650</v>
      </c>
      <c r="K31" s="17">
        <f t="shared" si="18"/>
        <v>700</v>
      </c>
    </row>
    <row r="32" spans="1:11" ht="31.5" customHeight="1" thickBot="1">
      <c r="A32" s="60" t="s">
        <v>39</v>
      </c>
      <c r="B32" s="73"/>
      <c r="C32" s="73"/>
      <c r="D32" s="73"/>
      <c r="E32" s="73"/>
      <c r="F32" s="73"/>
      <c r="G32" s="73"/>
      <c r="H32" s="73"/>
      <c r="I32" s="73"/>
      <c r="J32" s="73"/>
      <c r="K32" s="74"/>
    </row>
    <row r="33" spans="1:11" s="24" customFormat="1" ht="18.75" customHeight="1">
      <c r="A33" s="23"/>
      <c r="B33" s="63" t="s">
        <v>37</v>
      </c>
      <c r="C33" s="63"/>
      <c r="D33" s="63"/>
      <c r="E33" s="63"/>
      <c r="F33" s="63"/>
      <c r="G33" s="63" t="s">
        <v>38</v>
      </c>
      <c r="H33" s="63"/>
      <c r="I33" s="63"/>
      <c r="J33" s="63"/>
      <c r="K33" s="63"/>
    </row>
    <row r="34" spans="1:11" s="19" customFormat="1" ht="18.75" customHeight="1">
      <c r="A34" s="16" t="s">
        <v>11</v>
      </c>
      <c r="B34" s="57">
        <v>110</v>
      </c>
      <c r="C34" s="58"/>
      <c r="D34" s="58"/>
      <c r="E34" s="58"/>
      <c r="F34" s="58"/>
      <c r="G34" s="57">
        <v>220</v>
      </c>
      <c r="H34" s="58"/>
      <c r="I34" s="58"/>
      <c r="J34" s="58"/>
      <c r="K34" s="58"/>
    </row>
    <row r="35" spans="1:11" s="24" customFormat="1" ht="18.75" customHeight="1">
      <c r="A35" s="23" t="s">
        <v>41</v>
      </c>
      <c r="B35" s="54">
        <v>110</v>
      </c>
      <c r="C35" s="55"/>
      <c r="D35" s="55"/>
      <c r="E35" s="55"/>
      <c r="F35" s="55"/>
      <c r="G35" s="55"/>
      <c r="H35" s="55"/>
      <c r="I35" s="55"/>
      <c r="J35" s="55"/>
      <c r="K35" s="55"/>
    </row>
    <row r="36" spans="1:11" s="19" customFormat="1" ht="18.75" customHeight="1">
      <c r="A36" s="16" t="s">
        <v>42</v>
      </c>
      <c r="B36" s="57">
        <v>110</v>
      </c>
      <c r="C36" s="58"/>
      <c r="D36" s="58"/>
      <c r="E36" s="58"/>
      <c r="F36" s="58"/>
      <c r="G36" s="58"/>
      <c r="H36" s="58"/>
      <c r="I36" s="58"/>
      <c r="J36" s="58"/>
      <c r="K36" s="58"/>
    </row>
    <row r="37" spans="1:11" s="24" customFormat="1" ht="41.25" customHeight="1">
      <c r="A37" s="23" t="s">
        <v>43</v>
      </c>
      <c r="B37" s="54">
        <v>400</v>
      </c>
      <c r="C37" s="55"/>
      <c r="D37" s="55"/>
      <c r="E37" s="55"/>
      <c r="F37" s="55"/>
      <c r="G37" s="55"/>
      <c r="H37" s="55"/>
      <c r="I37" s="55"/>
      <c r="J37" s="55"/>
      <c r="K37" s="55"/>
    </row>
    <row r="38" spans="1:11" s="19" customFormat="1" ht="18.75" customHeight="1" thickBot="1">
      <c r="A38" s="16" t="s">
        <v>44</v>
      </c>
      <c r="B38" s="57">
        <v>10</v>
      </c>
      <c r="C38" s="58"/>
      <c r="D38" s="58"/>
      <c r="E38" s="58"/>
      <c r="F38" s="58"/>
      <c r="G38" s="58"/>
      <c r="H38" s="58"/>
      <c r="I38" s="58"/>
      <c r="J38" s="58"/>
      <c r="K38" s="58"/>
    </row>
    <row r="39" spans="1:11" s="24" customFormat="1" ht="30.75" customHeight="1" thickBot="1">
      <c r="A39" s="60" t="s">
        <v>45</v>
      </c>
      <c r="B39" s="61"/>
      <c r="C39" s="61"/>
      <c r="D39" s="61"/>
      <c r="E39" s="61"/>
      <c r="F39" s="61"/>
      <c r="G39" s="61"/>
      <c r="H39" s="61"/>
      <c r="I39" s="61"/>
      <c r="J39" s="61"/>
      <c r="K39" s="62"/>
    </row>
    <row r="40" spans="1:11" s="19" customFormat="1" ht="18.75" customHeight="1">
      <c r="A40" s="34" t="s">
        <v>59</v>
      </c>
      <c r="B40" s="57">
        <v>100</v>
      </c>
      <c r="C40" s="58"/>
      <c r="D40" s="58"/>
      <c r="E40" s="58"/>
      <c r="F40" s="58"/>
      <c r="G40" s="58"/>
      <c r="H40" s="58"/>
      <c r="I40" s="58"/>
      <c r="J40" s="58"/>
      <c r="K40" s="59"/>
    </row>
    <row r="41" spans="1:11" s="24" customFormat="1" ht="18.75" customHeight="1">
      <c r="A41" s="23" t="s">
        <v>14</v>
      </c>
      <c r="B41" s="54">
        <v>150</v>
      </c>
      <c r="C41" s="55"/>
      <c r="D41" s="55"/>
      <c r="E41" s="55"/>
      <c r="F41" s="55"/>
      <c r="G41" s="55"/>
      <c r="H41" s="55"/>
      <c r="I41" s="55"/>
      <c r="J41" s="55"/>
      <c r="K41" s="56"/>
    </row>
    <row r="42" spans="1:11" s="19" customFormat="1" ht="18.75" customHeight="1">
      <c r="A42" s="16" t="s">
        <v>20</v>
      </c>
      <c r="B42" s="57">
        <v>60</v>
      </c>
      <c r="C42" s="58"/>
      <c r="D42" s="58"/>
      <c r="E42" s="58"/>
      <c r="F42" s="58"/>
      <c r="G42" s="21" t="s">
        <v>31</v>
      </c>
      <c r="H42" s="21" t="s">
        <v>31</v>
      </c>
      <c r="I42" s="21" t="s">
        <v>31</v>
      </c>
      <c r="J42" s="21" t="s">
        <v>31</v>
      </c>
      <c r="K42" s="21" t="s">
        <v>31</v>
      </c>
    </row>
    <row r="43" spans="1:11" s="24" customFormat="1" ht="18.75" customHeight="1">
      <c r="A43" s="23" t="s">
        <v>21</v>
      </c>
      <c r="B43" s="54">
        <v>50</v>
      </c>
      <c r="C43" s="55"/>
      <c r="D43" s="55"/>
      <c r="E43" s="55"/>
      <c r="F43" s="55"/>
      <c r="G43" s="55"/>
      <c r="H43" s="55"/>
      <c r="I43" s="55"/>
      <c r="J43" s="55"/>
      <c r="K43" s="56"/>
    </row>
    <row r="44" spans="1:11" s="19" customFormat="1" ht="18.75" customHeight="1">
      <c r="A44" s="16" t="s">
        <v>17</v>
      </c>
      <c r="B44" s="57" t="s">
        <v>18</v>
      </c>
      <c r="C44" s="58"/>
      <c r="D44" s="58"/>
      <c r="E44" s="58"/>
      <c r="F44" s="58"/>
      <c r="G44" s="58"/>
      <c r="H44" s="58"/>
      <c r="I44" s="58"/>
      <c r="J44" s="58"/>
      <c r="K44" s="59"/>
    </row>
    <row r="45" spans="1:11" s="24" customFormat="1" ht="18.75" customHeight="1">
      <c r="A45" s="23" t="s">
        <v>19</v>
      </c>
      <c r="B45" s="63">
        <v>300</v>
      </c>
      <c r="C45" s="63"/>
      <c r="D45" s="63">
        <v>350</v>
      </c>
      <c r="E45" s="63"/>
      <c r="F45" s="25" t="s">
        <v>31</v>
      </c>
      <c r="G45" s="25" t="s">
        <v>31</v>
      </c>
      <c r="H45" s="25" t="s">
        <v>31</v>
      </c>
      <c r="I45" s="25" t="s">
        <v>31</v>
      </c>
      <c r="J45" s="25" t="s">
        <v>31</v>
      </c>
      <c r="K45" s="25" t="s">
        <v>31</v>
      </c>
    </row>
    <row r="46" spans="1:11" s="19" customFormat="1" ht="18.75" customHeight="1">
      <c r="A46" s="16" t="s">
        <v>22</v>
      </c>
      <c r="B46" s="57">
        <v>60</v>
      </c>
      <c r="C46" s="58"/>
      <c r="D46" s="58"/>
      <c r="E46" s="58"/>
      <c r="F46" s="58"/>
      <c r="G46" s="58"/>
      <c r="H46" s="58"/>
      <c r="I46" s="58"/>
      <c r="J46" s="58"/>
      <c r="K46" s="59"/>
    </row>
    <row r="47" spans="1:11" s="24" customFormat="1" ht="18.75" customHeight="1">
      <c r="A47" s="23" t="s">
        <v>15</v>
      </c>
      <c r="B47" s="54">
        <v>100</v>
      </c>
      <c r="C47" s="55"/>
      <c r="D47" s="55"/>
      <c r="E47" s="55"/>
      <c r="F47" s="25" t="s">
        <v>31</v>
      </c>
      <c r="G47" s="25" t="s">
        <v>31</v>
      </c>
      <c r="H47" s="25" t="s">
        <v>31</v>
      </c>
      <c r="I47" s="25" t="s">
        <v>31</v>
      </c>
      <c r="J47" s="25" t="s">
        <v>31</v>
      </c>
      <c r="K47" s="25" t="s">
        <v>31</v>
      </c>
    </row>
    <row r="48" spans="1:11" s="19" customFormat="1" ht="18.75" customHeight="1">
      <c r="A48" s="16" t="s">
        <v>16</v>
      </c>
      <c r="B48" s="57">
        <v>80</v>
      </c>
      <c r="C48" s="58"/>
      <c r="D48" s="58"/>
      <c r="E48" s="58"/>
      <c r="F48" s="58"/>
      <c r="G48" s="58"/>
      <c r="H48" s="58"/>
      <c r="I48" s="58"/>
      <c r="J48" s="58"/>
      <c r="K48" s="59"/>
    </row>
    <row r="49" spans="1:11" s="24" customFormat="1" ht="18.75" customHeight="1">
      <c r="A49" s="23" t="s">
        <v>27</v>
      </c>
      <c r="B49" s="54">
        <v>50</v>
      </c>
      <c r="C49" s="55"/>
      <c r="D49" s="55"/>
      <c r="E49" s="55"/>
      <c r="F49" s="55"/>
      <c r="G49" s="55"/>
      <c r="H49" s="55"/>
      <c r="I49" s="55"/>
      <c r="J49" s="55"/>
      <c r="K49" s="56"/>
    </row>
    <row r="50" spans="1:11" s="19" customFormat="1" ht="18.75" customHeight="1">
      <c r="A50" s="16" t="s">
        <v>23</v>
      </c>
      <c r="B50" s="57">
        <v>60</v>
      </c>
      <c r="C50" s="58"/>
      <c r="D50" s="58"/>
      <c r="E50" s="58"/>
      <c r="F50" s="58"/>
      <c r="G50" s="58"/>
      <c r="H50" s="58"/>
      <c r="I50" s="58"/>
      <c r="J50" s="58"/>
      <c r="K50" s="59"/>
    </row>
    <row r="51" spans="1:11" s="24" customFormat="1" ht="18.75">
      <c r="A51" s="23" t="s">
        <v>24</v>
      </c>
      <c r="B51" s="54">
        <v>70</v>
      </c>
      <c r="C51" s="55"/>
      <c r="D51" s="55"/>
      <c r="E51" s="55"/>
      <c r="F51" s="55"/>
      <c r="G51" s="55"/>
      <c r="H51" s="55"/>
      <c r="I51" s="55"/>
      <c r="J51" s="55"/>
      <c r="K51" s="56"/>
    </row>
    <row r="52" spans="1:11" s="19" customFormat="1" ht="18.75">
      <c r="A52" s="16" t="s">
        <v>25</v>
      </c>
      <c r="B52" s="57">
        <v>80</v>
      </c>
      <c r="C52" s="58"/>
      <c r="D52" s="58"/>
      <c r="E52" s="58"/>
      <c r="F52" s="58"/>
      <c r="G52" s="58"/>
      <c r="H52" s="58"/>
      <c r="I52" s="58"/>
      <c r="J52" s="58"/>
      <c r="K52" s="59"/>
    </row>
    <row r="53" spans="1:11" s="24" customFormat="1" ht="18.75">
      <c r="A53" s="23" t="s">
        <v>28</v>
      </c>
      <c r="B53" s="54">
        <v>40</v>
      </c>
      <c r="C53" s="55"/>
      <c r="D53" s="55"/>
      <c r="E53" s="55"/>
      <c r="F53" s="55"/>
      <c r="G53" s="55"/>
      <c r="H53" s="55"/>
      <c r="I53" s="55"/>
      <c r="J53" s="55"/>
      <c r="K53" s="56"/>
    </row>
    <row r="54" spans="1:11" s="19" customFormat="1" ht="18.75">
      <c r="A54" s="20" t="s">
        <v>33</v>
      </c>
      <c r="B54" s="57">
        <v>40</v>
      </c>
      <c r="C54" s="58"/>
      <c r="D54" s="58"/>
      <c r="E54" s="58"/>
      <c r="F54" s="58"/>
      <c r="G54" s="58"/>
      <c r="H54" s="58"/>
      <c r="I54" s="58"/>
      <c r="J54" s="58"/>
      <c r="K54" s="59"/>
    </row>
    <row r="55" spans="1:11" s="24" customFormat="1" ht="18.75">
      <c r="A55" s="23" t="s">
        <v>34</v>
      </c>
      <c r="B55" s="54">
        <v>110</v>
      </c>
      <c r="C55" s="55"/>
      <c r="D55" s="55"/>
      <c r="E55" s="55"/>
      <c r="F55" s="55"/>
      <c r="G55" s="55"/>
      <c r="H55" s="55"/>
      <c r="I55" s="55"/>
      <c r="J55" s="55"/>
      <c r="K55" s="56"/>
    </row>
    <row r="56" spans="1:11" s="19" customFormat="1" ht="18.75">
      <c r="A56" s="16" t="s">
        <v>64</v>
      </c>
      <c r="B56" s="57">
        <v>600</v>
      </c>
      <c r="C56" s="58"/>
      <c r="D56" s="58"/>
      <c r="E56" s="58"/>
      <c r="F56" s="58"/>
      <c r="G56" s="58"/>
      <c r="H56" s="58"/>
      <c r="I56" s="58"/>
      <c r="J56" s="58"/>
      <c r="K56" s="59"/>
    </row>
    <row r="57" spans="1:11" s="24" customFormat="1" ht="18.75">
      <c r="A57" s="23" t="s">
        <v>35</v>
      </c>
      <c r="B57" s="54">
        <v>60</v>
      </c>
      <c r="C57" s="55"/>
      <c r="D57" s="55"/>
      <c r="E57" s="55"/>
      <c r="F57" s="55"/>
      <c r="G57" s="55"/>
      <c r="H57" s="55"/>
      <c r="I57" s="55"/>
      <c r="J57" s="55"/>
      <c r="K57" s="56"/>
    </row>
    <row r="58" spans="1:11" s="19" customFormat="1" ht="31.5">
      <c r="A58" s="20" t="s">
        <v>47</v>
      </c>
      <c r="B58" s="70">
        <v>200</v>
      </c>
      <c r="C58" s="70"/>
      <c r="D58" s="70"/>
      <c r="E58" s="70"/>
      <c r="F58" s="70"/>
      <c r="G58" s="70"/>
      <c r="H58" s="70"/>
      <c r="I58" s="70"/>
      <c r="J58" s="70"/>
      <c r="K58" s="70"/>
    </row>
    <row r="59" spans="1:11" s="24" customFormat="1" ht="32.25" customHeight="1">
      <c r="A59" s="75" t="s">
        <v>67</v>
      </c>
      <c r="B59" s="75"/>
      <c r="C59" s="75"/>
      <c r="D59" s="75"/>
      <c r="E59" s="75"/>
      <c r="F59" s="75"/>
      <c r="G59" s="75"/>
      <c r="H59" s="75"/>
      <c r="I59" s="75"/>
      <c r="J59" s="75"/>
      <c r="K59" s="75"/>
    </row>
    <row r="60" spans="1:11" s="24" customFormat="1" ht="18.75" customHeight="1">
      <c r="A60" s="87" t="s">
        <v>57</v>
      </c>
      <c r="B60" s="78" t="s">
        <v>58</v>
      </c>
      <c r="C60" s="79"/>
      <c r="D60" s="79"/>
      <c r="E60" s="79"/>
      <c r="F60" s="79"/>
      <c r="G60" s="79"/>
      <c r="H60" s="79"/>
      <c r="I60" s="79"/>
      <c r="J60" s="79"/>
      <c r="K60" s="80"/>
    </row>
    <row r="61" spans="1:11" s="24" customFormat="1" ht="18.75" customHeight="1">
      <c r="A61" s="88"/>
      <c r="B61" s="84" t="s">
        <v>51</v>
      </c>
      <c r="C61" s="85"/>
      <c r="D61" s="85"/>
      <c r="E61" s="85"/>
      <c r="F61" s="85"/>
      <c r="G61" s="85"/>
      <c r="H61" s="85"/>
      <c r="I61" s="85"/>
      <c r="J61" s="85"/>
      <c r="K61" s="86"/>
    </row>
    <row r="62" spans="1:11" s="24" customFormat="1" ht="18.75" customHeight="1">
      <c r="A62" s="88"/>
      <c r="B62" s="84" t="s">
        <v>56</v>
      </c>
      <c r="C62" s="85"/>
      <c r="D62" s="85"/>
      <c r="E62" s="85"/>
      <c r="F62" s="85"/>
      <c r="G62" s="85"/>
      <c r="H62" s="85"/>
      <c r="I62" s="85"/>
      <c r="J62" s="85"/>
      <c r="K62" s="86"/>
    </row>
    <row r="63" spans="1:11" s="24" customFormat="1" ht="18.75" customHeight="1">
      <c r="A63" s="88"/>
      <c r="B63" s="84" t="s">
        <v>52</v>
      </c>
      <c r="C63" s="85"/>
      <c r="D63" s="85"/>
      <c r="E63" s="85"/>
      <c r="F63" s="85"/>
      <c r="G63" s="85"/>
      <c r="H63" s="85"/>
      <c r="I63" s="85"/>
      <c r="J63" s="85"/>
      <c r="K63" s="86"/>
    </row>
    <row r="64" spans="1:11" s="24" customFormat="1" ht="18.75" customHeight="1">
      <c r="A64" s="88"/>
      <c r="B64" s="84" t="s">
        <v>53</v>
      </c>
      <c r="C64" s="85"/>
      <c r="D64" s="85"/>
      <c r="E64" s="85"/>
      <c r="F64" s="85"/>
      <c r="G64" s="85"/>
      <c r="H64" s="85"/>
      <c r="I64" s="85"/>
      <c r="J64" s="85"/>
      <c r="K64" s="86"/>
    </row>
    <row r="65" spans="1:11" s="24" customFormat="1" ht="21" customHeight="1">
      <c r="A65" s="88"/>
      <c r="B65" s="84" t="s">
        <v>54</v>
      </c>
      <c r="C65" s="85"/>
      <c r="D65" s="85"/>
      <c r="E65" s="85"/>
      <c r="F65" s="85"/>
      <c r="G65" s="85"/>
      <c r="H65" s="85"/>
      <c r="I65" s="85"/>
      <c r="J65" s="85"/>
      <c r="K65" s="86"/>
    </row>
    <row r="66" spans="1:11" s="24" customFormat="1" ht="30.75" customHeight="1">
      <c r="A66" s="89"/>
      <c r="B66" s="81" t="s">
        <v>55</v>
      </c>
      <c r="C66" s="82"/>
      <c r="D66" s="82"/>
      <c r="E66" s="82"/>
      <c r="F66" s="82"/>
      <c r="G66" s="82"/>
      <c r="H66" s="82"/>
      <c r="I66" s="82"/>
      <c r="J66" s="82"/>
      <c r="K66" s="83"/>
    </row>
    <row r="67" spans="1:11" s="24" customFormat="1" ht="45" customHeight="1">
      <c r="A67" s="76" t="s">
        <v>48</v>
      </c>
      <c r="B67" s="78" t="s">
        <v>49</v>
      </c>
      <c r="C67" s="79"/>
      <c r="D67" s="79"/>
      <c r="E67" s="79"/>
      <c r="F67" s="79"/>
      <c r="G67" s="79"/>
      <c r="H67" s="79"/>
      <c r="I67" s="79"/>
      <c r="J67" s="79"/>
      <c r="K67" s="80"/>
    </row>
    <row r="68" spans="1:11" s="24" customFormat="1" ht="33" customHeight="1">
      <c r="A68" s="77"/>
      <c r="B68" s="81" t="s">
        <v>50</v>
      </c>
      <c r="C68" s="82"/>
      <c r="D68" s="82"/>
      <c r="E68" s="82"/>
      <c r="F68" s="82"/>
      <c r="G68" s="82"/>
      <c r="H68" s="82"/>
      <c r="I68" s="82"/>
      <c r="J68" s="82"/>
      <c r="K68" s="83"/>
    </row>
    <row r="69" spans="1:11" s="24" customFormat="1" ht="60.75" customHeight="1">
      <c r="A69" s="36" t="s">
        <v>60</v>
      </c>
      <c r="B69" s="64" t="s">
        <v>61</v>
      </c>
      <c r="C69" s="65"/>
      <c r="D69" s="65"/>
      <c r="E69" s="65"/>
      <c r="F69" s="65"/>
      <c r="G69" s="65"/>
      <c r="H69" s="65"/>
      <c r="I69" s="65"/>
      <c r="J69" s="65"/>
      <c r="K69" s="66"/>
    </row>
    <row r="70" spans="1:11" ht="78.75" customHeight="1">
      <c r="A70" s="35" t="s">
        <v>65</v>
      </c>
      <c r="B70" s="67" t="s">
        <v>66</v>
      </c>
      <c r="C70" s="68"/>
      <c r="D70" s="68"/>
      <c r="E70" s="68"/>
      <c r="F70" s="68"/>
      <c r="G70" s="68"/>
      <c r="H70" s="68"/>
      <c r="I70" s="68"/>
      <c r="J70" s="68"/>
      <c r="K70" s="69"/>
    </row>
    <row r="71" spans="1:11">
      <c r="A71" s="30"/>
      <c r="B71" s="31"/>
      <c r="C71" s="32"/>
      <c r="D71" s="32"/>
      <c r="E71" s="32"/>
      <c r="F71" s="32"/>
      <c r="G71" s="32"/>
      <c r="H71" s="32"/>
      <c r="I71" s="32"/>
      <c r="J71" s="32"/>
      <c r="K71" s="15"/>
    </row>
  </sheetData>
  <mergeCells count="50">
    <mergeCell ref="B40:K40"/>
    <mergeCell ref="B41:K41"/>
    <mergeCell ref="A67:A68"/>
    <mergeCell ref="B67:K67"/>
    <mergeCell ref="B68:K68"/>
    <mergeCell ref="B60:K60"/>
    <mergeCell ref="B61:K61"/>
    <mergeCell ref="B62:K62"/>
    <mergeCell ref="B63:K63"/>
    <mergeCell ref="B64:K64"/>
    <mergeCell ref="B65:K65"/>
    <mergeCell ref="B66:K66"/>
    <mergeCell ref="A60:A66"/>
    <mergeCell ref="A1:K1"/>
    <mergeCell ref="B42:F42"/>
    <mergeCell ref="B46:K46"/>
    <mergeCell ref="B11:C11"/>
    <mergeCell ref="B21:C21"/>
    <mergeCell ref="A22:K22"/>
    <mergeCell ref="B31:C31"/>
    <mergeCell ref="A32:K32"/>
    <mergeCell ref="B33:F33"/>
    <mergeCell ref="G33:K33"/>
    <mergeCell ref="B38:K38"/>
    <mergeCell ref="A39:K39"/>
    <mergeCell ref="B34:F34"/>
    <mergeCell ref="G34:K34"/>
    <mergeCell ref="B35:K35"/>
    <mergeCell ref="B36:K36"/>
    <mergeCell ref="B69:K69"/>
    <mergeCell ref="B70:K70"/>
    <mergeCell ref="B58:K58"/>
    <mergeCell ref="B56:K56"/>
    <mergeCell ref="B57:K57"/>
    <mergeCell ref="A59:K59"/>
    <mergeCell ref="B51:K51"/>
    <mergeCell ref="B52:K52"/>
    <mergeCell ref="B53:K53"/>
    <mergeCell ref="B54:K54"/>
    <mergeCell ref="B55:K55"/>
    <mergeCell ref="B49:K49"/>
    <mergeCell ref="B50:K50"/>
    <mergeCell ref="A12:K12"/>
    <mergeCell ref="B45:C45"/>
    <mergeCell ref="D45:E45"/>
    <mergeCell ref="B47:E47"/>
    <mergeCell ref="B48:K48"/>
    <mergeCell ref="B43:K43"/>
    <mergeCell ref="B44:K44"/>
    <mergeCell ref="B37:K37"/>
  </mergeCells>
  <printOptions horizontalCentered="1" verticalCentered="1"/>
  <pageMargins left="0.39370078740157483" right="0" top="0.11811023622047245" bottom="0" header="0.51181102362204722" footer="0.51181102362204722"/>
  <pageSetup paperSize="9" scale="38" firstPageNumber="0" orientation="landscape" r:id="rId1"/>
  <ignoredErrors>
    <ignoredError sqref="D30:E30" formula="1"/>
  </ignoredErrors>
  <drawing r:id="rId2"/>
</worksheet>
</file>

<file path=xl/worksheets/sheet2.xml><?xml version="1.0" encoding="utf-8"?>
<worksheet xmlns="http://schemas.openxmlformats.org/spreadsheetml/2006/main" xmlns:r="http://schemas.openxmlformats.org/officeDocument/2006/relationships">
  <sheetPr>
    <tabColor theme="9"/>
    <pageSetUpPr fitToPage="1"/>
  </sheetPr>
  <dimension ref="A1:K32"/>
  <sheetViews>
    <sheetView view="pageBreakPreview" zoomScaleNormal="88" zoomScaleSheetLayoutView="100" workbookViewId="0">
      <pane ySplit="2" topLeftCell="A3" activePane="bottomLeft" state="frozen"/>
      <selection activeCell="B1" sqref="B1"/>
      <selection pane="bottomLeft" activeCell="A25" sqref="A25:K25"/>
    </sheetView>
  </sheetViews>
  <sheetFormatPr defaultRowHeight="15"/>
  <cols>
    <col min="1" max="1" width="44.28515625" style="2" customWidth="1"/>
    <col min="2" max="10" width="9.140625" style="2"/>
  </cols>
  <sheetData>
    <row r="1" spans="1:11" ht="31.5" customHeight="1" thickBot="1">
      <c r="A1" s="60" t="s">
        <v>0</v>
      </c>
      <c r="B1" s="61"/>
      <c r="C1" s="61"/>
      <c r="D1" s="61"/>
      <c r="E1" s="61"/>
      <c r="F1" s="61"/>
      <c r="G1" s="61"/>
      <c r="H1" s="61"/>
      <c r="I1" s="61"/>
      <c r="J1" s="61"/>
      <c r="K1" s="62"/>
    </row>
    <row r="2" spans="1:11" ht="18.75" customHeight="1">
      <c r="A2" s="3" t="s">
        <v>1</v>
      </c>
      <c r="B2" s="4" t="s">
        <v>2</v>
      </c>
      <c r="C2" s="5" t="s">
        <v>3</v>
      </c>
      <c r="D2" s="5" t="s">
        <v>4</v>
      </c>
      <c r="E2" s="5" t="s">
        <v>5</v>
      </c>
      <c r="F2" s="5" t="s">
        <v>6</v>
      </c>
      <c r="G2" s="5" t="s">
        <v>7</v>
      </c>
      <c r="H2" s="5" t="s">
        <v>8</v>
      </c>
      <c r="I2" s="5" t="s">
        <v>9</v>
      </c>
      <c r="J2" s="11" t="s">
        <v>10</v>
      </c>
      <c r="K2" s="11" t="s">
        <v>32</v>
      </c>
    </row>
    <row r="3" spans="1:11" s="38" customFormat="1" ht="18.75" customHeight="1">
      <c r="A3" s="37" t="s">
        <v>11</v>
      </c>
      <c r="B3" s="8">
        <v>50</v>
      </c>
      <c r="C3" s="8">
        <v>60</v>
      </c>
      <c r="D3" s="8">
        <v>70</v>
      </c>
      <c r="E3" s="8">
        <v>80</v>
      </c>
      <c r="F3" s="8">
        <v>90</v>
      </c>
      <c r="G3" s="8">
        <v>100</v>
      </c>
      <c r="H3" s="8">
        <v>110</v>
      </c>
      <c r="I3" s="8">
        <v>120</v>
      </c>
      <c r="J3" s="13">
        <v>130</v>
      </c>
      <c r="K3" s="13">
        <v>140</v>
      </c>
    </row>
    <row r="4" spans="1:11" s="38" customFormat="1" ht="18.75" customHeight="1">
      <c r="A4" s="37" t="s">
        <v>13</v>
      </c>
      <c r="B4" s="8">
        <v>50</v>
      </c>
      <c r="C4" s="8">
        <v>60</v>
      </c>
      <c r="D4" s="8">
        <v>70</v>
      </c>
      <c r="E4" s="8">
        <v>80</v>
      </c>
      <c r="F4" s="8">
        <v>90</v>
      </c>
      <c r="G4" s="8">
        <v>100</v>
      </c>
      <c r="H4" s="8">
        <v>110</v>
      </c>
      <c r="I4" s="8">
        <v>120</v>
      </c>
      <c r="J4" s="13">
        <v>130</v>
      </c>
      <c r="K4" s="13">
        <v>140</v>
      </c>
    </row>
    <row r="5" spans="1:11" s="38" customFormat="1" ht="18.75" customHeight="1">
      <c r="A5" s="37" t="s">
        <v>12</v>
      </c>
      <c r="B5" s="8">
        <v>50</v>
      </c>
      <c r="C5" s="8">
        <v>60</v>
      </c>
      <c r="D5" s="8">
        <v>70</v>
      </c>
      <c r="E5" s="8">
        <v>80</v>
      </c>
      <c r="F5" s="8">
        <v>90</v>
      </c>
      <c r="G5" s="8">
        <v>100</v>
      </c>
      <c r="H5" s="8">
        <v>110</v>
      </c>
      <c r="I5" s="8">
        <v>120</v>
      </c>
      <c r="J5" s="13">
        <v>130</v>
      </c>
      <c r="K5" s="13">
        <v>140</v>
      </c>
    </row>
    <row r="6" spans="1:11" s="52" customFormat="1" ht="18.75" customHeight="1">
      <c r="A6" s="50" t="s">
        <v>68</v>
      </c>
      <c r="B6" s="51">
        <f>SUM(B3:B5)*4</f>
        <v>600</v>
      </c>
      <c r="C6" s="51">
        <f t="shared" ref="C6:K6" si="0">SUM(C3:C5)*4</f>
        <v>720</v>
      </c>
      <c r="D6" s="51">
        <f t="shared" si="0"/>
        <v>840</v>
      </c>
      <c r="E6" s="51">
        <f t="shared" si="0"/>
        <v>960</v>
      </c>
      <c r="F6" s="51">
        <f t="shared" si="0"/>
        <v>1080</v>
      </c>
      <c r="G6" s="51">
        <f t="shared" si="0"/>
        <v>1200</v>
      </c>
      <c r="H6" s="51">
        <f t="shared" si="0"/>
        <v>1320</v>
      </c>
      <c r="I6" s="51">
        <f t="shared" si="0"/>
        <v>1440</v>
      </c>
      <c r="J6" s="51">
        <f t="shared" si="0"/>
        <v>1560</v>
      </c>
      <c r="K6" s="51">
        <f t="shared" si="0"/>
        <v>1680</v>
      </c>
    </row>
    <row r="7" spans="1:11" s="38" customFormat="1" ht="18.75" customHeight="1">
      <c r="A7" s="39" t="s">
        <v>69</v>
      </c>
      <c r="B7" s="8">
        <f>B3*4</f>
        <v>200</v>
      </c>
      <c r="C7" s="8">
        <f t="shared" ref="C7:K7" si="1">C3*4</f>
        <v>240</v>
      </c>
      <c r="D7" s="8">
        <f t="shared" si="1"/>
        <v>280</v>
      </c>
      <c r="E7" s="8">
        <f t="shared" si="1"/>
        <v>320</v>
      </c>
      <c r="F7" s="8">
        <f t="shared" si="1"/>
        <v>360</v>
      </c>
      <c r="G7" s="8">
        <f t="shared" si="1"/>
        <v>400</v>
      </c>
      <c r="H7" s="8">
        <f t="shared" si="1"/>
        <v>440</v>
      </c>
      <c r="I7" s="8">
        <f t="shared" si="1"/>
        <v>480</v>
      </c>
      <c r="J7" s="8">
        <f t="shared" si="1"/>
        <v>520</v>
      </c>
      <c r="K7" s="8">
        <f t="shared" si="1"/>
        <v>560</v>
      </c>
    </row>
    <row r="8" spans="1:11" s="38" customFormat="1" ht="18.75" customHeight="1" thickBot="1">
      <c r="A8" s="39" t="s">
        <v>70</v>
      </c>
      <c r="B8" s="8">
        <f>B3*8</f>
        <v>400</v>
      </c>
      <c r="C8" s="8">
        <f t="shared" ref="C8:K8" si="2">C3*8</f>
        <v>480</v>
      </c>
      <c r="D8" s="8">
        <f t="shared" si="2"/>
        <v>560</v>
      </c>
      <c r="E8" s="8">
        <f t="shared" si="2"/>
        <v>640</v>
      </c>
      <c r="F8" s="8">
        <f t="shared" si="2"/>
        <v>720</v>
      </c>
      <c r="G8" s="8">
        <f t="shared" si="2"/>
        <v>800</v>
      </c>
      <c r="H8" s="8">
        <f t="shared" si="2"/>
        <v>880</v>
      </c>
      <c r="I8" s="8">
        <f t="shared" si="2"/>
        <v>960</v>
      </c>
      <c r="J8" s="8">
        <f t="shared" si="2"/>
        <v>1040</v>
      </c>
      <c r="K8" s="8">
        <f t="shared" si="2"/>
        <v>1120</v>
      </c>
    </row>
    <row r="9" spans="1:11" ht="30.75" thickBot="1">
      <c r="A9" s="60" t="s">
        <v>26</v>
      </c>
      <c r="B9" s="61"/>
      <c r="C9" s="61"/>
      <c r="D9" s="61"/>
      <c r="E9" s="61"/>
      <c r="F9" s="61"/>
      <c r="G9" s="61"/>
      <c r="H9" s="61"/>
      <c r="I9" s="61"/>
      <c r="J9" s="61"/>
      <c r="K9" s="62"/>
    </row>
    <row r="10" spans="1:11" ht="28.5">
      <c r="A10" s="3" t="s">
        <v>1</v>
      </c>
      <c r="B10" s="4" t="s">
        <v>2</v>
      </c>
      <c r="C10" s="5" t="s">
        <v>3</v>
      </c>
      <c r="D10" s="5" t="s">
        <v>4</v>
      </c>
      <c r="E10" s="5" t="s">
        <v>5</v>
      </c>
      <c r="F10" s="5" t="s">
        <v>6</v>
      </c>
      <c r="G10" s="5" t="s">
        <v>7</v>
      </c>
      <c r="H10" s="5" t="s">
        <v>8</v>
      </c>
      <c r="I10" s="5" t="s">
        <v>9</v>
      </c>
      <c r="J10" s="11" t="s">
        <v>10</v>
      </c>
      <c r="K10" s="11" t="s">
        <v>32</v>
      </c>
    </row>
    <row r="11" spans="1:11" ht="18.75">
      <c r="A11" s="37" t="s">
        <v>11</v>
      </c>
      <c r="B11" s="10" t="s">
        <v>31</v>
      </c>
      <c r="C11" s="10" t="s">
        <v>31</v>
      </c>
      <c r="D11" s="8">
        <v>90</v>
      </c>
      <c r="E11" s="8">
        <v>100</v>
      </c>
      <c r="F11" s="8">
        <v>110</v>
      </c>
      <c r="G11" s="8">
        <v>120</v>
      </c>
      <c r="H11" s="8">
        <v>130</v>
      </c>
      <c r="I11" s="8">
        <v>140</v>
      </c>
      <c r="J11" s="8">
        <v>150</v>
      </c>
      <c r="K11" s="40">
        <v>160</v>
      </c>
    </row>
    <row r="12" spans="1:11" ht="18.75">
      <c r="A12" s="37" t="s">
        <v>13</v>
      </c>
      <c r="B12" s="10" t="s">
        <v>31</v>
      </c>
      <c r="C12" s="10" t="s">
        <v>31</v>
      </c>
      <c r="D12" s="8">
        <v>90</v>
      </c>
      <c r="E12" s="8">
        <v>100</v>
      </c>
      <c r="F12" s="8">
        <v>110</v>
      </c>
      <c r="G12" s="8">
        <v>120</v>
      </c>
      <c r="H12" s="8">
        <v>130</v>
      </c>
      <c r="I12" s="8">
        <v>140</v>
      </c>
      <c r="J12" s="8">
        <v>150</v>
      </c>
      <c r="K12" s="40">
        <v>160</v>
      </c>
    </row>
    <row r="13" spans="1:11" ht="18.75">
      <c r="A13" s="37" t="s">
        <v>12</v>
      </c>
      <c r="B13" s="10" t="s">
        <v>31</v>
      </c>
      <c r="C13" s="10" t="s">
        <v>31</v>
      </c>
      <c r="D13" s="8">
        <v>90</v>
      </c>
      <c r="E13" s="8">
        <v>100</v>
      </c>
      <c r="F13" s="8">
        <v>110</v>
      </c>
      <c r="G13" s="8">
        <v>120</v>
      </c>
      <c r="H13" s="8">
        <v>130</v>
      </c>
      <c r="I13" s="8">
        <v>140</v>
      </c>
      <c r="J13" s="8">
        <v>150</v>
      </c>
      <c r="K13" s="40">
        <v>160</v>
      </c>
    </row>
    <row r="14" spans="1:11" s="52" customFormat="1" ht="18.75">
      <c r="A14" s="50" t="s">
        <v>68</v>
      </c>
      <c r="B14" s="53" t="s">
        <v>31</v>
      </c>
      <c r="C14" s="53" t="s">
        <v>31</v>
      </c>
      <c r="D14" s="51">
        <f>SUM(D11:D13)*4</f>
        <v>1080</v>
      </c>
      <c r="E14" s="51">
        <f t="shared" ref="E14:K14" si="3">SUM(E11:E13)*4</f>
        <v>1200</v>
      </c>
      <c r="F14" s="51">
        <f t="shared" si="3"/>
        <v>1320</v>
      </c>
      <c r="G14" s="51">
        <f t="shared" si="3"/>
        <v>1440</v>
      </c>
      <c r="H14" s="51">
        <f t="shared" si="3"/>
        <v>1560</v>
      </c>
      <c r="I14" s="51">
        <f t="shared" si="3"/>
        <v>1680</v>
      </c>
      <c r="J14" s="51">
        <f t="shared" si="3"/>
        <v>1800</v>
      </c>
      <c r="K14" s="51">
        <f t="shared" si="3"/>
        <v>1920</v>
      </c>
    </row>
    <row r="15" spans="1:11" ht="15.75">
      <c r="A15" s="39" t="s">
        <v>69</v>
      </c>
      <c r="B15" s="10" t="s">
        <v>31</v>
      </c>
      <c r="C15" s="10" t="s">
        <v>31</v>
      </c>
      <c r="D15" s="8">
        <f>D11*4</f>
        <v>360</v>
      </c>
      <c r="E15" s="8">
        <f t="shared" ref="E15:K15" si="4">E11*4</f>
        <v>400</v>
      </c>
      <c r="F15" s="8">
        <f t="shared" si="4"/>
        <v>440</v>
      </c>
      <c r="G15" s="8">
        <f t="shared" si="4"/>
        <v>480</v>
      </c>
      <c r="H15" s="8">
        <f t="shared" si="4"/>
        <v>520</v>
      </c>
      <c r="I15" s="8">
        <f t="shared" si="4"/>
        <v>560</v>
      </c>
      <c r="J15" s="8">
        <f t="shared" si="4"/>
        <v>600</v>
      </c>
      <c r="K15" s="8">
        <f t="shared" si="4"/>
        <v>640</v>
      </c>
    </row>
    <row r="16" spans="1:11" ht="16.5" thickBot="1">
      <c r="A16" s="39" t="s">
        <v>70</v>
      </c>
      <c r="B16" s="10" t="s">
        <v>31</v>
      </c>
      <c r="C16" s="10" t="s">
        <v>31</v>
      </c>
      <c r="D16" s="8">
        <f>D11*8</f>
        <v>720</v>
      </c>
      <c r="E16" s="8">
        <f t="shared" ref="E16:K16" si="5">E11*8</f>
        <v>800</v>
      </c>
      <c r="F16" s="8">
        <f t="shared" si="5"/>
        <v>880</v>
      </c>
      <c r="G16" s="8">
        <f t="shared" si="5"/>
        <v>960</v>
      </c>
      <c r="H16" s="8">
        <f t="shared" si="5"/>
        <v>1040</v>
      </c>
      <c r="I16" s="8">
        <f t="shared" si="5"/>
        <v>1120</v>
      </c>
      <c r="J16" s="8">
        <f t="shared" si="5"/>
        <v>1200</v>
      </c>
      <c r="K16" s="8">
        <f t="shared" si="5"/>
        <v>1280</v>
      </c>
    </row>
    <row r="17" spans="1:11" ht="30.75" thickBot="1">
      <c r="A17" s="60" t="s">
        <v>36</v>
      </c>
      <c r="B17" s="61"/>
      <c r="C17" s="61"/>
      <c r="D17" s="61"/>
      <c r="E17" s="61"/>
      <c r="F17" s="61"/>
      <c r="G17" s="61"/>
      <c r="H17" s="61"/>
      <c r="I17" s="61"/>
      <c r="J17" s="61"/>
      <c r="K17" s="62"/>
    </row>
    <row r="18" spans="1:11" ht="28.5">
      <c r="A18" s="3" t="s">
        <v>1</v>
      </c>
      <c r="B18" s="4" t="s">
        <v>2</v>
      </c>
      <c r="C18" s="5" t="s">
        <v>3</v>
      </c>
      <c r="D18" s="5" t="s">
        <v>4</v>
      </c>
      <c r="E18" s="5" t="s">
        <v>5</v>
      </c>
      <c r="F18" s="5" t="s">
        <v>6</v>
      </c>
      <c r="G18" s="5" t="s">
        <v>7</v>
      </c>
      <c r="H18" s="5" t="s">
        <v>8</v>
      </c>
      <c r="I18" s="5" t="s">
        <v>9</v>
      </c>
      <c r="J18" s="11" t="s">
        <v>10</v>
      </c>
      <c r="K18" s="11" t="s">
        <v>32</v>
      </c>
    </row>
    <row r="19" spans="1:11" ht="18.75">
      <c r="A19" s="37" t="s">
        <v>11</v>
      </c>
      <c r="B19" s="10" t="s">
        <v>31</v>
      </c>
      <c r="C19" s="10" t="s">
        <v>31</v>
      </c>
      <c r="D19" s="8">
        <v>110</v>
      </c>
      <c r="E19" s="8">
        <v>120</v>
      </c>
      <c r="F19" s="8">
        <v>130</v>
      </c>
      <c r="G19" s="8">
        <v>140</v>
      </c>
      <c r="H19" s="8">
        <v>150</v>
      </c>
      <c r="I19" s="8">
        <v>160</v>
      </c>
      <c r="J19" s="8">
        <v>170</v>
      </c>
      <c r="K19" s="8">
        <v>180</v>
      </c>
    </row>
    <row r="20" spans="1:11" ht="18.75">
      <c r="A20" s="37" t="s">
        <v>13</v>
      </c>
      <c r="B20" s="10" t="s">
        <v>31</v>
      </c>
      <c r="C20" s="10" t="s">
        <v>31</v>
      </c>
      <c r="D20" s="8">
        <v>110</v>
      </c>
      <c r="E20" s="8">
        <v>120</v>
      </c>
      <c r="F20" s="8">
        <v>130</v>
      </c>
      <c r="G20" s="8">
        <v>140</v>
      </c>
      <c r="H20" s="8">
        <v>150</v>
      </c>
      <c r="I20" s="8">
        <v>160</v>
      </c>
      <c r="J20" s="8">
        <v>170</v>
      </c>
      <c r="K20" s="8">
        <v>180</v>
      </c>
    </row>
    <row r="21" spans="1:11" ht="18.75">
      <c r="A21" s="37" t="s">
        <v>12</v>
      </c>
      <c r="B21" s="10" t="s">
        <v>31</v>
      </c>
      <c r="C21" s="10" t="s">
        <v>31</v>
      </c>
      <c r="D21" s="8">
        <v>110</v>
      </c>
      <c r="E21" s="8">
        <v>120</v>
      </c>
      <c r="F21" s="8">
        <v>130</v>
      </c>
      <c r="G21" s="8">
        <v>140</v>
      </c>
      <c r="H21" s="8">
        <v>150</v>
      </c>
      <c r="I21" s="8">
        <v>160</v>
      </c>
      <c r="J21" s="8">
        <v>170</v>
      </c>
      <c r="K21" s="8">
        <v>180</v>
      </c>
    </row>
    <row r="22" spans="1:11" s="52" customFormat="1" ht="18.75">
      <c r="A22" s="50" t="s">
        <v>68</v>
      </c>
      <c r="B22" s="53" t="s">
        <v>31</v>
      </c>
      <c r="C22" s="53" t="s">
        <v>31</v>
      </c>
      <c r="D22" s="51">
        <f>SUM(D19:D21)*4</f>
        <v>1320</v>
      </c>
      <c r="E22" s="51">
        <f t="shared" ref="E22:K22" si="6">SUM(E19:E21)*4</f>
        <v>1440</v>
      </c>
      <c r="F22" s="51">
        <f t="shared" si="6"/>
        <v>1560</v>
      </c>
      <c r="G22" s="51">
        <f t="shared" si="6"/>
        <v>1680</v>
      </c>
      <c r="H22" s="51">
        <f t="shared" si="6"/>
        <v>1800</v>
      </c>
      <c r="I22" s="51">
        <f t="shared" si="6"/>
        <v>1920</v>
      </c>
      <c r="J22" s="51">
        <f t="shared" si="6"/>
        <v>2040</v>
      </c>
      <c r="K22" s="51">
        <f t="shared" si="6"/>
        <v>2160</v>
      </c>
    </row>
    <row r="23" spans="1:11" ht="15.75">
      <c r="A23" s="39" t="s">
        <v>69</v>
      </c>
      <c r="B23" s="10" t="s">
        <v>31</v>
      </c>
      <c r="C23" s="10" t="s">
        <v>31</v>
      </c>
      <c r="D23" s="8">
        <f>D19*4</f>
        <v>440</v>
      </c>
      <c r="E23" s="8">
        <f t="shared" ref="E23:K23" si="7">E19*4</f>
        <v>480</v>
      </c>
      <c r="F23" s="8">
        <f t="shared" si="7"/>
        <v>520</v>
      </c>
      <c r="G23" s="8">
        <f t="shared" si="7"/>
        <v>560</v>
      </c>
      <c r="H23" s="8">
        <f t="shared" si="7"/>
        <v>600</v>
      </c>
      <c r="I23" s="8">
        <f t="shared" si="7"/>
        <v>640</v>
      </c>
      <c r="J23" s="8">
        <f t="shared" si="7"/>
        <v>680</v>
      </c>
      <c r="K23" s="8">
        <f t="shared" si="7"/>
        <v>720</v>
      </c>
    </row>
    <row r="24" spans="1:11" ht="16.5" thickBot="1">
      <c r="A24" s="39" t="s">
        <v>70</v>
      </c>
      <c r="B24" s="10" t="s">
        <v>31</v>
      </c>
      <c r="C24" s="10" t="s">
        <v>31</v>
      </c>
      <c r="D24" s="8">
        <f>D19*8</f>
        <v>880</v>
      </c>
      <c r="E24" s="8">
        <f t="shared" ref="E24:K24" si="8">E19*8</f>
        <v>960</v>
      </c>
      <c r="F24" s="8">
        <f t="shared" si="8"/>
        <v>1040</v>
      </c>
      <c r="G24" s="8">
        <f t="shared" si="8"/>
        <v>1120</v>
      </c>
      <c r="H24" s="8">
        <f t="shared" si="8"/>
        <v>1200</v>
      </c>
      <c r="I24" s="8">
        <f t="shared" si="8"/>
        <v>1280</v>
      </c>
      <c r="J24" s="8">
        <f t="shared" si="8"/>
        <v>1360</v>
      </c>
      <c r="K24" s="8">
        <f t="shared" si="8"/>
        <v>1440</v>
      </c>
    </row>
    <row r="25" spans="1:11" ht="30.75" thickBot="1">
      <c r="A25" s="60" t="s">
        <v>71</v>
      </c>
      <c r="B25" s="61"/>
      <c r="C25" s="61"/>
      <c r="D25" s="61"/>
      <c r="E25" s="61"/>
      <c r="F25" s="61"/>
      <c r="G25" s="61"/>
      <c r="H25" s="61"/>
      <c r="I25" s="61"/>
      <c r="J25" s="61"/>
      <c r="K25" s="62"/>
    </row>
    <row r="26" spans="1:11" ht="18.75">
      <c r="A26" s="41" t="s">
        <v>1</v>
      </c>
      <c r="B26" s="94" t="s">
        <v>37</v>
      </c>
      <c r="C26" s="94"/>
      <c r="D26" s="94"/>
      <c r="E26" s="94"/>
      <c r="F26" s="94"/>
      <c r="G26" s="94" t="s">
        <v>38</v>
      </c>
      <c r="H26" s="94"/>
      <c r="I26" s="94"/>
      <c r="J26" s="94"/>
      <c r="K26" s="94"/>
    </row>
    <row r="27" spans="1:11" ht="18.75">
      <c r="A27" s="37" t="s">
        <v>11</v>
      </c>
      <c r="B27" s="90">
        <v>110</v>
      </c>
      <c r="C27" s="91"/>
      <c r="D27" s="91"/>
      <c r="E27" s="91"/>
      <c r="F27" s="91"/>
      <c r="G27" s="90">
        <v>220</v>
      </c>
      <c r="H27" s="91"/>
      <c r="I27" s="91"/>
      <c r="J27" s="91"/>
      <c r="K27" s="91"/>
    </row>
    <row r="28" spans="1:11" ht="18.75">
      <c r="A28" s="37" t="s">
        <v>41</v>
      </c>
      <c r="B28" s="90">
        <v>110</v>
      </c>
      <c r="C28" s="91"/>
      <c r="D28" s="91"/>
      <c r="E28" s="91"/>
      <c r="F28" s="91"/>
      <c r="G28" s="91"/>
      <c r="H28" s="91"/>
      <c r="I28" s="91"/>
      <c r="J28" s="91"/>
      <c r="K28" s="91"/>
    </row>
    <row r="29" spans="1:11" ht="18.75">
      <c r="A29" s="37" t="s">
        <v>42</v>
      </c>
      <c r="B29" s="90">
        <v>110</v>
      </c>
      <c r="C29" s="91"/>
      <c r="D29" s="91"/>
      <c r="E29" s="91"/>
      <c r="F29" s="91"/>
      <c r="G29" s="91"/>
      <c r="H29" s="91"/>
      <c r="I29" s="91"/>
      <c r="J29" s="91"/>
      <c r="K29" s="91"/>
    </row>
    <row r="30" spans="1:11" s="52" customFormat="1" ht="18.75">
      <c r="A30" s="50" t="s">
        <v>72</v>
      </c>
      <c r="B30" s="92">
        <f>B32+(B28*6)</f>
        <v>1980</v>
      </c>
      <c r="C30" s="93"/>
      <c r="D30" s="93"/>
      <c r="E30" s="93"/>
      <c r="F30" s="93"/>
      <c r="G30" s="93"/>
      <c r="H30" s="93"/>
      <c r="I30" s="93"/>
      <c r="J30" s="93"/>
      <c r="K30" s="93"/>
    </row>
    <row r="31" spans="1:11" ht="18.75">
      <c r="A31" s="39" t="s">
        <v>73</v>
      </c>
      <c r="B31" s="90">
        <f>(B27+G27)*2</f>
        <v>660</v>
      </c>
      <c r="C31" s="91"/>
      <c r="D31" s="91"/>
      <c r="E31" s="91"/>
      <c r="F31" s="91"/>
      <c r="G31" s="91"/>
      <c r="H31" s="91"/>
      <c r="I31" s="91"/>
      <c r="J31" s="91"/>
      <c r="K31" s="91"/>
    </row>
    <row r="32" spans="1:11" ht="18.75">
      <c r="A32" s="39" t="s">
        <v>74</v>
      </c>
      <c r="B32" s="90">
        <f>(B29*6)+B31</f>
        <v>1320</v>
      </c>
      <c r="C32" s="91"/>
      <c r="D32" s="91"/>
      <c r="E32" s="91"/>
      <c r="F32" s="91"/>
      <c r="G32" s="91"/>
      <c r="H32" s="91"/>
      <c r="I32" s="91"/>
      <c r="J32" s="91"/>
      <c r="K32" s="91"/>
    </row>
  </sheetData>
  <mergeCells count="13">
    <mergeCell ref="B32:K32"/>
    <mergeCell ref="A1:K1"/>
    <mergeCell ref="B31:K31"/>
    <mergeCell ref="A9:K9"/>
    <mergeCell ref="A17:K17"/>
    <mergeCell ref="A25:K25"/>
    <mergeCell ref="B26:F26"/>
    <mergeCell ref="G26:K26"/>
    <mergeCell ref="B27:F27"/>
    <mergeCell ref="G27:K27"/>
    <mergeCell ref="B28:K28"/>
    <mergeCell ref="B29:K29"/>
    <mergeCell ref="B30:K30"/>
  </mergeCells>
  <printOptions horizontalCentered="1" verticalCentered="1"/>
  <pageMargins left="0.39370078740157483" right="0" top="0.11811023622047245" bottom="0" header="0.51181102362204722" footer="0.51181102362204722"/>
  <pageSetup paperSize="9" scale="84" firstPageNumber="0" orientation="landscape" r:id="rId1"/>
  <drawing r:id="rId2"/>
</worksheet>
</file>

<file path=xl/worksheets/sheet3.xml><?xml version="1.0" encoding="utf-8"?>
<worksheet xmlns="http://schemas.openxmlformats.org/spreadsheetml/2006/main" xmlns:r="http://schemas.openxmlformats.org/officeDocument/2006/relationships">
  <sheetPr>
    <tabColor theme="5"/>
    <pageSetUpPr fitToPage="1"/>
  </sheetPr>
  <dimension ref="A1:K22"/>
  <sheetViews>
    <sheetView view="pageBreakPreview" zoomScaleNormal="88" zoomScaleSheetLayoutView="100" workbookViewId="0">
      <pane ySplit="2" topLeftCell="A3" activePane="bottomLeft" state="frozen"/>
      <selection activeCell="B1" sqref="B1"/>
      <selection pane="bottomLeft" activeCell="A16" sqref="A16:K16"/>
    </sheetView>
  </sheetViews>
  <sheetFormatPr defaultRowHeight="15"/>
  <cols>
    <col min="1" max="1" width="44.28515625" style="45" customWidth="1"/>
    <col min="2" max="10" width="9.140625" style="45"/>
    <col min="11" max="11" width="9.140625" style="38"/>
  </cols>
  <sheetData>
    <row r="1" spans="1:11" ht="31.5" customHeight="1" thickBot="1">
      <c r="A1" s="95" t="s">
        <v>75</v>
      </c>
      <c r="B1" s="96"/>
      <c r="C1" s="96"/>
      <c r="D1" s="96"/>
      <c r="E1" s="96"/>
      <c r="F1" s="96"/>
      <c r="G1" s="96"/>
      <c r="H1" s="96"/>
      <c r="I1" s="96"/>
      <c r="J1" s="96"/>
      <c r="K1" s="97"/>
    </row>
    <row r="2" spans="1:11" ht="18.75" customHeight="1">
      <c r="A2" s="41" t="s">
        <v>1</v>
      </c>
      <c r="B2" s="42" t="s">
        <v>2</v>
      </c>
      <c r="C2" s="43" t="s">
        <v>3</v>
      </c>
      <c r="D2" s="43" t="s">
        <v>4</v>
      </c>
      <c r="E2" s="43" t="s">
        <v>5</v>
      </c>
      <c r="F2" s="43" t="s">
        <v>6</v>
      </c>
      <c r="G2" s="43" t="s">
        <v>7</v>
      </c>
      <c r="H2" s="43" t="s">
        <v>8</v>
      </c>
      <c r="I2" s="43" t="s">
        <v>9</v>
      </c>
      <c r="J2" s="44" t="s">
        <v>10</v>
      </c>
      <c r="K2" s="44" t="s">
        <v>32</v>
      </c>
    </row>
    <row r="3" spans="1:11" s="38" customFormat="1" ht="18.75" customHeight="1">
      <c r="A3" s="37" t="s">
        <v>11</v>
      </c>
      <c r="B3" s="10" t="s">
        <v>31</v>
      </c>
      <c r="C3" s="10" t="s">
        <v>31</v>
      </c>
      <c r="D3" s="8">
        <v>70</v>
      </c>
      <c r="E3" s="8">
        <v>80</v>
      </c>
      <c r="F3" s="8">
        <v>90</v>
      </c>
      <c r="G3" s="8">
        <v>100</v>
      </c>
      <c r="H3" s="8">
        <v>110</v>
      </c>
      <c r="I3" s="8">
        <v>120</v>
      </c>
      <c r="J3" s="13">
        <v>130</v>
      </c>
      <c r="K3" s="13">
        <v>140</v>
      </c>
    </row>
    <row r="4" spans="1:11" s="38" customFormat="1" ht="18.75" customHeight="1">
      <c r="A4" s="37" t="s">
        <v>13</v>
      </c>
      <c r="B4" s="10" t="s">
        <v>31</v>
      </c>
      <c r="C4" s="10" t="s">
        <v>31</v>
      </c>
      <c r="D4" s="8">
        <v>110</v>
      </c>
      <c r="E4" s="8">
        <v>120</v>
      </c>
      <c r="F4" s="8">
        <v>130</v>
      </c>
      <c r="G4" s="8">
        <v>140</v>
      </c>
      <c r="H4" s="8">
        <v>150</v>
      </c>
      <c r="I4" s="8">
        <v>160</v>
      </c>
      <c r="J4" s="8">
        <v>170</v>
      </c>
      <c r="K4" s="8">
        <v>180</v>
      </c>
    </row>
    <row r="5" spans="1:11" s="38" customFormat="1" ht="18.75" customHeight="1">
      <c r="A5" s="37" t="s">
        <v>12</v>
      </c>
      <c r="B5" s="10" t="s">
        <v>31</v>
      </c>
      <c r="C5" s="10" t="s">
        <v>31</v>
      </c>
      <c r="D5" s="8">
        <v>70</v>
      </c>
      <c r="E5" s="8">
        <v>80</v>
      </c>
      <c r="F5" s="8">
        <v>90</v>
      </c>
      <c r="G5" s="8">
        <v>100</v>
      </c>
      <c r="H5" s="8">
        <v>110</v>
      </c>
      <c r="I5" s="8">
        <v>120</v>
      </c>
      <c r="J5" s="13">
        <v>130</v>
      </c>
      <c r="K5" s="13">
        <v>140</v>
      </c>
    </row>
    <row r="6" spans="1:11" s="48" customFormat="1" ht="18.75" customHeight="1">
      <c r="A6" s="46" t="s">
        <v>68</v>
      </c>
      <c r="B6" s="47"/>
      <c r="C6" s="47"/>
      <c r="D6" s="47">
        <f>SUM(D3:D5)*4</f>
        <v>1000</v>
      </c>
      <c r="E6" s="47">
        <f t="shared" ref="E6:K6" si="0">SUM(E3:E5)*4</f>
        <v>1120</v>
      </c>
      <c r="F6" s="47">
        <f t="shared" si="0"/>
        <v>1240</v>
      </c>
      <c r="G6" s="47">
        <f t="shared" si="0"/>
        <v>1360</v>
      </c>
      <c r="H6" s="47">
        <f t="shared" si="0"/>
        <v>1480</v>
      </c>
      <c r="I6" s="47">
        <f t="shared" si="0"/>
        <v>1600</v>
      </c>
      <c r="J6" s="47">
        <f t="shared" si="0"/>
        <v>1720</v>
      </c>
      <c r="K6" s="47">
        <f t="shared" si="0"/>
        <v>1840</v>
      </c>
    </row>
    <row r="7" spans="1:11" s="38" customFormat="1" ht="18.75" customHeight="1">
      <c r="A7" s="39" t="s">
        <v>69</v>
      </c>
      <c r="B7" s="8"/>
      <c r="C7" s="8"/>
      <c r="D7" s="8">
        <f>D3*4</f>
        <v>280</v>
      </c>
      <c r="E7" s="8">
        <f t="shared" ref="E7:K7" si="1">E3*4</f>
        <v>320</v>
      </c>
      <c r="F7" s="8">
        <f t="shared" si="1"/>
        <v>360</v>
      </c>
      <c r="G7" s="8">
        <f t="shared" si="1"/>
        <v>400</v>
      </c>
      <c r="H7" s="8">
        <f t="shared" si="1"/>
        <v>440</v>
      </c>
      <c r="I7" s="8">
        <f t="shared" si="1"/>
        <v>480</v>
      </c>
      <c r="J7" s="8">
        <f t="shared" si="1"/>
        <v>520</v>
      </c>
      <c r="K7" s="8">
        <f t="shared" si="1"/>
        <v>560</v>
      </c>
    </row>
    <row r="8" spans="1:11" s="38" customFormat="1" ht="18.75" customHeight="1" thickBot="1">
      <c r="A8" s="39" t="s">
        <v>70</v>
      </c>
      <c r="B8" s="8"/>
      <c r="C8" s="8"/>
      <c r="D8" s="8">
        <f>D3*8</f>
        <v>560</v>
      </c>
      <c r="E8" s="8">
        <f t="shared" ref="E8:K8" si="2">E3*8</f>
        <v>640</v>
      </c>
      <c r="F8" s="8">
        <f t="shared" si="2"/>
        <v>720</v>
      </c>
      <c r="G8" s="8">
        <f t="shared" si="2"/>
        <v>800</v>
      </c>
      <c r="H8" s="8">
        <f t="shared" si="2"/>
        <v>880</v>
      </c>
      <c r="I8" s="8">
        <f t="shared" si="2"/>
        <v>960</v>
      </c>
      <c r="J8" s="8">
        <f t="shared" si="2"/>
        <v>1040</v>
      </c>
      <c r="K8" s="8">
        <f t="shared" si="2"/>
        <v>1120</v>
      </c>
    </row>
    <row r="9" spans="1:11" ht="31.5" customHeight="1" thickBot="1">
      <c r="A9" s="95" t="s">
        <v>76</v>
      </c>
      <c r="B9" s="96"/>
      <c r="C9" s="96"/>
      <c r="D9" s="96"/>
      <c r="E9" s="96"/>
      <c r="F9" s="96"/>
      <c r="G9" s="96"/>
      <c r="H9" s="96"/>
      <c r="I9" s="96"/>
      <c r="J9" s="96"/>
      <c r="K9" s="97"/>
    </row>
    <row r="10" spans="1:11" s="38" customFormat="1" ht="18.75" customHeight="1">
      <c r="A10" s="37" t="s">
        <v>11</v>
      </c>
      <c r="B10" s="10" t="s">
        <v>31</v>
      </c>
      <c r="C10" s="10" t="s">
        <v>31</v>
      </c>
      <c r="D10" s="8">
        <v>90</v>
      </c>
      <c r="E10" s="8">
        <v>100</v>
      </c>
      <c r="F10" s="8">
        <v>110</v>
      </c>
      <c r="G10" s="8">
        <v>120</v>
      </c>
      <c r="H10" s="8">
        <v>130</v>
      </c>
      <c r="I10" s="8">
        <v>140</v>
      </c>
      <c r="J10" s="8">
        <v>150</v>
      </c>
      <c r="K10" s="40">
        <v>160</v>
      </c>
    </row>
    <row r="11" spans="1:11" s="38" customFormat="1" ht="18.75" customHeight="1">
      <c r="A11" s="37" t="s">
        <v>13</v>
      </c>
      <c r="B11" s="10" t="s">
        <v>31</v>
      </c>
      <c r="C11" s="10" t="s">
        <v>31</v>
      </c>
      <c r="D11" s="8">
        <v>140</v>
      </c>
      <c r="E11" s="8">
        <v>150</v>
      </c>
      <c r="F11" s="8">
        <v>160</v>
      </c>
      <c r="G11" s="8">
        <v>170</v>
      </c>
      <c r="H11" s="8">
        <v>180</v>
      </c>
      <c r="I11" s="8">
        <v>190</v>
      </c>
      <c r="J11" s="8">
        <v>200</v>
      </c>
      <c r="K11" s="8">
        <v>210</v>
      </c>
    </row>
    <row r="12" spans="1:11" s="38" customFormat="1" ht="18.75" customHeight="1">
      <c r="A12" s="37" t="s">
        <v>12</v>
      </c>
      <c r="B12" s="10" t="s">
        <v>31</v>
      </c>
      <c r="C12" s="10" t="s">
        <v>31</v>
      </c>
      <c r="D12" s="8">
        <v>90</v>
      </c>
      <c r="E12" s="8">
        <v>100</v>
      </c>
      <c r="F12" s="8">
        <v>110</v>
      </c>
      <c r="G12" s="8">
        <v>120</v>
      </c>
      <c r="H12" s="8">
        <v>130</v>
      </c>
      <c r="I12" s="8">
        <v>140</v>
      </c>
      <c r="J12" s="8">
        <v>150</v>
      </c>
      <c r="K12" s="40">
        <v>160</v>
      </c>
    </row>
    <row r="13" spans="1:11" s="48" customFormat="1" ht="18.75" customHeight="1">
      <c r="A13" s="46" t="s">
        <v>68</v>
      </c>
      <c r="B13" s="49" t="s">
        <v>31</v>
      </c>
      <c r="C13" s="49" t="s">
        <v>31</v>
      </c>
      <c r="D13" s="47">
        <f>SUM(D10:D12)*4</f>
        <v>1280</v>
      </c>
      <c r="E13" s="47">
        <f t="shared" ref="E13:K13" si="3">SUM(E10:E12)*4</f>
        <v>1400</v>
      </c>
      <c r="F13" s="47">
        <f t="shared" si="3"/>
        <v>1520</v>
      </c>
      <c r="G13" s="47">
        <f t="shared" si="3"/>
        <v>1640</v>
      </c>
      <c r="H13" s="47">
        <f t="shared" si="3"/>
        <v>1760</v>
      </c>
      <c r="I13" s="47">
        <f t="shared" si="3"/>
        <v>1880</v>
      </c>
      <c r="J13" s="47">
        <f t="shared" si="3"/>
        <v>2000</v>
      </c>
      <c r="K13" s="47">
        <f t="shared" si="3"/>
        <v>2120</v>
      </c>
    </row>
    <row r="14" spans="1:11" s="38" customFormat="1" ht="18.75" customHeight="1">
      <c r="A14" s="39" t="s">
        <v>69</v>
      </c>
      <c r="B14" s="10" t="s">
        <v>31</v>
      </c>
      <c r="C14" s="10" t="s">
        <v>31</v>
      </c>
      <c r="D14" s="8">
        <f>D10*4</f>
        <v>360</v>
      </c>
      <c r="E14" s="8">
        <f t="shared" ref="E14:K14" si="4">E10*4</f>
        <v>400</v>
      </c>
      <c r="F14" s="8">
        <f t="shared" si="4"/>
        <v>440</v>
      </c>
      <c r="G14" s="8">
        <f t="shared" si="4"/>
        <v>480</v>
      </c>
      <c r="H14" s="8">
        <f t="shared" si="4"/>
        <v>520</v>
      </c>
      <c r="I14" s="8">
        <f t="shared" si="4"/>
        <v>560</v>
      </c>
      <c r="J14" s="8">
        <f t="shared" si="4"/>
        <v>600</v>
      </c>
      <c r="K14" s="8">
        <f t="shared" si="4"/>
        <v>640</v>
      </c>
    </row>
    <row r="15" spans="1:11" s="38" customFormat="1" ht="18.75" customHeight="1" thickBot="1">
      <c r="A15" s="39" t="s">
        <v>70</v>
      </c>
      <c r="B15" s="10" t="s">
        <v>31</v>
      </c>
      <c r="C15" s="10" t="s">
        <v>31</v>
      </c>
      <c r="D15" s="8">
        <f>D10*8</f>
        <v>720</v>
      </c>
      <c r="E15" s="8">
        <f t="shared" ref="E15:K15" si="5">E10*8</f>
        <v>800</v>
      </c>
      <c r="F15" s="8">
        <f t="shared" si="5"/>
        <v>880</v>
      </c>
      <c r="G15" s="8">
        <f t="shared" si="5"/>
        <v>960</v>
      </c>
      <c r="H15" s="8">
        <f t="shared" si="5"/>
        <v>1040</v>
      </c>
      <c r="I15" s="8">
        <f t="shared" si="5"/>
        <v>1120</v>
      </c>
      <c r="J15" s="8">
        <f t="shared" si="5"/>
        <v>1200</v>
      </c>
      <c r="K15" s="8">
        <f t="shared" si="5"/>
        <v>1280</v>
      </c>
    </row>
    <row r="16" spans="1:11" ht="31.5" customHeight="1" thickBot="1">
      <c r="A16" s="95" t="s">
        <v>77</v>
      </c>
      <c r="B16" s="96"/>
      <c r="C16" s="96"/>
      <c r="D16" s="96"/>
      <c r="E16" s="96"/>
      <c r="F16" s="96"/>
      <c r="G16" s="96"/>
      <c r="H16" s="96"/>
      <c r="I16" s="96"/>
      <c r="J16" s="96"/>
      <c r="K16" s="97"/>
    </row>
    <row r="17" spans="1:11" s="38" customFormat="1" ht="18.75" customHeight="1">
      <c r="A17" s="37" t="s">
        <v>11</v>
      </c>
      <c r="B17" s="10" t="s">
        <v>31</v>
      </c>
      <c r="C17" s="10" t="s">
        <v>31</v>
      </c>
      <c r="D17" s="8">
        <f t="shared" ref="D17:K17" si="6">D10+20</f>
        <v>110</v>
      </c>
      <c r="E17" s="8">
        <f t="shared" si="6"/>
        <v>120</v>
      </c>
      <c r="F17" s="8">
        <f t="shared" si="6"/>
        <v>130</v>
      </c>
      <c r="G17" s="8">
        <f t="shared" si="6"/>
        <v>140</v>
      </c>
      <c r="H17" s="8">
        <f t="shared" si="6"/>
        <v>150</v>
      </c>
      <c r="I17" s="8">
        <f t="shared" si="6"/>
        <v>160</v>
      </c>
      <c r="J17" s="8">
        <f t="shared" si="6"/>
        <v>170</v>
      </c>
      <c r="K17" s="8">
        <f t="shared" si="6"/>
        <v>180</v>
      </c>
    </row>
    <row r="18" spans="1:11" s="38" customFormat="1" ht="18.75" customHeight="1">
      <c r="A18" s="37" t="s">
        <v>13</v>
      </c>
      <c r="B18" s="10" t="s">
        <v>31</v>
      </c>
      <c r="C18" s="10" t="s">
        <v>31</v>
      </c>
      <c r="D18" s="8">
        <v>160</v>
      </c>
      <c r="E18" s="8">
        <v>170</v>
      </c>
      <c r="F18" s="8">
        <v>180</v>
      </c>
      <c r="G18" s="8">
        <v>190</v>
      </c>
      <c r="H18" s="8">
        <v>200</v>
      </c>
      <c r="I18" s="8">
        <v>210</v>
      </c>
      <c r="J18" s="8">
        <v>220</v>
      </c>
      <c r="K18" s="8">
        <v>230</v>
      </c>
    </row>
    <row r="19" spans="1:11" s="38" customFormat="1" ht="18.75" customHeight="1">
      <c r="A19" s="37" t="s">
        <v>12</v>
      </c>
      <c r="B19" s="10" t="s">
        <v>31</v>
      </c>
      <c r="C19" s="10" t="s">
        <v>31</v>
      </c>
      <c r="D19" s="8">
        <f t="shared" ref="D19:K19" si="7">D12+20</f>
        <v>110</v>
      </c>
      <c r="E19" s="8">
        <f t="shared" si="7"/>
        <v>120</v>
      </c>
      <c r="F19" s="8">
        <f t="shared" si="7"/>
        <v>130</v>
      </c>
      <c r="G19" s="8">
        <f t="shared" si="7"/>
        <v>140</v>
      </c>
      <c r="H19" s="8">
        <f t="shared" si="7"/>
        <v>150</v>
      </c>
      <c r="I19" s="8">
        <f t="shared" si="7"/>
        <v>160</v>
      </c>
      <c r="J19" s="8">
        <f t="shared" si="7"/>
        <v>170</v>
      </c>
      <c r="K19" s="8">
        <f t="shared" si="7"/>
        <v>180</v>
      </c>
    </row>
    <row r="20" spans="1:11" s="48" customFormat="1" ht="18.75" customHeight="1">
      <c r="A20" s="46" t="s">
        <v>68</v>
      </c>
      <c r="B20" s="49"/>
      <c r="C20" s="49"/>
      <c r="D20" s="47">
        <f>SUM(D17:D19)*4</f>
        <v>1520</v>
      </c>
      <c r="E20" s="47">
        <f t="shared" ref="E20:K20" si="8">SUM(E17:E19)*4</f>
        <v>1640</v>
      </c>
      <c r="F20" s="47">
        <f t="shared" si="8"/>
        <v>1760</v>
      </c>
      <c r="G20" s="47">
        <f t="shared" si="8"/>
        <v>1880</v>
      </c>
      <c r="H20" s="47">
        <f t="shared" si="8"/>
        <v>2000</v>
      </c>
      <c r="I20" s="47">
        <f t="shared" si="8"/>
        <v>2120</v>
      </c>
      <c r="J20" s="47">
        <f t="shared" si="8"/>
        <v>2240</v>
      </c>
      <c r="K20" s="47">
        <f t="shared" si="8"/>
        <v>2360</v>
      </c>
    </row>
    <row r="21" spans="1:11" s="38" customFormat="1" ht="18.75" customHeight="1">
      <c r="A21" s="39" t="s">
        <v>69</v>
      </c>
      <c r="B21" s="10"/>
      <c r="C21" s="10"/>
      <c r="D21" s="8">
        <f>D17*4</f>
        <v>440</v>
      </c>
      <c r="E21" s="8">
        <f t="shared" ref="E21:K21" si="9">E17*4</f>
        <v>480</v>
      </c>
      <c r="F21" s="8">
        <f t="shared" si="9"/>
        <v>520</v>
      </c>
      <c r="G21" s="8">
        <f t="shared" si="9"/>
        <v>560</v>
      </c>
      <c r="H21" s="8">
        <f t="shared" si="9"/>
        <v>600</v>
      </c>
      <c r="I21" s="8">
        <f t="shared" si="9"/>
        <v>640</v>
      </c>
      <c r="J21" s="8">
        <f t="shared" si="9"/>
        <v>680</v>
      </c>
      <c r="K21" s="8">
        <f t="shared" si="9"/>
        <v>720</v>
      </c>
    </row>
    <row r="22" spans="1:11" s="38" customFormat="1" ht="18.75" customHeight="1">
      <c r="A22" s="39" t="s">
        <v>70</v>
      </c>
      <c r="B22" s="10"/>
      <c r="C22" s="10"/>
      <c r="D22" s="8">
        <f>D17*8</f>
        <v>880</v>
      </c>
      <c r="E22" s="8">
        <f t="shared" ref="E22:K22" si="10">E17*8</f>
        <v>960</v>
      </c>
      <c r="F22" s="8">
        <f t="shared" si="10"/>
        <v>1040</v>
      </c>
      <c r="G22" s="8">
        <f t="shared" si="10"/>
        <v>1120</v>
      </c>
      <c r="H22" s="8">
        <f t="shared" si="10"/>
        <v>1200</v>
      </c>
      <c r="I22" s="8">
        <f t="shared" si="10"/>
        <v>1280</v>
      </c>
      <c r="J22" s="8">
        <f t="shared" si="10"/>
        <v>1360</v>
      </c>
      <c r="K22" s="8">
        <f t="shared" si="10"/>
        <v>1440</v>
      </c>
    </row>
  </sheetData>
  <mergeCells count="3">
    <mergeCell ref="A1:K1"/>
    <mergeCell ref="A9:K9"/>
    <mergeCell ref="A16:K16"/>
  </mergeCells>
  <printOptions horizontalCentered="1" verticalCentered="1"/>
  <pageMargins left="0.39370078740157483" right="0" top="0.11811023622047245" bottom="0" header="0.51181102362204722" footer="0.51181102362204722"/>
  <pageSetup paperSize="9" firstPageNumber="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Общий прайс</vt:lpstr>
      <vt:lpstr>Седан перекид</vt:lpstr>
      <vt:lpstr>Седан RSC</vt:lpstr>
      <vt:lpstr>'Общий прайс'!Область_печати</vt:lpstr>
      <vt:lpstr>'Седан RSC'!Область_печати</vt:lpstr>
      <vt:lpstr>'Седан перекид'!Область_печати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Power</cp:lastModifiedBy>
  <cp:revision>1</cp:revision>
  <cp:lastPrinted>2020-09-19T12:15:06Z</cp:lastPrinted>
  <dcterms:created xsi:type="dcterms:W3CDTF">2006-09-28T05:33:49Z</dcterms:created>
  <dcterms:modified xsi:type="dcterms:W3CDTF">2020-12-05T06:46:39Z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