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scs14\Desktop\WFU Football\"/>
    </mc:Choice>
  </mc:AlternateContent>
  <bookViews>
    <workbookView xWindow="0" yWindow="0" windowWidth="23940" windowHeight="9630" firstSheet="10" activeTab="22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  <sheet name="2008" sheetId="11" r:id="rId11"/>
    <sheet name="2007" sheetId="12" r:id="rId12"/>
    <sheet name="2006" sheetId="13" r:id="rId13"/>
    <sheet name="2005" sheetId="14" r:id="rId14"/>
    <sheet name="2004" sheetId="15" r:id="rId15"/>
    <sheet name="2003" sheetId="16" r:id="rId16"/>
    <sheet name="2002" sheetId="17" r:id="rId17"/>
    <sheet name="2001" sheetId="18" r:id="rId18"/>
    <sheet name="2000" sheetId="19" r:id="rId19"/>
    <sheet name="1999" sheetId="20" r:id="rId20"/>
    <sheet name="1998" sheetId="21" r:id="rId21"/>
    <sheet name="1997" sheetId="22" r:id="rId22"/>
    <sheet name="1996" sheetId="23" r:id="rId23"/>
    <sheet name="1995" sheetId="24" r:id="rId24"/>
    <sheet name="1994" sheetId="25" r:id="rId25"/>
    <sheet name="1993" sheetId="26" r:id="rId26"/>
    <sheet name="1992" sheetId="27" r:id="rId27"/>
    <sheet name="1991" sheetId="28" r:id="rId28"/>
    <sheet name="1990" sheetId="29" r:id="rId29"/>
    <sheet name="1989" sheetId="30" r:id="rId30"/>
    <sheet name="1988" sheetId="31" r:id="rId31"/>
    <sheet name="1987" sheetId="32" r:id="rId32"/>
    <sheet name="1986" sheetId="33" r:id="rId3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Y102" i="33" l="1"/>
  <c r="X102" i="33"/>
  <c r="W102" i="33"/>
  <c r="V102" i="33"/>
  <c r="U102" i="33"/>
  <c r="T102" i="33"/>
  <c r="S102" i="33"/>
  <c r="R102" i="33"/>
  <c r="Q102" i="33"/>
  <c r="P102" i="33"/>
  <c r="O102" i="33"/>
  <c r="N102" i="33"/>
  <c r="M102" i="33"/>
  <c r="L102" i="33"/>
  <c r="K102" i="33"/>
  <c r="J102" i="33"/>
  <c r="I102" i="33"/>
  <c r="H102" i="33"/>
  <c r="G102" i="33"/>
  <c r="F102" i="33"/>
  <c r="E102" i="33"/>
  <c r="M88" i="33"/>
  <c r="L88" i="33"/>
  <c r="K88" i="33"/>
  <c r="J88" i="33"/>
  <c r="I88" i="33"/>
  <c r="H88" i="33"/>
  <c r="G88" i="33"/>
  <c r="F88" i="33"/>
  <c r="E88" i="33"/>
  <c r="Y74" i="33"/>
  <c r="X74" i="33"/>
  <c r="W74" i="33"/>
  <c r="V74" i="33"/>
  <c r="U74" i="33"/>
  <c r="T74" i="33"/>
  <c r="S74" i="33"/>
  <c r="R74" i="33"/>
  <c r="Q74" i="33"/>
  <c r="P74" i="33"/>
  <c r="O74" i="33"/>
  <c r="N74" i="33"/>
  <c r="M74" i="33"/>
  <c r="L74" i="33"/>
  <c r="K74" i="33"/>
  <c r="J74" i="33"/>
  <c r="I74" i="33"/>
  <c r="H74" i="33"/>
  <c r="G74" i="33"/>
  <c r="F74" i="33"/>
  <c r="E74" i="33"/>
  <c r="Z59" i="33"/>
  <c r="Y59" i="33"/>
  <c r="X59" i="33"/>
  <c r="V59" i="33"/>
  <c r="U59" i="33"/>
  <c r="T59" i="33"/>
  <c r="N59" i="33"/>
  <c r="M59" i="33"/>
  <c r="L59" i="33"/>
  <c r="K59" i="33"/>
  <c r="J59" i="33"/>
  <c r="I59" i="33"/>
  <c r="H59" i="33"/>
  <c r="F59" i="33"/>
  <c r="G59" i="33" s="1"/>
  <c r="E59" i="33"/>
  <c r="G58" i="33"/>
  <c r="G57" i="33"/>
  <c r="G56" i="33"/>
  <c r="G55" i="33"/>
  <c r="L54" i="33"/>
  <c r="G54" i="33"/>
  <c r="G53" i="33"/>
  <c r="G52" i="33"/>
  <c r="G51" i="33"/>
  <c r="G50" i="33"/>
  <c r="G49" i="33"/>
  <c r="G48" i="33"/>
  <c r="Y44" i="33"/>
  <c r="X44" i="33"/>
  <c r="W44" i="33"/>
  <c r="V44" i="33"/>
  <c r="U44" i="33"/>
  <c r="T44" i="33"/>
  <c r="S44" i="33"/>
  <c r="R44" i="33"/>
  <c r="Q44" i="33"/>
  <c r="P44" i="33"/>
  <c r="O44" i="33"/>
  <c r="N44" i="33"/>
  <c r="M44" i="33"/>
  <c r="L44" i="33"/>
  <c r="K44" i="33"/>
  <c r="J44" i="33"/>
  <c r="I44" i="33"/>
  <c r="H44" i="33"/>
  <c r="G44" i="33"/>
  <c r="F43" i="33"/>
  <c r="E43" i="33"/>
  <c r="D43" i="33"/>
  <c r="C43" i="33"/>
  <c r="B43" i="33"/>
  <c r="F42" i="33"/>
  <c r="E42" i="33"/>
  <c r="D42" i="33"/>
  <c r="C42" i="33"/>
  <c r="B42" i="33"/>
  <c r="F41" i="33"/>
  <c r="E41" i="33"/>
  <c r="D41" i="33"/>
  <c r="C41" i="33"/>
  <c r="B41" i="33"/>
  <c r="F40" i="33"/>
  <c r="E40" i="33"/>
  <c r="D40" i="33"/>
  <c r="C40" i="33"/>
  <c r="B40" i="33"/>
  <c r="F39" i="33"/>
  <c r="E39" i="33"/>
  <c r="D39" i="33"/>
  <c r="C39" i="33"/>
  <c r="B39" i="33"/>
  <c r="F38" i="33"/>
  <c r="E38" i="33"/>
  <c r="D38" i="33"/>
  <c r="C38" i="33"/>
  <c r="B38" i="33"/>
  <c r="F37" i="33"/>
  <c r="E37" i="33"/>
  <c r="D37" i="33"/>
  <c r="C37" i="33"/>
  <c r="B37" i="33"/>
  <c r="F36" i="33"/>
  <c r="E36" i="33"/>
  <c r="D36" i="33"/>
  <c r="C36" i="33"/>
  <c r="B36" i="33"/>
  <c r="F35" i="33"/>
  <c r="E35" i="33"/>
  <c r="D35" i="33"/>
  <c r="C35" i="33"/>
  <c r="B35" i="33"/>
  <c r="F34" i="33"/>
  <c r="E34" i="33"/>
  <c r="D34" i="33"/>
  <c r="C34" i="33"/>
  <c r="B34" i="33"/>
  <c r="F33" i="33"/>
  <c r="E33" i="33"/>
  <c r="D33" i="33"/>
  <c r="C33" i="33"/>
  <c r="B33" i="33"/>
  <c r="AK29" i="33"/>
  <c r="AJ29" i="33"/>
  <c r="AI29" i="33"/>
  <c r="AH29" i="33"/>
  <c r="AG29" i="33"/>
  <c r="AF29" i="33"/>
  <c r="AE29" i="33"/>
  <c r="AD29" i="33"/>
  <c r="AC29" i="33"/>
  <c r="AB29" i="33"/>
  <c r="AA29" i="33"/>
  <c r="Z29" i="33"/>
  <c r="Y29" i="33"/>
  <c r="X29" i="33"/>
  <c r="W29" i="33"/>
  <c r="V29" i="33"/>
  <c r="U29" i="33"/>
  <c r="T29" i="33"/>
  <c r="S29" i="33"/>
  <c r="R29" i="33"/>
  <c r="Q29" i="33"/>
  <c r="P29" i="33"/>
  <c r="O29" i="33"/>
  <c r="N29" i="33"/>
  <c r="M29" i="33"/>
  <c r="L29" i="33"/>
  <c r="K29" i="33"/>
  <c r="J29" i="33"/>
  <c r="I29" i="33"/>
  <c r="H29" i="33"/>
  <c r="G29" i="33"/>
  <c r="F29" i="33"/>
  <c r="E29" i="33"/>
  <c r="D28" i="33"/>
  <c r="C28" i="33"/>
  <c r="B28" i="33"/>
  <c r="D27" i="33"/>
  <c r="C27" i="33"/>
  <c r="B27" i="33"/>
  <c r="D26" i="33"/>
  <c r="C26" i="33"/>
  <c r="B26" i="33"/>
  <c r="D25" i="33"/>
  <c r="C25" i="33"/>
  <c r="B25" i="33"/>
  <c r="D24" i="33"/>
  <c r="C24" i="33"/>
  <c r="B24" i="33"/>
  <c r="D23" i="33"/>
  <c r="C23" i="33"/>
  <c r="B23" i="33"/>
  <c r="D22" i="33"/>
  <c r="C22" i="33"/>
  <c r="B22" i="33"/>
  <c r="D21" i="33"/>
  <c r="C21" i="33"/>
  <c r="B21" i="33"/>
  <c r="D20" i="33"/>
  <c r="C20" i="33"/>
  <c r="B20" i="33"/>
  <c r="D19" i="33"/>
  <c r="C19" i="33"/>
  <c r="B19" i="33"/>
  <c r="D18" i="33"/>
  <c r="C18" i="33"/>
  <c r="B18" i="33"/>
  <c r="V14" i="33"/>
  <c r="U14" i="33"/>
  <c r="T14" i="33"/>
  <c r="S14" i="33"/>
  <c r="R14" i="33"/>
  <c r="Q14" i="33"/>
  <c r="P14" i="33"/>
  <c r="O14" i="33"/>
  <c r="N14" i="33"/>
  <c r="M14" i="33"/>
  <c r="L14" i="33"/>
  <c r="K14" i="33"/>
  <c r="J14" i="33"/>
  <c r="I14" i="33"/>
  <c r="H14" i="33"/>
  <c r="G14" i="33"/>
  <c r="F14" i="33"/>
  <c r="E14" i="33"/>
  <c r="D13" i="33"/>
  <c r="C13" i="33"/>
  <c r="B13" i="33"/>
  <c r="D12" i="33"/>
  <c r="C12" i="33"/>
  <c r="B12" i="33"/>
  <c r="D11" i="33"/>
  <c r="C11" i="33"/>
  <c r="B11" i="33"/>
  <c r="D10" i="33"/>
  <c r="C10" i="33"/>
  <c r="B10" i="33"/>
  <c r="D9" i="33"/>
  <c r="C9" i="33"/>
  <c r="B9" i="33"/>
  <c r="D8" i="33"/>
  <c r="C8" i="33"/>
  <c r="B8" i="33"/>
  <c r="D7" i="33"/>
  <c r="C7" i="33"/>
  <c r="B7" i="33"/>
  <c r="D6" i="33"/>
  <c r="C6" i="33"/>
  <c r="B6" i="33"/>
  <c r="D5" i="33"/>
  <c r="C5" i="33"/>
  <c r="B5" i="33"/>
  <c r="D4" i="33"/>
  <c r="C4" i="33"/>
  <c r="B4" i="33"/>
  <c r="D3" i="33"/>
  <c r="C3" i="33"/>
  <c r="B3" i="33"/>
  <c r="Y102" i="32"/>
  <c r="X102" i="32"/>
  <c r="W102" i="32"/>
  <c r="V102" i="32"/>
  <c r="U102" i="32"/>
  <c r="T102" i="32"/>
  <c r="S102" i="32"/>
  <c r="R102" i="32"/>
  <c r="Q102" i="32"/>
  <c r="P102" i="32"/>
  <c r="O102" i="32"/>
  <c r="N102" i="32"/>
  <c r="M102" i="32"/>
  <c r="L102" i="32"/>
  <c r="K102" i="32"/>
  <c r="J102" i="32"/>
  <c r="I102" i="32"/>
  <c r="H102" i="32"/>
  <c r="G102" i="32"/>
  <c r="F102" i="32"/>
  <c r="E102" i="32"/>
  <c r="M88" i="32"/>
  <c r="L88" i="32"/>
  <c r="K88" i="32"/>
  <c r="J88" i="32"/>
  <c r="I88" i="32"/>
  <c r="H88" i="32"/>
  <c r="G88" i="32"/>
  <c r="F88" i="32"/>
  <c r="E88" i="32"/>
  <c r="Y74" i="32"/>
  <c r="X74" i="32"/>
  <c r="W74" i="32"/>
  <c r="V74" i="32"/>
  <c r="U74" i="32"/>
  <c r="T74" i="32"/>
  <c r="S74" i="32"/>
  <c r="R74" i="32"/>
  <c r="Q74" i="32"/>
  <c r="P74" i="32"/>
  <c r="O74" i="32"/>
  <c r="N74" i="32"/>
  <c r="M74" i="32"/>
  <c r="L74" i="32"/>
  <c r="K74" i="32"/>
  <c r="J74" i="32"/>
  <c r="I74" i="32"/>
  <c r="H74" i="32"/>
  <c r="G74" i="32"/>
  <c r="F74" i="32"/>
  <c r="E74" i="32"/>
  <c r="Z59" i="32"/>
  <c r="Y59" i="32"/>
  <c r="X59" i="32"/>
  <c r="V59" i="32"/>
  <c r="U59" i="32"/>
  <c r="T59" i="32"/>
  <c r="N59" i="32"/>
  <c r="M59" i="32"/>
  <c r="K59" i="32"/>
  <c r="J59" i="32"/>
  <c r="L59" i="32" s="1"/>
  <c r="I59" i="32"/>
  <c r="H59" i="32"/>
  <c r="F59" i="32"/>
  <c r="G59" i="32" s="1"/>
  <c r="E59" i="32"/>
  <c r="G58" i="32"/>
  <c r="G57" i="32"/>
  <c r="G56" i="32"/>
  <c r="G55" i="32"/>
  <c r="G54" i="32"/>
  <c r="G53" i="32"/>
  <c r="G52" i="32"/>
  <c r="G51" i="32"/>
  <c r="G50" i="32"/>
  <c r="G49" i="32"/>
  <c r="G48" i="32"/>
  <c r="Y44" i="32"/>
  <c r="X44" i="32"/>
  <c r="W44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3" i="32"/>
  <c r="E43" i="32"/>
  <c r="D43" i="32"/>
  <c r="C43" i="32"/>
  <c r="B43" i="32"/>
  <c r="F42" i="32"/>
  <c r="E42" i="32"/>
  <c r="D42" i="32"/>
  <c r="C42" i="32"/>
  <c r="B42" i="32"/>
  <c r="F41" i="32"/>
  <c r="E41" i="32"/>
  <c r="D41" i="32"/>
  <c r="C41" i="32"/>
  <c r="B41" i="32"/>
  <c r="F40" i="32"/>
  <c r="E40" i="32"/>
  <c r="D40" i="32"/>
  <c r="C40" i="32"/>
  <c r="B40" i="32"/>
  <c r="F39" i="32"/>
  <c r="E39" i="32"/>
  <c r="D39" i="32"/>
  <c r="C39" i="32"/>
  <c r="B39" i="32"/>
  <c r="F38" i="32"/>
  <c r="E38" i="32"/>
  <c r="D38" i="32"/>
  <c r="C38" i="32"/>
  <c r="B38" i="32"/>
  <c r="F37" i="32"/>
  <c r="E37" i="32"/>
  <c r="D37" i="32"/>
  <c r="C37" i="32"/>
  <c r="B37" i="32"/>
  <c r="F36" i="32"/>
  <c r="E36" i="32"/>
  <c r="D36" i="32"/>
  <c r="C36" i="32"/>
  <c r="B36" i="32"/>
  <c r="F35" i="32"/>
  <c r="E35" i="32"/>
  <c r="D35" i="32"/>
  <c r="C35" i="32"/>
  <c r="B35" i="32"/>
  <c r="F34" i="32"/>
  <c r="E34" i="32"/>
  <c r="D34" i="32"/>
  <c r="C34" i="32"/>
  <c r="B34" i="32"/>
  <c r="F33" i="32"/>
  <c r="E33" i="32"/>
  <c r="D33" i="32"/>
  <c r="C33" i="32"/>
  <c r="B33" i="32"/>
  <c r="AN29" i="32"/>
  <c r="AM29" i="32"/>
  <c r="AL29" i="32"/>
  <c r="AK29" i="32"/>
  <c r="AJ29" i="32"/>
  <c r="AI29" i="32"/>
  <c r="AH29" i="32"/>
  <c r="AG29" i="32"/>
  <c r="AF29" i="32"/>
  <c r="AE29" i="32"/>
  <c r="AD29" i="32"/>
  <c r="AC29" i="32"/>
  <c r="AB29" i="32"/>
  <c r="AA29" i="32"/>
  <c r="Z29" i="32"/>
  <c r="Y29" i="32"/>
  <c r="X29" i="32"/>
  <c r="W29" i="32"/>
  <c r="V29" i="32"/>
  <c r="U29" i="32"/>
  <c r="T29" i="32"/>
  <c r="S29" i="32"/>
  <c r="R29" i="32"/>
  <c r="Q29" i="32"/>
  <c r="P29" i="32"/>
  <c r="O29" i="32"/>
  <c r="N29" i="32"/>
  <c r="M29" i="32"/>
  <c r="L29" i="32"/>
  <c r="K29" i="32"/>
  <c r="J29" i="32"/>
  <c r="I29" i="32"/>
  <c r="H29" i="32"/>
  <c r="G29" i="32"/>
  <c r="F29" i="32"/>
  <c r="E29" i="32"/>
  <c r="D28" i="32"/>
  <c r="C28" i="32"/>
  <c r="B28" i="32"/>
  <c r="D27" i="32"/>
  <c r="C27" i="32"/>
  <c r="B27" i="32"/>
  <c r="D26" i="32"/>
  <c r="C26" i="32"/>
  <c r="B26" i="32"/>
  <c r="D25" i="32"/>
  <c r="C25" i="32"/>
  <c r="B25" i="32"/>
  <c r="D24" i="32"/>
  <c r="C24" i="32"/>
  <c r="B24" i="32"/>
  <c r="D23" i="32"/>
  <c r="C23" i="32"/>
  <c r="B23" i="32"/>
  <c r="D22" i="32"/>
  <c r="C22" i="32"/>
  <c r="B22" i="32"/>
  <c r="D21" i="32"/>
  <c r="C21" i="32"/>
  <c r="B21" i="32"/>
  <c r="D20" i="32"/>
  <c r="C20" i="32"/>
  <c r="B20" i="32"/>
  <c r="D19" i="32"/>
  <c r="C19" i="32"/>
  <c r="B19" i="32"/>
  <c r="D18" i="32"/>
  <c r="C18" i="32"/>
  <c r="B18" i="32"/>
  <c r="AN14" i="32"/>
  <c r="AM14" i="32"/>
  <c r="AL14" i="32"/>
  <c r="AK14" i="32"/>
  <c r="AJ14" i="32"/>
  <c r="AI14" i="32"/>
  <c r="AH14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D13" i="32"/>
  <c r="C13" i="32"/>
  <c r="B13" i="32"/>
  <c r="D12" i="32"/>
  <c r="C12" i="32"/>
  <c r="B12" i="32"/>
  <c r="D11" i="32"/>
  <c r="C11" i="32"/>
  <c r="B11" i="32"/>
  <c r="D10" i="32"/>
  <c r="C10" i="32"/>
  <c r="B10" i="32"/>
  <c r="D9" i="32"/>
  <c r="C9" i="32"/>
  <c r="B9" i="32"/>
  <c r="D8" i="32"/>
  <c r="C8" i="32"/>
  <c r="B8" i="32"/>
  <c r="D7" i="32"/>
  <c r="C7" i="32"/>
  <c r="B7" i="32"/>
  <c r="D6" i="32"/>
  <c r="C6" i="32"/>
  <c r="B6" i="32"/>
  <c r="D5" i="32"/>
  <c r="C5" i="32"/>
  <c r="B5" i="32"/>
  <c r="D4" i="32"/>
  <c r="C4" i="32"/>
  <c r="B4" i="32"/>
  <c r="D3" i="32"/>
  <c r="C3" i="32"/>
  <c r="B3" i="32"/>
  <c r="Y102" i="31"/>
  <c r="X102" i="31"/>
  <c r="W102" i="31"/>
  <c r="V102" i="31"/>
  <c r="U102" i="31"/>
  <c r="T102" i="31"/>
  <c r="S102" i="31"/>
  <c r="R102" i="31"/>
  <c r="Q102" i="31"/>
  <c r="P102" i="31"/>
  <c r="O102" i="31"/>
  <c r="N102" i="31"/>
  <c r="M102" i="31"/>
  <c r="L102" i="31"/>
  <c r="K102" i="31"/>
  <c r="J102" i="31"/>
  <c r="I102" i="31"/>
  <c r="H102" i="31"/>
  <c r="G102" i="31"/>
  <c r="F102" i="31"/>
  <c r="E102" i="31"/>
  <c r="M88" i="31"/>
  <c r="L88" i="31"/>
  <c r="K88" i="31"/>
  <c r="J88" i="31"/>
  <c r="I88" i="31"/>
  <c r="H88" i="31"/>
  <c r="G88" i="31"/>
  <c r="F88" i="31"/>
  <c r="E88" i="31"/>
  <c r="Y74" i="31"/>
  <c r="X74" i="31"/>
  <c r="W74" i="31"/>
  <c r="V74" i="31"/>
  <c r="U74" i="31"/>
  <c r="T74" i="31"/>
  <c r="S74" i="31"/>
  <c r="R74" i="31"/>
  <c r="Q74" i="31"/>
  <c r="P74" i="31"/>
  <c r="O74" i="31"/>
  <c r="N74" i="31"/>
  <c r="M74" i="31"/>
  <c r="L74" i="31"/>
  <c r="K74" i="31"/>
  <c r="J74" i="31"/>
  <c r="I74" i="31"/>
  <c r="H74" i="31"/>
  <c r="G74" i="31"/>
  <c r="F74" i="31"/>
  <c r="E74" i="31"/>
  <c r="Z59" i="31"/>
  <c r="Y59" i="31"/>
  <c r="X59" i="31"/>
  <c r="V59" i="31"/>
  <c r="U59" i="31"/>
  <c r="T59" i="31"/>
  <c r="N59" i="31"/>
  <c r="M59" i="31"/>
  <c r="K59" i="31"/>
  <c r="L59" i="31" s="1"/>
  <c r="J59" i="31"/>
  <c r="I59" i="31"/>
  <c r="H59" i="31"/>
  <c r="G59" i="31"/>
  <c r="F59" i="31"/>
  <c r="E59" i="31"/>
  <c r="L58" i="31"/>
  <c r="G58" i="31"/>
  <c r="G57" i="31"/>
  <c r="G56" i="31"/>
  <c r="G55" i="31"/>
  <c r="G54" i="31"/>
  <c r="G53" i="31"/>
  <c r="G52" i="31"/>
  <c r="G51" i="31"/>
  <c r="G50" i="31"/>
  <c r="G49" i="31"/>
  <c r="G48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3" i="31"/>
  <c r="E43" i="31"/>
  <c r="D43" i="31"/>
  <c r="C43" i="31"/>
  <c r="B43" i="31"/>
  <c r="F42" i="31"/>
  <c r="E42" i="31"/>
  <c r="D42" i="31"/>
  <c r="C42" i="31"/>
  <c r="B42" i="31"/>
  <c r="F41" i="31"/>
  <c r="E41" i="31"/>
  <c r="D41" i="31"/>
  <c r="C41" i="31"/>
  <c r="B41" i="31"/>
  <c r="F40" i="31"/>
  <c r="E40" i="31"/>
  <c r="D40" i="31"/>
  <c r="C40" i="31"/>
  <c r="B40" i="31"/>
  <c r="F39" i="31"/>
  <c r="E39" i="31"/>
  <c r="D39" i="31"/>
  <c r="C39" i="31"/>
  <c r="B39" i="31"/>
  <c r="F38" i="31"/>
  <c r="E38" i="31"/>
  <c r="D38" i="31"/>
  <c r="C38" i="31"/>
  <c r="B38" i="31"/>
  <c r="F37" i="31"/>
  <c r="E37" i="31"/>
  <c r="D37" i="31"/>
  <c r="C37" i="31"/>
  <c r="B37" i="31"/>
  <c r="F36" i="31"/>
  <c r="E36" i="31"/>
  <c r="D36" i="31"/>
  <c r="C36" i="31"/>
  <c r="B36" i="31"/>
  <c r="F35" i="31"/>
  <c r="E35" i="31"/>
  <c r="D35" i="31"/>
  <c r="C35" i="31"/>
  <c r="B35" i="31"/>
  <c r="F34" i="31"/>
  <c r="E34" i="31"/>
  <c r="D34" i="31"/>
  <c r="C34" i="31"/>
  <c r="B34" i="31"/>
  <c r="F33" i="31"/>
  <c r="E33" i="31"/>
  <c r="D33" i="31"/>
  <c r="C33" i="31"/>
  <c r="B33" i="31"/>
  <c r="AN29" i="31"/>
  <c r="AM29" i="31"/>
  <c r="AL29" i="31"/>
  <c r="AK29" i="31"/>
  <c r="AJ29" i="31"/>
  <c r="AI29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8" i="31"/>
  <c r="C28" i="31"/>
  <c r="B28" i="31"/>
  <c r="D27" i="31"/>
  <c r="C27" i="31"/>
  <c r="B27" i="31"/>
  <c r="D26" i="31"/>
  <c r="C26" i="31"/>
  <c r="B26" i="31"/>
  <c r="D25" i="31"/>
  <c r="C25" i="31"/>
  <c r="B25" i="31"/>
  <c r="D24" i="31"/>
  <c r="C24" i="31"/>
  <c r="B24" i="31"/>
  <c r="D23" i="31"/>
  <c r="C23" i="31"/>
  <c r="B23" i="31"/>
  <c r="D22" i="31"/>
  <c r="C22" i="31"/>
  <c r="B22" i="31"/>
  <c r="D21" i="31"/>
  <c r="C21" i="31"/>
  <c r="B21" i="31"/>
  <c r="D20" i="31"/>
  <c r="C20" i="31"/>
  <c r="B20" i="31"/>
  <c r="D19" i="31"/>
  <c r="C19" i="31"/>
  <c r="B19" i="31"/>
  <c r="D18" i="31"/>
  <c r="C18" i="31"/>
  <c r="B18" i="31"/>
  <c r="AN14" i="31"/>
  <c r="AM14" i="31"/>
  <c r="AL14" i="31"/>
  <c r="AK14" i="31"/>
  <c r="AJ14" i="31"/>
  <c r="AI14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3" i="31"/>
  <c r="C13" i="31"/>
  <c r="B13" i="31"/>
  <c r="D12" i="31"/>
  <c r="C12" i="31"/>
  <c r="B12" i="31"/>
  <c r="D11" i="31"/>
  <c r="C11" i="31"/>
  <c r="B11" i="31"/>
  <c r="D10" i="31"/>
  <c r="C10" i="31"/>
  <c r="B10" i="31"/>
  <c r="D9" i="31"/>
  <c r="C9" i="31"/>
  <c r="B9" i="31"/>
  <c r="D8" i="31"/>
  <c r="C8" i="31"/>
  <c r="B8" i="31"/>
  <c r="D7" i="31"/>
  <c r="C7" i="31"/>
  <c r="B7" i="31"/>
  <c r="D6" i="31"/>
  <c r="C6" i="31"/>
  <c r="B6" i="31"/>
  <c r="D5" i="31"/>
  <c r="C5" i="31"/>
  <c r="B5" i="31"/>
  <c r="D4" i="31"/>
  <c r="C4" i="31"/>
  <c r="B4" i="31"/>
  <c r="D3" i="31"/>
  <c r="C3" i="31"/>
  <c r="B3" i="31"/>
  <c r="Y102" i="30"/>
  <c r="X102" i="30"/>
  <c r="W102" i="30"/>
  <c r="V102" i="30"/>
  <c r="U102" i="30"/>
  <c r="T102" i="30"/>
  <c r="S102" i="30"/>
  <c r="R102" i="30"/>
  <c r="Q102" i="30"/>
  <c r="P102" i="30"/>
  <c r="O102" i="30"/>
  <c r="N102" i="30"/>
  <c r="M102" i="30"/>
  <c r="L102" i="30"/>
  <c r="K102" i="30"/>
  <c r="J102" i="30"/>
  <c r="I102" i="30"/>
  <c r="H102" i="30"/>
  <c r="G102" i="30"/>
  <c r="F102" i="30"/>
  <c r="E102" i="30"/>
  <c r="M88" i="30"/>
  <c r="L88" i="30"/>
  <c r="K88" i="30"/>
  <c r="J88" i="30"/>
  <c r="I88" i="30"/>
  <c r="H88" i="30"/>
  <c r="G88" i="30"/>
  <c r="F88" i="30"/>
  <c r="E88" i="30"/>
  <c r="P74" i="30"/>
  <c r="O74" i="30"/>
  <c r="N74" i="30"/>
  <c r="M74" i="30"/>
  <c r="L74" i="30"/>
  <c r="K74" i="30"/>
  <c r="J74" i="30"/>
  <c r="I74" i="30"/>
  <c r="H74" i="30"/>
  <c r="G74" i="30"/>
  <c r="F74" i="30"/>
  <c r="E74" i="30"/>
  <c r="Z59" i="30"/>
  <c r="Y59" i="30"/>
  <c r="X59" i="30"/>
  <c r="V59" i="30"/>
  <c r="U59" i="30"/>
  <c r="T59" i="30"/>
  <c r="N59" i="30"/>
  <c r="M59" i="30"/>
  <c r="K59" i="30"/>
  <c r="L59" i="30" s="1"/>
  <c r="J59" i="30"/>
  <c r="I59" i="30"/>
  <c r="H59" i="30"/>
  <c r="F59" i="30"/>
  <c r="E59" i="30"/>
  <c r="G59" i="30" s="1"/>
  <c r="G58" i="30"/>
  <c r="G57" i="30"/>
  <c r="L56" i="30"/>
  <c r="G56" i="30"/>
  <c r="G55" i="30"/>
  <c r="G54" i="30"/>
  <c r="G53" i="30"/>
  <c r="G52" i="30"/>
  <c r="G51" i="30"/>
  <c r="G50" i="30"/>
  <c r="G49" i="30"/>
  <c r="G48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3" i="30"/>
  <c r="E43" i="30"/>
  <c r="D43" i="30"/>
  <c r="C43" i="30"/>
  <c r="B43" i="30"/>
  <c r="F42" i="30"/>
  <c r="E42" i="30"/>
  <c r="D42" i="30"/>
  <c r="C42" i="30"/>
  <c r="B42" i="30"/>
  <c r="F41" i="30"/>
  <c r="E41" i="30"/>
  <c r="D41" i="30"/>
  <c r="C41" i="30"/>
  <c r="B41" i="30"/>
  <c r="F40" i="30"/>
  <c r="E40" i="30"/>
  <c r="D40" i="30"/>
  <c r="C40" i="30"/>
  <c r="B40" i="30"/>
  <c r="F39" i="30"/>
  <c r="E39" i="30"/>
  <c r="D39" i="30"/>
  <c r="C39" i="30"/>
  <c r="B39" i="30"/>
  <c r="F38" i="30"/>
  <c r="E38" i="30"/>
  <c r="D38" i="30"/>
  <c r="C38" i="30"/>
  <c r="B38" i="30"/>
  <c r="F37" i="30"/>
  <c r="E37" i="30"/>
  <c r="D37" i="30"/>
  <c r="C37" i="30"/>
  <c r="B37" i="30"/>
  <c r="F36" i="30"/>
  <c r="E36" i="30"/>
  <c r="D36" i="30"/>
  <c r="C36" i="30"/>
  <c r="B36" i="30"/>
  <c r="F35" i="30"/>
  <c r="E35" i="30"/>
  <c r="D35" i="30"/>
  <c r="C35" i="30"/>
  <c r="B35" i="30"/>
  <c r="F34" i="30"/>
  <c r="E34" i="30"/>
  <c r="D34" i="30"/>
  <c r="C34" i="30"/>
  <c r="B34" i="30"/>
  <c r="F33" i="30"/>
  <c r="E33" i="30"/>
  <c r="D33" i="30"/>
  <c r="C33" i="30"/>
  <c r="B33" i="30"/>
  <c r="AN29" i="30"/>
  <c r="AM29" i="30"/>
  <c r="AL29" i="30"/>
  <c r="AK29" i="30"/>
  <c r="AJ29" i="30"/>
  <c r="AI29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8" i="30"/>
  <c r="C28" i="30"/>
  <c r="B28" i="30"/>
  <c r="D27" i="30"/>
  <c r="C27" i="30"/>
  <c r="B27" i="30"/>
  <c r="D26" i="30"/>
  <c r="C26" i="30"/>
  <c r="B26" i="30"/>
  <c r="D25" i="30"/>
  <c r="C25" i="30"/>
  <c r="B25" i="30"/>
  <c r="D24" i="30"/>
  <c r="C24" i="30"/>
  <c r="B24" i="30"/>
  <c r="D23" i="30"/>
  <c r="C23" i="30"/>
  <c r="B23" i="30"/>
  <c r="D22" i="30"/>
  <c r="C22" i="30"/>
  <c r="B22" i="30"/>
  <c r="D21" i="30"/>
  <c r="C21" i="30"/>
  <c r="B21" i="30"/>
  <c r="D20" i="30"/>
  <c r="C20" i="30"/>
  <c r="B20" i="30"/>
  <c r="D19" i="30"/>
  <c r="C19" i="30"/>
  <c r="B19" i="30"/>
  <c r="D18" i="30"/>
  <c r="C18" i="30"/>
  <c r="B18" i="30"/>
  <c r="AN14" i="30"/>
  <c r="AM14" i="30"/>
  <c r="AL14" i="30"/>
  <c r="AK14" i="30"/>
  <c r="AJ14" i="30"/>
  <c r="AI14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3" i="30"/>
  <c r="C13" i="30"/>
  <c r="B13" i="30"/>
  <c r="D12" i="30"/>
  <c r="C12" i="30"/>
  <c r="B12" i="30"/>
  <c r="D11" i="30"/>
  <c r="C11" i="30"/>
  <c r="B11" i="30"/>
  <c r="D10" i="30"/>
  <c r="C10" i="30"/>
  <c r="B10" i="30"/>
  <c r="D9" i="30"/>
  <c r="C9" i="30"/>
  <c r="B9" i="30"/>
  <c r="D8" i="30"/>
  <c r="C8" i="30"/>
  <c r="B8" i="30"/>
  <c r="D7" i="30"/>
  <c r="C7" i="30"/>
  <c r="B7" i="30"/>
  <c r="D6" i="30"/>
  <c r="C6" i="30"/>
  <c r="B6" i="30"/>
  <c r="D5" i="30"/>
  <c r="C5" i="30"/>
  <c r="B5" i="30"/>
  <c r="D4" i="30"/>
  <c r="C4" i="30"/>
  <c r="B4" i="30"/>
  <c r="D3" i="30"/>
  <c r="C3" i="30"/>
  <c r="B3" i="30"/>
  <c r="Y102" i="29"/>
  <c r="X102" i="29"/>
  <c r="W102" i="29"/>
  <c r="V102" i="29"/>
  <c r="U102" i="29"/>
  <c r="T102" i="29"/>
  <c r="S102" i="29"/>
  <c r="R102" i="29"/>
  <c r="Q102" i="29"/>
  <c r="P102" i="29"/>
  <c r="O102" i="29"/>
  <c r="N102" i="29"/>
  <c r="M102" i="29"/>
  <c r="L102" i="29"/>
  <c r="K102" i="29"/>
  <c r="J102" i="29"/>
  <c r="I102" i="29"/>
  <c r="H102" i="29"/>
  <c r="G102" i="29"/>
  <c r="F102" i="29"/>
  <c r="E102" i="29"/>
  <c r="M88" i="29"/>
  <c r="L88" i="29"/>
  <c r="K88" i="29"/>
  <c r="J88" i="29"/>
  <c r="I88" i="29"/>
  <c r="H88" i="29"/>
  <c r="G88" i="29"/>
  <c r="F88" i="29"/>
  <c r="E88" i="29"/>
  <c r="Y74" i="29"/>
  <c r="X74" i="29"/>
  <c r="W74" i="29"/>
  <c r="V74" i="29"/>
  <c r="U74" i="29"/>
  <c r="T74" i="29"/>
  <c r="S74" i="29"/>
  <c r="R74" i="29"/>
  <c r="Q74" i="29"/>
  <c r="P74" i="29"/>
  <c r="O74" i="29"/>
  <c r="N74" i="29"/>
  <c r="M74" i="29"/>
  <c r="L74" i="29"/>
  <c r="K74" i="29"/>
  <c r="J74" i="29"/>
  <c r="I74" i="29"/>
  <c r="H74" i="29"/>
  <c r="G74" i="29"/>
  <c r="F74" i="29"/>
  <c r="E74" i="29"/>
  <c r="Z59" i="29"/>
  <c r="Y59" i="29"/>
  <c r="X59" i="29"/>
  <c r="N59" i="29"/>
  <c r="M59" i="29"/>
  <c r="K59" i="29"/>
  <c r="L59" i="29" s="1"/>
  <c r="J59" i="29"/>
  <c r="I59" i="29"/>
  <c r="H59" i="29"/>
  <c r="F59" i="29"/>
  <c r="E59" i="29"/>
  <c r="G59" i="29" s="1"/>
  <c r="G58" i="29"/>
  <c r="L57" i="29"/>
  <c r="G57" i="29"/>
  <c r="G56" i="29"/>
  <c r="G55" i="29"/>
  <c r="L54" i="29"/>
  <c r="G54" i="29"/>
  <c r="L53" i="29"/>
  <c r="G53" i="29"/>
  <c r="G52" i="29"/>
  <c r="G51" i="29"/>
  <c r="L50" i="29"/>
  <c r="G50" i="29"/>
  <c r="G49" i="29"/>
  <c r="G48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3" i="29"/>
  <c r="E43" i="29"/>
  <c r="D43" i="29"/>
  <c r="C43" i="29"/>
  <c r="B43" i="29"/>
  <c r="F42" i="29"/>
  <c r="E42" i="29"/>
  <c r="D42" i="29"/>
  <c r="C42" i="29"/>
  <c r="B42" i="29"/>
  <c r="F41" i="29"/>
  <c r="E41" i="29"/>
  <c r="D41" i="29"/>
  <c r="C41" i="29"/>
  <c r="B41" i="29"/>
  <c r="F40" i="29"/>
  <c r="E40" i="29"/>
  <c r="D40" i="29"/>
  <c r="C40" i="29"/>
  <c r="B40" i="29"/>
  <c r="F39" i="29"/>
  <c r="E39" i="29"/>
  <c r="D39" i="29"/>
  <c r="C39" i="29"/>
  <c r="B39" i="29"/>
  <c r="F38" i="29"/>
  <c r="E38" i="29"/>
  <c r="D38" i="29"/>
  <c r="C38" i="29"/>
  <c r="B38" i="29"/>
  <c r="F37" i="29"/>
  <c r="E37" i="29"/>
  <c r="D37" i="29"/>
  <c r="C37" i="29"/>
  <c r="B37" i="29"/>
  <c r="F36" i="29"/>
  <c r="E36" i="29"/>
  <c r="D36" i="29"/>
  <c r="C36" i="29"/>
  <c r="B36" i="29"/>
  <c r="F35" i="29"/>
  <c r="E35" i="29"/>
  <c r="D35" i="29"/>
  <c r="C35" i="29"/>
  <c r="B35" i="29"/>
  <c r="F34" i="29"/>
  <c r="E34" i="29"/>
  <c r="D34" i="29"/>
  <c r="C34" i="29"/>
  <c r="B34" i="29"/>
  <c r="F33" i="29"/>
  <c r="E33" i="29"/>
  <c r="D33" i="29"/>
  <c r="C33" i="29"/>
  <c r="B33" i="29"/>
  <c r="AN29" i="29"/>
  <c r="AM29" i="29"/>
  <c r="AL29" i="29"/>
  <c r="AK29" i="29"/>
  <c r="AJ29" i="29"/>
  <c r="AI29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8" i="29"/>
  <c r="C28" i="29"/>
  <c r="B28" i="29"/>
  <c r="D27" i="29"/>
  <c r="C27" i="29"/>
  <c r="B27" i="29"/>
  <c r="D26" i="29"/>
  <c r="C26" i="29"/>
  <c r="B26" i="29"/>
  <c r="D25" i="29"/>
  <c r="C25" i="29"/>
  <c r="B25" i="29"/>
  <c r="D24" i="29"/>
  <c r="C24" i="29"/>
  <c r="B24" i="29"/>
  <c r="D23" i="29"/>
  <c r="C23" i="29"/>
  <c r="B23" i="29"/>
  <c r="D22" i="29"/>
  <c r="C22" i="29"/>
  <c r="B22" i="29"/>
  <c r="D21" i="29"/>
  <c r="C21" i="29"/>
  <c r="B21" i="29"/>
  <c r="D20" i="29"/>
  <c r="C20" i="29"/>
  <c r="B20" i="29"/>
  <c r="D19" i="29"/>
  <c r="C19" i="29"/>
  <c r="B19" i="29"/>
  <c r="D18" i="29"/>
  <c r="C18" i="29"/>
  <c r="B18" i="29"/>
  <c r="AN14" i="29"/>
  <c r="AM14" i="29"/>
  <c r="AL14" i="29"/>
  <c r="AK14" i="29"/>
  <c r="AJ14" i="29"/>
  <c r="AI14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3" i="29"/>
  <c r="C13" i="29"/>
  <c r="B13" i="29"/>
  <c r="D12" i="29"/>
  <c r="C12" i="29"/>
  <c r="B12" i="29"/>
  <c r="D11" i="29"/>
  <c r="C11" i="29"/>
  <c r="B11" i="29"/>
  <c r="D10" i="29"/>
  <c r="C10" i="29"/>
  <c r="B10" i="29"/>
  <c r="D9" i="29"/>
  <c r="C9" i="29"/>
  <c r="B9" i="29"/>
  <c r="D8" i="29"/>
  <c r="C8" i="29"/>
  <c r="B8" i="29"/>
  <c r="D7" i="29"/>
  <c r="C7" i="29"/>
  <c r="B7" i="29"/>
  <c r="D6" i="29"/>
  <c r="C6" i="29"/>
  <c r="B6" i="29"/>
  <c r="D5" i="29"/>
  <c r="C5" i="29"/>
  <c r="B5" i="29"/>
  <c r="D4" i="29"/>
  <c r="C4" i="29"/>
  <c r="B4" i="29"/>
  <c r="D3" i="29"/>
  <c r="C3" i="29"/>
  <c r="B3" i="29"/>
  <c r="V103" i="28"/>
  <c r="U103" i="28"/>
  <c r="T103" i="28"/>
  <c r="S103" i="28"/>
  <c r="R103" i="28"/>
  <c r="Q103" i="28"/>
  <c r="P103" i="28"/>
  <c r="O103" i="28"/>
  <c r="N103" i="28"/>
  <c r="M103" i="28"/>
  <c r="L103" i="28"/>
  <c r="K103" i="28"/>
  <c r="J103" i="28"/>
  <c r="I103" i="28"/>
  <c r="H103" i="28"/>
  <c r="G103" i="28"/>
  <c r="F103" i="28"/>
  <c r="E103" i="28"/>
  <c r="M88" i="28"/>
  <c r="L88" i="28"/>
  <c r="K88" i="28"/>
  <c r="J88" i="28"/>
  <c r="I88" i="28"/>
  <c r="H88" i="28"/>
  <c r="G88" i="28"/>
  <c r="F88" i="28"/>
  <c r="E88" i="28"/>
  <c r="Y74" i="28"/>
  <c r="X74" i="28"/>
  <c r="W74" i="28"/>
  <c r="V74" i="28"/>
  <c r="U74" i="28"/>
  <c r="T74" i="28"/>
  <c r="S74" i="28"/>
  <c r="R74" i="28"/>
  <c r="Q74" i="28"/>
  <c r="P74" i="28"/>
  <c r="O74" i="28"/>
  <c r="N74" i="28"/>
  <c r="M74" i="28"/>
  <c r="L74" i="28"/>
  <c r="K74" i="28"/>
  <c r="J74" i="28"/>
  <c r="I74" i="28"/>
  <c r="H74" i="28"/>
  <c r="G74" i="28"/>
  <c r="F74" i="28"/>
  <c r="E74" i="28"/>
  <c r="Z59" i="28"/>
  <c r="Y59" i="28"/>
  <c r="X59" i="28"/>
  <c r="V59" i="28"/>
  <c r="U59" i="28"/>
  <c r="T59" i="28"/>
  <c r="N59" i="28"/>
  <c r="M59" i="28"/>
  <c r="L59" i="28"/>
  <c r="K59" i="28"/>
  <c r="J59" i="28"/>
  <c r="I59" i="28"/>
  <c r="H59" i="28"/>
  <c r="F59" i="28"/>
  <c r="G59" i="28" s="1"/>
  <c r="E59" i="28"/>
  <c r="G58" i="28"/>
  <c r="G57" i="28"/>
  <c r="G56" i="28"/>
  <c r="L55" i="28"/>
  <c r="G55" i="28"/>
  <c r="G54" i="28"/>
  <c r="L53" i="28"/>
  <c r="G53" i="28"/>
  <c r="L52" i="28"/>
  <c r="G52" i="28"/>
  <c r="L51" i="28"/>
  <c r="G51" i="28"/>
  <c r="G50" i="28"/>
  <c r="G49" i="28"/>
  <c r="G48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3" i="28"/>
  <c r="E43" i="28"/>
  <c r="D43" i="28"/>
  <c r="C43" i="28"/>
  <c r="B43" i="28"/>
  <c r="F42" i="28"/>
  <c r="E42" i="28"/>
  <c r="D42" i="28"/>
  <c r="C42" i="28"/>
  <c r="B42" i="28"/>
  <c r="F41" i="28"/>
  <c r="E41" i="28"/>
  <c r="D41" i="28"/>
  <c r="C41" i="28"/>
  <c r="B41" i="28"/>
  <c r="F40" i="28"/>
  <c r="E40" i="28"/>
  <c r="D40" i="28"/>
  <c r="C40" i="28"/>
  <c r="B40" i="28"/>
  <c r="F39" i="28"/>
  <c r="E39" i="28"/>
  <c r="D39" i="28"/>
  <c r="C39" i="28"/>
  <c r="B39" i="28"/>
  <c r="F38" i="28"/>
  <c r="E38" i="28"/>
  <c r="D38" i="28"/>
  <c r="C38" i="28"/>
  <c r="B38" i="28"/>
  <c r="F37" i="28"/>
  <c r="E37" i="28"/>
  <c r="D37" i="28"/>
  <c r="C37" i="28"/>
  <c r="B37" i="28"/>
  <c r="F36" i="28"/>
  <c r="E36" i="28"/>
  <c r="D36" i="28"/>
  <c r="C36" i="28"/>
  <c r="B36" i="28"/>
  <c r="F35" i="28"/>
  <c r="E35" i="28"/>
  <c r="D35" i="28"/>
  <c r="C35" i="28"/>
  <c r="B35" i="28"/>
  <c r="F34" i="28"/>
  <c r="E34" i="28"/>
  <c r="D34" i="28"/>
  <c r="C34" i="28"/>
  <c r="B34" i="28"/>
  <c r="F33" i="28"/>
  <c r="E33" i="28"/>
  <c r="D33" i="28"/>
  <c r="C33" i="28"/>
  <c r="B33" i="28"/>
  <c r="AN29" i="28"/>
  <c r="AM29" i="28"/>
  <c r="AL29" i="28"/>
  <c r="AK29" i="28"/>
  <c r="AJ29" i="28"/>
  <c r="AI29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8" i="28"/>
  <c r="C28" i="28"/>
  <c r="B28" i="28"/>
  <c r="D27" i="28"/>
  <c r="C27" i="28"/>
  <c r="B27" i="28"/>
  <c r="D26" i="28"/>
  <c r="C26" i="28"/>
  <c r="B26" i="28"/>
  <c r="D25" i="28"/>
  <c r="C25" i="28"/>
  <c r="B25" i="28"/>
  <c r="D24" i="28"/>
  <c r="C24" i="28"/>
  <c r="B24" i="28"/>
  <c r="D23" i="28"/>
  <c r="C23" i="28"/>
  <c r="B23" i="28"/>
  <c r="D22" i="28"/>
  <c r="C22" i="28"/>
  <c r="B22" i="28"/>
  <c r="D21" i="28"/>
  <c r="C21" i="28"/>
  <c r="B21" i="28"/>
  <c r="D20" i="28"/>
  <c r="C20" i="28"/>
  <c r="B20" i="28"/>
  <c r="D19" i="28"/>
  <c r="C19" i="28"/>
  <c r="B19" i="28"/>
  <c r="D18" i="28"/>
  <c r="C18" i="28"/>
  <c r="B18" i="28"/>
  <c r="AN14" i="28"/>
  <c r="AM14" i="28"/>
  <c r="AL14" i="28"/>
  <c r="AK14" i="28"/>
  <c r="AJ14" i="28"/>
  <c r="AI14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3" i="28"/>
  <c r="C13" i="28"/>
  <c r="B13" i="28"/>
  <c r="D12" i="28"/>
  <c r="C12" i="28"/>
  <c r="B12" i="28"/>
  <c r="D11" i="28"/>
  <c r="C11" i="28"/>
  <c r="B11" i="28"/>
  <c r="D10" i="28"/>
  <c r="C10" i="28"/>
  <c r="B10" i="28"/>
  <c r="D9" i="28"/>
  <c r="C9" i="28"/>
  <c r="B9" i="28"/>
  <c r="D8" i="28"/>
  <c r="C8" i="28"/>
  <c r="B8" i="28"/>
  <c r="D7" i="28"/>
  <c r="C7" i="28"/>
  <c r="B7" i="28"/>
  <c r="D6" i="28"/>
  <c r="C6" i="28"/>
  <c r="B6" i="28"/>
  <c r="D5" i="28"/>
  <c r="C5" i="28"/>
  <c r="B5" i="28"/>
  <c r="D4" i="28"/>
  <c r="C4" i="28"/>
  <c r="B4" i="28"/>
  <c r="D3" i="28"/>
  <c r="C3" i="28"/>
  <c r="B3" i="28"/>
  <c r="AM104" i="27"/>
  <c r="AL104" i="27"/>
  <c r="AK104" i="27"/>
  <c r="AP104" i="27" s="1"/>
  <c r="AM103" i="27"/>
  <c r="AL103" i="27"/>
  <c r="AK103" i="27"/>
  <c r="AP103" i="27" s="1"/>
  <c r="AM102" i="27"/>
  <c r="AL102" i="27"/>
  <c r="AK102" i="27"/>
  <c r="AP102" i="27" s="1"/>
  <c r="AM101" i="27"/>
  <c r="AL101" i="27"/>
  <c r="AK101" i="27"/>
  <c r="AP101" i="27" s="1"/>
  <c r="AM100" i="27"/>
  <c r="AL100" i="27"/>
  <c r="AK100" i="27"/>
  <c r="AP100" i="27" s="1"/>
  <c r="AM99" i="27"/>
  <c r="AL99" i="27"/>
  <c r="AK99" i="27"/>
  <c r="AP99" i="27" s="1"/>
  <c r="AM98" i="27"/>
  <c r="AL98" i="27"/>
  <c r="AK98" i="27"/>
  <c r="AP98" i="27" s="1"/>
  <c r="AM97" i="27"/>
  <c r="AL97" i="27"/>
  <c r="AK97" i="27"/>
  <c r="AP97" i="27" s="1"/>
  <c r="AM96" i="27"/>
  <c r="AL96" i="27"/>
  <c r="AK96" i="27"/>
  <c r="AP96" i="27" s="1"/>
  <c r="AM95" i="27"/>
  <c r="AL95" i="27"/>
  <c r="AK95" i="27"/>
  <c r="AP95" i="27" s="1"/>
  <c r="AM94" i="27"/>
  <c r="AL94" i="27"/>
  <c r="AK94" i="27"/>
  <c r="AP94" i="27" s="1"/>
  <c r="AM93" i="27"/>
  <c r="AL93" i="27"/>
  <c r="AK93" i="27"/>
  <c r="AP93" i="27" s="1"/>
  <c r="M90" i="27"/>
  <c r="L90" i="27"/>
  <c r="K90" i="27"/>
  <c r="J90" i="27"/>
  <c r="I90" i="27"/>
  <c r="H90" i="27"/>
  <c r="Y75" i="27"/>
  <c r="X75" i="27"/>
  <c r="W75" i="27"/>
  <c r="V75" i="27"/>
  <c r="U75" i="27"/>
  <c r="T75" i="27"/>
  <c r="S75" i="27"/>
  <c r="R75" i="27"/>
  <c r="Q75" i="27"/>
  <c r="P75" i="27"/>
  <c r="O75" i="27"/>
  <c r="N75" i="27"/>
  <c r="M75" i="27"/>
  <c r="L75" i="27"/>
  <c r="K75" i="27"/>
  <c r="J75" i="27"/>
  <c r="I75" i="27"/>
  <c r="H75" i="27"/>
  <c r="G75" i="27"/>
  <c r="F75" i="27"/>
  <c r="E75" i="27"/>
  <c r="N59" i="27"/>
  <c r="M59" i="27"/>
  <c r="L59" i="27"/>
  <c r="K59" i="27"/>
  <c r="J59" i="27"/>
  <c r="I59" i="27"/>
  <c r="H59" i="27"/>
  <c r="L52" i="27"/>
  <c r="Y44" i="27"/>
  <c r="X44" i="27"/>
  <c r="W44" i="27"/>
  <c r="V44" i="27"/>
  <c r="U44" i="27"/>
  <c r="T44" i="27"/>
  <c r="S44" i="27"/>
  <c r="R44" i="27"/>
  <c r="Q44" i="27"/>
  <c r="P44" i="27"/>
  <c r="O44" i="27"/>
  <c r="N44" i="27"/>
  <c r="M44" i="27"/>
  <c r="L44" i="27"/>
  <c r="F43" i="27"/>
  <c r="E43" i="27"/>
  <c r="D43" i="27"/>
  <c r="C43" i="27"/>
  <c r="B43" i="27"/>
  <c r="F42" i="27"/>
  <c r="E42" i="27"/>
  <c r="D42" i="27"/>
  <c r="C42" i="27"/>
  <c r="B42" i="27"/>
  <c r="F41" i="27"/>
  <c r="E41" i="27"/>
  <c r="D41" i="27"/>
  <c r="C41" i="27"/>
  <c r="B41" i="27"/>
  <c r="F40" i="27"/>
  <c r="E40" i="27"/>
  <c r="D40" i="27"/>
  <c r="C40" i="27"/>
  <c r="B40" i="27"/>
  <c r="F39" i="27"/>
  <c r="E39" i="27"/>
  <c r="D39" i="27"/>
  <c r="C39" i="27"/>
  <c r="B39" i="27"/>
  <c r="F38" i="27"/>
  <c r="E38" i="27"/>
  <c r="D38" i="27"/>
  <c r="C38" i="27"/>
  <c r="B38" i="27"/>
  <c r="F37" i="27"/>
  <c r="E37" i="27"/>
  <c r="D37" i="27"/>
  <c r="C37" i="27"/>
  <c r="B37" i="27"/>
  <c r="F36" i="27"/>
  <c r="E36" i="27"/>
  <c r="D36" i="27"/>
  <c r="C36" i="27"/>
  <c r="B36" i="27"/>
  <c r="F35" i="27"/>
  <c r="E35" i="27"/>
  <c r="D35" i="27"/>
  <c r="C35" i="27"/>
  <c r="B35" i="27"/>
  <c r="F34" i="27"/>
  <c r="E34" i="27"/>
  <c r="D34" i="27"/>
  <c r="C34" i="27"/>
  <c r="B34" i="27"/>
  <c r="F33" i="27"/>
  <c r="E33" i="27"/>
  <c r="D33" i="27"/>
  <c r="C33" i="27"/>
  <c r="B33" i="27"/>
  <c r="AN29" i="27"/>
  <c r="AM29" i="27"/>
  <c r="AL29" i="27"/>
  <c r="AK29" i="27"/>
  <c r="AJ29" i="27"/>
  <c r="AI29" i="27"/>
  <c r="AH29" i="27"/>
  <c r="AG29" i="27"/>
  <c r="AF29" i="27"/>
  <c r="AE29" i="27"/>
  <c r="AD29" i="27"/>
  <c r="AC29" i="27"/>
  <c r="AB29" i="27"/>
  <c r="AA29" i="27"/>
  <c r="Z29" i="27"/>
  <c r="Y29" i="27"/>
  <c r="X29" i="27"/>
  <c r="W29" i="27"/>
  <c r="D28" i="27"/>
  <c r="C28" i="27"/>
  <c r="B28" i="27"/>
  <c r="D27" i="27"/>
  <c r="C27" i="27"/>
  <c r="B27" i="27"/>
  <c r="D26" i="27"/>
  <c r="C26" i="27"/>
  <c r="B26" i="27"/>
  <c r="D25" i="27"/>
  <c r="C25" i="27"/>
  <c r="B25" i="27"/>
  <c r="D24" i="27"/>
  <c r="C24" i="27"/>
  <c r="B24" i="27"/>
  <c r="D23" i="27"/>
  <c r="C23" i="27"/>
  <c r="B23" i="27"/>
  <c r="D22" i="27"/>
  <c r="C22" i="27"/>
  <c r="B22" i="27"/>
  <c r="D21" i="27"/>
  <c r="C21" i="27"/>
  <c r="B21" i="27"/>
  <c r="D20" i="27"/>
  <c r="C20" i="27"/>
  <c r="B20" i="27"/>
  <c r="D19" i="27"/>
  <c r="C19" i="27"/>
  <c r="B19" i="27"/>
  <c r="D18" i="27"/>
  <c r="C18" i="27"/>
  <c r="B18" i="27"/>
  <c r="AN14" i="27"/>
  <c r="AM14" i="27"/>
  <c r="AL14" i="27"/>
  <c r="AK14" i="27"/>
  <c r="AJ14" i="27"/>
  <c r="AI14" i="27"/>
  <c r="AH14" i="27"/>
  <c r="AG14" i="27"/>
  <c r="AF14" i="27"/>
  <c r="AE14" i="27"/>
  <c r="AD14" i="27"/>
  <c r="AC14" i="27"/>
  <c r="AB14" i="27"/>
  <c r="AA14" i="27"/>
  <c r="Z14" i="27"/>
  <c r="Y14" i="27"/>
  <c r="X14" i="27"/>
  <c r="W14" i="27"/>
  <c r="V14" i="27"/>
  <c r="U14" i="27"/>
  <c r="T14" i="27"/>
  <c r="S14" i="27"/>
  <c r="R14" i="27"/>
  <c r="Q14" i="27"/>
  <c r="P14" i="27"/>
  <c r="O14" i="27"/>
  <c r="N14" i="27"/>
  <c r="M14" i="27"/>
  <c r="D13" i="27"/>
  <c r="C13" i="27"/>
  <c r="B13" i="27"/>
  <c r="D12" i="27"/>
  <c r="C12" i="27"/>
  <c r="B12" i="27"/>
  <c r="D11" i="27"/>
  <c r="C11" i="27"/>
  <c r="B11" i="27"/>
  <c r="D10" i="27"/>
  <c r="C10" i="27"/>
  <c r="B10" i="27"/>
  <c r="D9" i="27"/>
  <c r="C9" i="27"/>
  <c r="B9" i="27"/>
  <c r="D8" i="27"/>
  <c r="C8" i="27"/>
  <c r="B8" i="27"/>
  <c r="D7" i="27"/>
  <c r="C7" i="27"/>
  <c r="B7" i="27"/>
  <c r="D6" i="27"/>
  <c r="C6" i="27"/>
  <c r="B6" i="27"/>
  <c r="D5" i="27"/>
  <c r="C5" i="27"/>
  <c r="B5" i="27"/>
  <c r="D4" i="27"/>
  <c r="C4" i="27"/>
  <c r="B4" i="27"/>
  <c r="D3" i="27"/>
  <c r="C3" i="27"/>
  <c r="B3" i="27"/>
  <c r="AP114" i="26"/>
  <c r="AO114" i="26"/>
  <c r="AN114" i="26"/>
  <c r="AM114" i="26"/>
  <c r="AR114" i="26" s="1"/>
  <c r="AP113" i="26"/>
  <c r="AO113" i="26"/>
  <c r="AN113" i="26"/>
  <c r="AM113" i="26"/>
  <c r="AR113" i="26" s="1"/>
  <c r="AP112" i="26"/>
  <c r="AO112" i="26"/>
  <c r="AN112" i="26"/>
  <c r="AM112" i="26"/>
  <c r="AR112" i="26" s="1"/>
  <c r="AP111" i="26"/>
  <c r="AO111" i="26"/>
  <c r="AN111" i="26"/>
  <c r="AM111" i="26"/>
  <c r="AR111" i="26" s="1"/>
  <c r="AP110" i="26"/>
  <c r="AO110" i="26"/>
  <c r="AN110" i="26"/>
  <c r="AM110" i="26"/>
  <c r="AR110" i="26" s="1"/>
  <c r="AP109" i="26"/>
  <c r="AO109" i="26"/>
  <c r="AN109" i="26"/>
  <c r="AM109" i="26"/>
  <c r="AR109" i="26" s="1"/>
  <c r="AP108" i="26"/>
  <c r="AO108" i="26"/>
  <c r="AN108" i="26"/>
  <c r="AM108" i="26"/>
  <c r="AR108" i="26" s="1"/>
  <c r="AP107" i="26"/>
  <c r="AO107" i="26"/>
  <c r="AN107" i="26"/>
  <c r="AM107" i="26"/>
  <c r="AR107" i="26" s="1"/>
  <c r="AP106" i="26"/>
  <c r="AO106" i="26"/>
  <c r="AN106" i="26"/>
  <c r="AM106" i="26"/>
  <c r="AR106" i="26" s="1"/>
  <c r="AP105" i="26"/>
  <c r="AO105" i="26"/>
  <c r="AN105" i="26"/>
  <c r="AM105" i="26"/>
  <c r="AR105" i="26" s="1"/>
  <c r="AP104" i="26"/>
  <c r="AO104" i="26"/>
  <c r="AN104" i="26"/>
  <c r="AM104" i="26"/>
  <c r="AR104" i="26" s="1"/>
  <c r="Y102" i="26"/>
  <c r="X102" i="26"/>
  <c r="W102" i="26"/>
  <c r="V102" i="26"/>
  <c r="U102" i="26"/>
  <c r="T102" i="26"/>
  <c r="S102" i="26"/>
  <c r="R102" i="26"/>
  <c r="Q102" i="26"/>
  <c r="P102" i="26"/>
  <c r="O102" i="26"/>
  <c r="N102" i="26"/>
  <c r="M102" i="26"/>
  <c r="L102" i="26"/>
  <c r="K102" i="26"/>
  <c r="J102" i="26"/>
  <c r="I102" i="26"/>
  <c r="H102" i="26"/>
  <c r="G102" i="26"/>
  <c r="F102" i="26"/>
  <c r="E102" i="26"/>
  <c r="AP100" i="26"/>
  <c r="AO100" i="26"/>
  <c r="AN100" i="26"/>
  <c r="AM100" i="26"/>
  <c r="AR100" i="26" s="1"/>
  <c r="AP99" i="26"/>
  <c r="AO99" i="26"/>
  <c r="AN99" i="26"/>
  <c r="AM99" i="26"/>
  <c r="AR99" i="26" s="1"/>
  <c r="AP98" i="26"/>
  <c r="AO98" i="26"/>
  <c r="AN98" i="26"/>
  <c r="AM98" i="26"/>
  <c r="AR98" i="26" s="1"/>
  <c r="AP97" i="26"/>
  <c r="AO97" i="26"/>
  <c r="AN97" i="26"/>
  <c r="AM97" i="26"/>
  <c r="AR97" i="26" s="1"/>
  <c r="AP96" i="26"/>
  <c r="AO96" i="26"/>
  <c r="AN96" i="26"/>
  <c r="AM96" i="26"/>
  <c r="AR96" i="26" s="1"/>
  <c r="AP95" i="26"/>
  <c r="AO95" i="26"/>
  <c r="AN95" i="26"/>
  <c r="AM95" i="26"/>
  <c r="AR95" i="26" s="1"/>
  <c r="AP94" i="26"/>
  <c r="AO94" i="26"/>
  <c r="AN94" i="26"/>
  <c r="AM94" i="26"/>
  <c r="AR94" i="26" s="1"/>
  <c r="AP93" i="26"/>
  <c r="AO93" i="26"/>
  <c r="AN93" i="26"/>
  <c r="AM93" i="26"/>
  <c r="AR93" i="26" s="1"/>
  <c r="AP92" i="26"/>
  <c r="AO92" i="26"/>
  <c r="AN92" i="26"/>
  <c r="AM92" i="26"/>
  <c r="AR92" i="26" s="1"/>
  <c r="AR91" i="26"/>
  <c r="AP91" i="26"/>
  <c r="AO91" i="26"/>
  <c r="AN91" i="26"/>
  <c r="AM91" i="26"/>
  <c r="AP90" i="26"/>
  <c r="AO90" i="26"/>
  <c r="AN90" i="26"/>
  <c r="AM90" i="26"/>
  <c r="AR90" i="26" s="1"/>
  <c r="M88" i="26"/>
  <c r="L88" i="26"/>
  <c r="K88" i="26"/>
  <c r="J88" i="26"/>
  <c r="I88" i="26"/>
  <c r="H88" i="26"/>
  <c r="G88" i="26"/>
  <c r="F88" i="26"/>
  <c r="E88" i="26"/>
  <c r="Y74" i="26"/>
  <c r="X74" i="26"/>
  <c r="W74" i="26"/>
  <c r="V74" i="26"/>
  <c r="U74" i="26"/>
  <c r="T74" i="26"/>
  <c r="S74" i="26"/>
  <c r="R74" i="26"/>
  <c r="Q74" i="26"/>
  <c r="P74" i="26"/>
  <c r="O74" i="26"/>
  <c r="N74" i="26"/>
  <c r="M74" i="26"/>
  <c r="L74" i="26"/>
  <c r="K74" i="26"/>
  <c r="J74" i="26"/>
  <c r="I74" i="26"/>
  <c r="H74" i="26"/>
  <c r="G74" i="26"/>
  <c r="F74" i="26"/>
  <c r="E74" i="26"/>
  <c r="Z59" i="26"/>
  <c r="Y59" i="26"/>
  <c r="X59" i="26"/>
  <c r="V59" i="26"/>
  <c r="U59" i="26"/>
  <c r="T59" i="26"/>
  <c r="I59" i="26"/>
  <c r="H59" i="26"/>
  <c r="G59" i="26"/>
  <c r="F59" i="26"/>
  <c r="E59" i="26"/>
  <c r="Y44" i="26"/>
  <c r="X44" i="26"/>
  <c r="W44" i="26"/>
  <c r="V44" i="26"/>
  <c r="U44" i="26"/>
  <c r="T44" i="26"/>
  <c r="S44" i="26"/>
  <c r="R44" i="26"/>
  <c r="Q44" i="26"/>
  <c r="P44" i="26"/>
  <c r="O44" i="26"/>
  <c r="N44" i="26"/>
  <c r="M44" i="26"/>
  <c r="L44" i="26"/>
  <c r="K44" i="26"/>
  <c r="J44" i="26"/>
  <c r="I44" i="26"/>
  <c r="H44" i="26"/>
  <c r="G44" i="26"/>
  <c r="F43" i="26"/>
  <c r="E43" i="26"/>
  <c r="D43" i="26"/>
  <c r="C43" i="26"/>
  <c r="B43" i="26"/>
  <c r="F42" i="26"/>
  <c r="E42" i="26"/>
  <c r="D42" i="26"/>
  <c r="C42" i="26"/>
  <c r="B42" i="26"/>
  <c r="F41" i="26"/>
  <c r="E41" i="26"/>
  <c r="D41" i="26"/>
  <c r="C41" i="26"/>
  <c r="B41" i="26"/>
  <c r="F40" i="26"/>
  <c r="E40" i="26"/>
  <c r="D40" i="26"/>
  <c r="C40" i="26"/>
  <c r="B40" i="26"/>
  <c r="F39" i="26"/>
  <c r="E39" i="26"/>
  <c r="D39" i="26"/>
  <c r="C39" i="26"/>
  <c r="B39" i="26"/>
  <c r="F38" i="26"/>
  <c r="E38" i="26"/>
  <c r="D38" i="26"/>
  <c r="C38" i="26"/>
  <c r="B38" i="26"/>
  <c r="F37" i="26"/>
  <c r="E37" i="26"/>
  <c r="D37" i="26"/>
  <c r="C37" i="26"/>
  <c r="B37" i="26"/>
  <c r="F36" i="26"/>
  <c r="E36" i="26"/>
  <c r="D36" i="26"/>
  <c r="C36" i="26"/>
  <c r="B36" i="26"/>
  <c r="F35" i="26"/>
  <c r="E35" i="26"/>
  <c r="D35" i="26"/>
  <c r="C35" i="26"/>
  <c r="B35" i="26"/>
  <c r="F34" i="26"/>
  <c r="E34" i="26"/>
  <c r="D34" i="26"/>
  <c r="C34" i="26"/>
  <c r="B34" i="26"/>
  <c r="F33" i="26"/>
  <c r="E33" i="26"/>
  <c r="D33" i="26"/>
  <c r="C33" i="26"/>
  <c r="B33" i="26"/>
  <c r="AN29" i="26"/>
  <c r="AM29" i="26"/>
  <c r="AL29" i="26"/>
  <c r="AK29" i="26"/>
  <c r="AJ29" i="26"/>
  <c r="AI29" i="26"/>
  <c r="AH29" i="26"/>
  <c r="AG29" i="26"/>
  <c r="AF29" i="26"/>
  <c r="AE29" i="26"/>
  <c r="AD29" i="26"/>
  <c r="AC29" i="26"/>
  <c r="AB29" i="26"/>
  <c r="AA29" i="26"/>
  <c r="Z29" i="26"/>
  <c r="Y29" i="26"/>
  <c r="X29" i="26"/>
  <c r="W29" i="26"/>
  <c r="V29" i="26"/>
  <c r="U29" i="26"/>
  <c r="T29" i="26"/>
  <c r="S29" i="26"/>
  <c r="R29" i="26"/>
  <c r="Q29" i="26"/>
  <c r="P29" i="26"/>
  <c r="O29" i="26"/>
  <c r="N29" i="26"/>
  <c r="M29" i="26"/>
  <c r="L29" i="26"/>
  <c r="K29" i="26"/>
  <c r="J29" i="26"/>
  <c r="I29" i="26"/>
  <c r="H29" i="26"/>
  <c r="G29" i="26"/>
  <c r="F29" i="26"/>
  <c r="E29" i="26"/>
  <c r="D28" i="26"/>
  <c r="C28" i="26"/>
  <c r="B28" i="26"/>
  <c r="D27" i="26"/>
  <c r="C27" i="26"/>
  <c r="B27" i="26"/>
  <c r="D26" i="26"/>
  <c r="C26" i="26"/>
  <c r="B26" i="26"/>
  <c r="D25" i="26"/>
  <c r="C25" i="26"/>
  <c r="B25" i="26"/>
  <c r="D24" i="26"/>
  <c r="C24" i="26"/>
  <c r="B24" i="26"/>
  <c r="D23" i="26"/>
  <c r="C23" i="26"/>
  <c r="B23" i="26"/>
  <c r="D22" i="26"/>
  <c r="C22" i="26"/>
  <c r="B22" i="26"/>
  <c r="D21" i="26"/>
  <c r="C21" i="26"/>
  <c r="B21" i="26"/>
  <c r="D20" i="26"/>
  <c r="C20" i="26"/>
  <c r="B20" i="26"/>
  <c r="D19" i="26"/>
  <c r="C19" i="26"/>
  <c r="B19" i="26"/>
  <c r="D18" i="26"/>
  <c r="C18" i="26"/>
  <c r="B18" i="26"/>
  <c r="AN14" i="26"/>
  <c r="AM14" i="26"/>
  <c r="AL14" i="26"/>
  <c r="AK14" i="26"/>
  <c r="AJ14" i="26"/>
  <c r="AI14" i="26"/>
  <c r="AH14" i="26"/>
  <c r="AG14" i="26"/>
  <c r="AF14" i="26"/>
  <c r="AE14" i="26"/>
  <c r="AD14" i="26"/>
  <c r="AC14" i="26"/>
  <c r="AB14" i="26"/>
  <c r="AA14" i="26"/>
  <c r="Z14" i="26"/>
  <c r="Y14" i="26"/>
  <c r="X14" i="26"/>
  <c r="W14" i="26"/>
  <c r="V14" i="26"/>
  <c r="U14" i="26"/>
  <c r="T14" i="26"/>
  <c r="S14" i="26"/>
  <c r="R14" i="26"/>
  <c r="Q14" i="26"/>
  <c r="P14" i="26"/>
  <c r="O14" i="26"/>
  <c r="N14" i="26"/>
  <c r="M14" i="26"/>
  <c r="L14" i="26"/>
  <c r="K14" i="26"/>
  <c r="J14" i="26"/>
  <c r="I14" i="26"/>
  <c r="H14" i="26"/>
  <c r="G14" i="26"/>
  <c r="F14" i="26"/>
  <c r="E14" i="26"/>
  <c r="D13" i="26"/>
  <c r="C13" i="26"/>
  <c r="B13" i="26"/>
  <c r="D12" i="26"/>
  <c r="C12" i="26"/>
  <c r="B12" i="26"/>
  <c r="D11" i="26"/>
  <c r="C11" i="26"/>
  <c r="B11" i="26"/>
  <c r="D10" i="26"/>
  <c r="C10" i="26"/>
  <c r="B10" i="26"/>
  <c r="D9" i="26"/>
  <c r="C9" i="26"/>
  <c r="B9" i="26"/>
  <c r="D8" i="26"/>
  <c r="C8" i="26"/>
  <c r="B8" i="26"/>
  <c r="D7" i="26"/>
  <c r="C7" i="26"/>
  <c r="B7" i="26"/>
  <c r="D6" i="26"/>
  <c r="C6" i="26"/>
  <c r="B6" i="26"/>
  <c r="D5" i="26"/>
  <c r="C5" i="26"/>
  <c r="B5" i="26"/>
  <c r="D4" i="26"/>
  <c r="C4" i="26"/>
  <c r="B4" i="26"/>
  <c r="D3" i="26"/>
  <c r="C3" i="26"/>
  <c r="B3" i="26"/>
  <c r="Y102" i="25"/>
  <c r="X102" i="25"/>
  <c r="W102" i="25"/>
  <c r="V102" i="25"/>
  <c r="U102" i="25"/>
  <c r="T102" i="25"/>
  <c r="S102" i="25"/>
  <c r="R102" i="25"/>
  <c r="Q102" i="25"/>
  <c r="P102" i="25"/>
  <c r="O102" i="25"/>
  <c r="N102" i="25"/>
  <c r="M102" i="25"/>
  <c r="L102" i="25"/>
  <c r="K102" i="25"/>
  <c r="J102" i="25"/>
  <c r="I102" i="25"/>
  <c r="H102" i="25"/>
  <c r="G102" i="25"/>
  <c r="F102" i="25"/>
  <c r="E102" i="25"/>
  <c r="M88" i="25"/>
  <c r="L88" i="25"/>
  <c r="K88" i="25"/>
  <c r="J88" i="25"/>
  <c r="I88" i="25"/>
  <c r="H88" i="25"/>
  <c r="G88" i="25"/>
  <c r="F88" i="25"/>
  <c r="E88" i="25"/>
  <c r="Y74" i="25"/>
  <c r="X74" i="25"/>
  <c r="W74" i="25"/>
  <c r="V74" i="25"/>
  <c r="U74" i="25"/>
  <c r="T74" i="25"/>
  <c r="S74" i="25"/>
  <c r="R74" i="25"/>
  <c r="Q74" i="25"/>
  <c r="P74" i="25"/>
  <c r="O74" i="25"/>
  <c r="N74" i="25"/>
  <c r="M74" i="25"/>
  <c r="L74" i="25"/>
  <c r="K74" i="25"/>
  <c r="J74" i="25"/>
  <c r="I74" i="25"/>
  <c r="H74" i="25"/>
  <c r="G74" i="25"/>
  <c r="F74" i="25"/>
  <c r="E74" i="25"/>
  <c r="Z59" i="25"/>
  <c r="Y59" i="25"/>
  <c r="X59" i="25"/>
  <c r="V59" i="25"/>
  <c r="U59" i="25"/>
  <c r="T59" i="25"/>
  <c r="N59" i="25"/>
  <c r="M59" i="25"/>
  <c r="K59" i="25"/>
  <c r="J59" i="25"/>
  <c r="L59" i="25" s="1"/>
  <c r="I59" i="25"/>
  <c r="H59" i="25"/>
  <c r="F59" i="25"/>
  <c r="G59" i="25" s="1"/>
  <c r="E59" i="25"/>
  <c r="L58" i="25"/>
  <c r="L57" i="25"/>
  <c r="L56" i="25"/>
  <c r="L55" i="25"/>
  <c r="L54" i="25"/>
  <c r="L53" i="25"/>
  <c r="L52" i="25"/>
  <c r="L51" i="25"/>
  <c r="L50" i="25"/>
  <c r="L49" i="25"/>
  <c r="L48" i="25"/>
  <c r="Y44" i="25"/>
  <c r="X44" i="25"/>
  <c r="W44" i="25"/>
  <c r="V44" i="25"/>
  <c r="U44" i="25"/>
  <c r="T44" i="25"/>
  <c r="S44" i="25"/>
  <c r="R44" i="25"/>
  <c r="Q44" i="25"/>
  <c r="P44" i="25"/>
  <c r="O44" i="25"/>
  <c r="N44" i="25"/>
  <c r="M44" i="25"/>
  <c r="L44" i="25"/>
  <c r="K44" i="25"/>
  <c r="J44" i="25"/>
  <c r="I44" i="25"/>
  <c r="H44" i="25"/>
  <c r="G44" i="25"/>
  <c r="F43" i="25"/>
  <c r="E43" i="25"/>
  <c r="D43" i="25"/>
  <c r="C43" i="25"/>
  <c r="B43" i="25"/>
  <c r="F42" i="25"/>
  <c r="E42" i="25"/>
  <c r="D42" i="25"/>
  <c r="C42" i="25"/>
  <c r="B42" i="25"/>
  <c r="F41" i="25"/>
  <c r="E41" i="25"/>
  <c r="D41" i="25"/>
  <c r="C41" i="25"/>
  <c r="B41" i="25"/>
  <c r="F40" i="25"/>
  <c r="E40" i="25"/>
  <c r="D40" i="25"/>
  <c r="C40" i="25"/>
  <c r="B40" i="25"/>
  <c r="F39" i="25"/>
  <c r="E39" i="25"/>
  <c r="D39" i="25"/>
  <c r="C39" i="25"/>
  <c r="B39" i="25"/>
  <c r="F38" i="25"/>
  <c r="E38" i="25"/>
  <c r="D38" i="25"/>
  <c r="C38" i="25"/>
  <c r="B38" i="25"/>
  <c r="F37" i="25"/>
  <c r="E37" i="25"/>
  <c r="D37" i="25"/>
  <c r="C37" i="25"/>
  <c r="B37" i="25"/>
  <c r="F36" i="25"/>
  <c r="E36" i="25"/>
  <c r="D36" i="25"/>
  <c r="C36" i="25"/>
  <c r="B36" i="25"/>
  <c r="F35" i="25"/>
  <c r="E35" i="25"/>
  <c r="D35" i="25"/>
  <c r="C35" i="25"/>
  <c r="B35" i="25"/>
  <c r="F34" i="25"/>
  <c r="E34" i="25"/>
  <c r="D34" i="25"/>
  <c r="C34" i="25"/>
  <c r="B34" i="25"/>
  <c r="F33" i="25"/>
  <c r="E33" i="25"/>
  <c r="D33" i="25"/>
  <c r="C33" i="25"/>
  <c r="B33" i="25"/>
  <c r="AN29" i="25"/>
  <c r="AM29" i="25"/>
  <c r="AL29" i="25"/>
  <c r="AK29" i="25"/>
  <c r="AJ29" i="25"/>
  <c r="AI29" i="25"/>
  <c r="AH29" i="25"/>
  <c r="AG29" i="25"/>
  <c r="AF29" i="25"/>
  <c r="AE29" i="25"/>
  <c r="AD29" i="25"/>
  <c r="AC29" i="25"/>
  <c r="AB29" i="25"/>
  <c r="AA29" i="25"/>
  <c r="Z29" i="25"/>
  <c r="Y29" i="25"/>
  <c r="X29" i="25"/>
  <c r="W29" i="25"/>
  <c r="V29" i="25"/>
  <c r="U29" i="25"/>
  <c r="T29" i="25"/>
  <c r="S29" i="25"/>
  <c r="R29" i="25"/>
  <c r="Q29" i="25"/>
  <c r="P29" i="25"/>
  <c r="O29" i="25"/>
  <c r="N29" i="25"/>
  <c r="M29" i="25"/>
  <c r="L29" i="25"/>
  <c r="K29" i="25"/>
  <c r="J29" i="25"/>
  <c r="I29" i="25"/>
  <c r="H29" i="25"/>
  <c r="G29" i="25"/>
  <c r="F29" i="25"/>
  <c r="E29" i="25"/>
  <c r="D28" i="25"/>
  <c r="C28" i="25"/>
  <c r="B28" i="25"/>
  <c r="D27" i="25"/>
  <c r="C27" i="25"/>
  <c r="B27" i="25"/>
  <c r="D26" i="25"/>
  <c r="C26" i="25"/>
  <c r="B26" i="25"/>
  <c r="D25" i="25"/>
  <c r="C25" i="25"/>
  <c r="B25" i="25"/>
  <c r="D24" i="25"/>
  <c r="C24" i="25"/>
  <c r="B24" i="25"/>
  <c r="D23" i="25"/>
  <c r="C23" i="25"/>
  <c r="B23" i="25"/>
  <c r="D22" i="25"/>
  <c r="C22" i="25"/>
  <c r="B22" i="25"/>
  <c r="D21" i="25"/>
  <c r="C21" i="25"/>
  <c r="B21" i="25"/>
  <c r="D20" i="25"/>
  <c r="C20" i="25"/>
  <c r="B20" i="25"/>
  <c r="D19" i="25"/>
  <c r="C19" i="25"/>
  <c r="B19" i="25"/>
  <c r="D18" i="25"/>
  <c r="C18" i="25"/>
  <c r="B18" i="25"/>
  <c r="AN14" i="25"/>
  <c r="AM14" i="25"/>
  <c r="AL14" i="25"/>
  <c r="AK14" i="25"/>
  <c r="AJ14" i="25"/>
  <c r="AI14" i="25"/>
  <c r="AH14" i="25"/>
  <c r="AG14" i="25"/>
  <c r="AF14" i="25"/>
  <c r="AE14" i="25"/>
  <c r="AD14" i="25"/>
  <c r="AC14" i="25"/>
  <c r="AB14" i="25"/>
  <c r="AA14" i="25"/>
  <c r="Z14" i="25"/>
  <c r="Y14" i="25"/>
  <c r="X14" i="25"/>
  <c r="W14" i="25"/>
  <c r="V14" i="25"/>
  <c r="U14" i="25"/>
  <c r="T14" i="25"/>
  <c r="S14" i="25"/>
  <c r="R14" i="25"/>
  <c r="Q14" i="25"/>
  <c r="P14" i="25"/>
  <c r="O14" i="25"/>
  <c r="N14" i="25"/>
  <c r="M14" i="25"/>
  <c r="L14" i="25"/>
  <c r="K14" i="25"/>
  <c r="J14" i="25"/>
  <c r="I14" i="25"/>
  <c r="H14" i="25"/>
  <c r="G14" i="25"/>
  <c r="F14" i="25"/>
  <c r="E14" i="25"/>
  <c r="D13" i="25"/>
  <c r="C13" i="25"/>
  <c r="B13" i="25"/>
  <c r="D12" i="25"/>
  <c r="C12" i="25"/>
  <c r="B12" i="25"/>
  <c r="D11" i="25"/>
  <c r="C11" i="25"/>
  <c r="B11" i="25"/>
  <c r="D10" i="25"/>
  <c r="C10" i="25"/>
  <c r="B10" i="25"/>
  <c r="D9" i="25"/>
  <c r="C9" i="25"/>
  <c r="B9" i="25"/>
  <c r="D8" i="25"/>
  <c r="C8" i="25"/>
  <c r="B8" i="25"/>
  <c r="D7" i="25"/>
  <c r="C7" i="25"/>
  <c r="B7" i="25"/>
  <c r="D6" i="25"/>
  <c r="C6" i="25"/>
  <c r="B6" i="25"/>
  <c r="D5" i="25"/>
  <c r="C5" i="25"/>
  <c r="B5" i="25"/>
  <c r="D4" i="25"/>
  <c r="C4" i="25"/>
  <c r="B4" i="25"/>
  <c r="D3" i="25"/>
  <c r="C3" i="25"/>
  <c r="B3" i="25"/>
  <c r="Y102" i="24"/>
  <c r="X102" i="24"/>
  <c r="W102" i="24"/>
  <c r="V102" i="24"/>
  <c r="U102" i="24"/>
  <c r="T102" i="24"/>
  <c r="S102" i="24"/>
  <c r="R102" i="24"/>
  <c r="Q102" i="24"/>
  <c r="P102" i="24"/>
  <c r="O102" i="24"/>
  <c r="N102" i="24"/>
  <c r="M102" i="24"/>
  <c r="L102" i="24"/>
  <c r="K102" i="24"/>
  <c r="J102" i="24"/>
  <c r="I102" i="24"/>
  <c r="H102" i="24"/>
  <c r="G102" i="24"/>
  <c r="F102" i="24"/>
  <c r="E102" i="24"/>
  <c r="M88" i="24"/>
  <c r="L88" i="24"/>
  <c r="K88" i="24"/>
  <c r="J88" i="24"/>
  <c r="I88" i="24"/>
  <c r="H88" i="24"/>
  <c r="G88" i="24"/>
  <c r="F88" i="24"/>
  <c r="E88" i="24"/>
  <c r="Y74" i="24"/>
  <c r="X74" i="24"/>
  <c r="W74" i="24"/>
  <c r="V74" i="24"/>
  <c r="U74" i="24"/>
  <c r="T74" i="24"/>
  <c r="S74" i="24"/>
  <c r="R74" i="24"/>
  <c r="Q74" i="24"/>
  <c r="P74" i="24"/>
  <c r="O74" i="24"/>
  <c r="N74" i="24"/>
  <c r="M74" i="24"/>
  <c r="L74" i="24"/>
  <c r="K74" i="24"/>
  <c r="J74" i="24"/>
  <c r="I74" i="24"/>
  <c r="H74" i="24"/>
  <c r="G74" i="24"/>
  <c r="F74" i="24"/>
  <c r="E74" i="24"/>
  <c r="Z59" i="24"/>
  <c r="Y59" i="24"/>
  <c r="X59" i="24"/>
  <c r="V59" i="24"/>
  <c r="U59" i="24"/>
  <c r="T59" i="24"/>
  <c r="N59" i="24"/>
  <c r="M59" i="24"/>
  <c r="L59" i="24"/>
  <c r="K59" i="24"/>
  <c r="J59" i="24"/>
  <c r="I59" i="24"/>
  <c r="H59" i="24"/>
  <c r="F59" i="24"/>
  <c r="G59" i="24" s="1"/>
  <c r="E59" i="24"/>
  <c r="L58" i="24"/>
  <c r="L57" i="24"/>
  <c r="L56" i="24"/>
  <c r="L55" i="24"/>
  <c r="L54" i="24"/>
  <c r="L53" i="24"/>
  <c r="L52" i="24"/>
  <c r="L51" i="24"/>
  <c r="L50" i="24"/>
  <c r="L49" i="24"/>
  <c r="L48" i="24"/>
  <c r="Y44" i="24"/>
  <c r="X44" i="24"/>
  <c r="W44" i="24"/>
  <c r="V44" i="24"/>
  <c r="U44" i="24"/>
  <c r="T44" i="24"/>
  <c r="S44" i="24"/>
  <c r="R44" i="24"/>
  <c r="Q44" i="24"/>
  <c r="P44" i="24"/>
  <c r="O44" i="24"/>
  <c r="N44" i="24"/>
  <c r="M44" i="24"/>
  <c r="L44" i="24"/>
  <c r="K44" i="24"/>
  <c r="J44" i="24"/>
  <c r="I44" i="24"/>
  <c r="H44" i="24"/>
  <c r="G44" i="24"/>
  <c r="F43" i="24"/>
  <c r="E43" i="24"/>
  <c r="D43" i="24"/>
  <c r="C43" i="24"/>
  <c r="B43" i="24"/>
  <c r="F42" i="24"/>
  <c r="E42" i="24"/>
  <c r="D42" i="24"/>
  <c r="C42" i="24"/>
  <c r="B42" i="24"/>
  <c r="F41" i="24"/>
  <c r="E41" i="24"/>
  <c r="D41" i="24"/>
  <c r="C41" i="24"/>
  <c r="B41" i="24"/>
  <c r="F40" i="24"/>
  <c r="E40" i="24"/>
  <c r="D40" i="24"/>
  <c r="C40" i="24"/>
  <c r="B40" i="24"/>
  <c r="F39" i="24"/>
  <c r="E39" i="24"/>
  <c r="D39" i="24"/>
  <c r="C39" i="24"/>
  <c r="B39" i="24"/>
  <c r="F38" i="24"/>
  <c r="E38" i="24"/>
  <c r="D38" i="24"/>
  <c r="C38" i="24"/>
  <c r="B38" i="24"/>
  <c r="F37" i="24"/>
  <c r="E37" i="24"/>
  <c r="D37" i="24"/>
  <c r="C37" i="24"/>
  <c r="B37" i="24"/>
  <c r="F36" i="24"/>
  <c r="E36" i="24"/>
  <c r="D36" i="24"/>
  <c r="C36" i="24"/>
  <c r="B36" i="24"/>
  <c r="F35" i="24"/>
  <c r="E35" i="24"/>
  <c r="D35" i="24"/>
  <c r="C35" i="24"/>
  <c r="B35" i="24"/>
  <c r="F34" i="24"/>
  <c r="E34" i="24"/>
  <c r="D34" i="24"/>
  <c r="C34" i="24"/>
  <c r="B34" i="24"/>
  <c r="F33" i="24"/>
  <c r="E33" i="24"/>
  <c r="D33" i="24"/>
  <c r="C33" i="24"/>
  <c r="B33" i="24"/>
  <c r="AN29" i="24"/>
  <c r="AM29" i="24"/>
  <c r="AL29" i="24"/>
  <c r="AK29" i="24"/>
  <c r="AJ29" i="24"/>
  <c r="AI29" i="24"/>
  <c r="AH29" i="24"/>
  <c r="AG29" i="24"/>
  <c r="AF29" i="24"/>
  <c r="AE29" i="24"/>
  <c r="AD29" i="24"/>
  <c r="AC29" i="24"/>
  <c r="AB29" i="24"/>
  <c r="AA29" i="24"/>
  <c r="Z29" i="24"/>
  <c r="Y29" i="24"/>
  <c r="X29" i="24"/>
  <c r="W29" i="24"/>
  <c r="V29" i="24"/>
  <c r="U29" i="24"/>
  <c r="T29" i="24"/>
  <c r="S29" i="24"/>
  <c r="R29" i="24"/>
  <c r="Q29" i="24"/>
  <c r="P29" i="24"/>
  <c r="O29" i="24"/>
  <c r="N29" i="24"/>
  <c r="M29" i="24"/>
  <c r="L29" i="24"/>
  <c r="K29" i="24"/>
  <c r="J29" i="24"/>
  <c r="I29" i="24"/>
  <c r="H29" i="24"/>
  <c r="G29" i="24"/>
  <c r="F29" i="24"/>
  <c r="E29" i="24"/>
  <c r="D28" i="24"/>
  <c r="C28" i="24"/>
  <c r="B28" i="24"/>
  <c r="D27" i="24"/>
  <c r="C27" i="24"/>
  <c r="B27" i="24"/>
  <c r="D26" i="24"/>
  <c r="C26" i="24"/>
  <c r="B26" i="24"/>
  <c r="D25" i="24"/>
  <c r="C25" i="24"/>
  <c r="B25" i="24"/>
  <c r="D24" i="24"/>
  <c r="C24" i="24"/>
  <c r="B24" i="24"/>
  <c r="D23" i="24"/>
  <c r="C23" i="24"/>
  <c r="B23" i="24"/>
  <c r="D22" i="24"/>
  <c r="C22" i="24"/>
  <c r="B22" i="24"/>
  <c r="D21" i="24"/>
  <c r="C21" i="24"/>
  <c r="B21" i="24"/>
  <c r="D20" i="24"/>
  <c r="C20" i="24"/>
  <c r="B20" i="24"/>
  <c r="D19" i="24"/>
  <c r="C19" i="24"/>
  <c r="B19" i="24"/>
  <c r="D18" i="24"/>
  <c r="C18" i="24"/>
  <c r="B18" i="24"/>
  <c r="AN14" i="24"/>
  <c r="AM14" i="24"/>
  <c r="AL14" i="24"/>
  <c r="AK14" i="24"/>
  <c r="AJ14" i="24"/>
  <c r="AI14" i="24"/>
  <c r="AH14" i="24"/>
  <c r="AG14" i="24"/>
  <c r="AF14" i="24"/>
  <c r="AE14" i="24"/>
  <c r="AD14" i="24"/>
  <c r="AC14" i="24"/>
  <c r="AB14" i="24"/>
  <c r="AA14" i="24"/>
  <c r="Z14" i="24"/>
  <c r="Y14" i="24"/>
  <c r="X14" i="24"/>
  <c r="W14" i="24"/>
  <c r="V14" i="24"/>
  <c r="U14" i="24"/>
  <c r="T14" i="24"/>
  <c r="S14" i="24"/>
  <c r="R14" i="24"/>
  <c r="Q14" i="24"/>
  <c r="P14" i="24"/>
  <c r="O14" i="24"/>
  <c r="N14" i="24"/>
  <c r="M14" i="24"/>
  <c r="L14" i="24"/>
  <c r="K14" i="24"/>
  <c r="J14" i="24"/>
  <c r="I14" i="24"/>
  <c r="H14" i="24"/>
  <c r="G14" i="24"/>
  <c r="F14" i="24"/>
  <c r="E14" i="24"/>
  <c r="D13" i="24"/>
  <c r="C13" i="24"/>
  <c r="B13" i="24"/>
  <c r="D12" i="24"/>
  <c r="C12" i="24"/>
  <c r="B12" i="24"/>
  <c r="D11" i="24"/>
  <c r="C11" i="24"/>
  <c r="B11" i="24"/>
  <c r="D10" i="24"/>
  <c r="C10" i="24"/>
  <c r="B10" i="24"/>
  <c r="D9" i="24"/>
  <c r="C9" i="24"/>
  <c r="B9" i="24"/>
  <c r="D8" i="24"/>
  <c r="C8" i="24"/>
  <c r="B8" i="24"/>
  <c r="D7" i="24"/>
  <c r="C7" i="24"/>
  <c r="B7" i="24"/>
  <c r="D6" i="24"/>
  <c r="C6" i="24"/>
  <c r="B6" i="24"/>
  <c r="D5" i="24"/>
  <c r="C5" i="24"/>
  <c r="B5" i="24"/>
  <c r="D4" i="24"/>
  <c r="C4" i="24"/>
  <c r="B4" i="24"/>
  <c r="D3" i="24"/>
  <c r="C3" i="24"/>
  <c r="B3" i="24"/>
  <c r="Y102" i="23"/>
  <c r="X102" i="23"/>
  <c r="W102" i="23"/>
  <c r="V102" i="23"/>
  <c r="U102" i="23"/>
  <c r="T102" i="23"/>
  <c r="S102" i="23"/>
  <c r="R102" i="23"/>
  <c r="Q102" i="23"/>
  <c r="P102" i="23"/>
  <c r="O102" i="23"/>
  <c r="N102" i="23"/>
  <c r="M102" i="23"/>
  <c r="L102" i="23"/>
  <c r="K102" i="23"/>
  <c r="J102" i="23"/>
  <c r="I102" i="23"/>
  <c r="H102" i="23"/>
  <c r="G102" i="23"/>
  <c r="F102" i="23"/>
  <c r="E102" i="23"/>
  <c r="M88" i="23"/>
  <c r="L88" i="23"/>
  <c r="K88" i="23"/>
  <c r="J88" i="23"/>
  <c r="I88" i="23"/>
  <c r="H88" i="23"/>
  <c r="G88" i="23"/>
  <c r="F88" i="23"/>
  <c r="E88" i="23"/>
  <c r="Y74" i="23"/>
  <c r="X74" i="23"/>
  <c r="W74" i="23"/>
  <c r="V74" i="23"/>
  <c r="U74" i="23"/>
  <c r="T74" i="23"/>
  <c r="S74" i="23"/>
  <c r="R74" i="23"/>
  <c r="Q74" i="23"/>
  <c r="P74" i="23"/>
  <c r="O74" i="23"/>
  <c r="N74" i="23"/>
  <c r="M74" i="23"/>
  <c r="L74" i="23"/>
  <c r="K74" i="23"/>
  <c r="J74" i="23"/>
  <c r="I74" i="23"/>
  <c r="H74" i="23"/>
  <c r="G74" i="23"/>
  <c r="F74" i="23"/>
  <c r="E74" i="23"/>
  <c r="Z59" i="23"/>
  <c r="Y59" i="23"/>
  <c r="X59" i="23"/>
  <c r="V59" i="23"/>
  <c r="U59" i="23"/>
  <c r="T59" i="23"/>
  <c r="N59" i="23"/>
  <c r="M59" i="23"/>
  <c r="K59" i="23"/>
  <c r="J59" i="23"/>
  <c r="L59" i="23" s="1"/>
  <c r="I59" i="23"/>
  <c r="H59" i="23"/>
  <c r="F59" i="23"/>
  <c r="G59" i="23" s="1"/>
  <c r="E59" i="23"/>
  <c r="L58" i="23"/>
  <c r="L57" i="23"/>
  <c r="L56" i="23"/>
  <c r="L55" i="23"/>
  <c r="L54" i="23"/>
  <c r="L53" i="23"/>
  <c r="L52" i="23"/>
  <c r="L51" i="23"/>
  <c r="L50" i="23"/>
  <c r="L49" i="23"/>
  <c r="L48" i="23"/>
  <c r="Y44" i="23"/>
  <c r="X44" i="23"/>
  <c r="W44" i="23"/>
  <c r="V44" i="23"/>
  <c r="U44" i="23"/>
  <c r="T44" i="23"/>
  <c r="S44" i="23"/>
  <c r="R44" i="23"/>
  <c r="Q44" i="23"/>
  <c r="P44" i="23"/>
  <c r="O44" i="23"/>
  <c r="N44" i="23"/>
  <c r="M44" i="23"/>
  <c r="L44" i="23"/>
  <c r="K44" i="23"/>
  <c r="J44" i="23"/>
  <c r="I44" i="23"/>
  <c r="H44" i="23"/>
  <c r="G44" i="23"/>
  <c r="F43" i="23"/>
  <c r="E43" i="23"/>
  <c r="D43" i="23"/>
  <c r="C43" i="23"/>
  <c r="B43" i="23"/>
  <c r="F42" i="23"/>
  <c r="E42" i="23"/>
  <c r="D42" i="23"/>
  <c r="C42" i="23"/>
  <c r="B42" i="23"/>
  <c r="F41" i="23"/>
  <c r="E41" i="23"/>
  <c r="D41" i="23"/>
  <c r="C41" i="23"/>
  <c r="B41" i="23"/>
  <c r="F40" i="23"/>
  <c r="E40" i="23"/>
  <c r="D40" i="23"/>
  <c r="C40" i="23"/>
  <c r="B40" i="23"/>
  <c r="F39" i="23"/>
  <c r="E39" i="23"/>
  <c r="D39" i="23"/>
  <c r="C39" i="23"/>
  <c r="B39" i="23"/>
  <c r="F38" i="23"/>
  <c r="E38" i="23"/>
  <c r="D38" i="23"/>
  <c r="C38" i="23"/>
  <c r="B38" i="23"/>
  <c r="F37" i="23"/>
  <c r="E37" i="23"/>
  <c r="D37" i="23"/>
  <c r="C37" i="23"/>
  <c r="B37" i="23"/>
  <c r="F36" i="23"/>
  <c r="E36" i="23"/>
  <c r="D36" i="23"/>
  <c r="C36" i="23"/>
  <c r="B36" i="23"/>
  <c r="F35" i="23"/>
  <c r="E35" i="23"/>
  <c r="D35" i="23"/>
  <c r="C35" i="23"/>
  <c r="B35" i="23"/>
  <c r="F34" i="23"/>
  <c r="E34" i="23"/>
  <c r="D34" i="23"/>
  <c r="C34" i="23"/>
  <c r="B34" i="23"/>
  <c r="F33" i="23"/>
  <c r="E33" i="23"/>
  <c r="D33" i="23"/>
  <c r="C33" i="23"/>
  <c r="B33" i="23"/>
  <c r="AN29" i="23"/>
  <c r="AM29" i="23"/>
  <c r="AL29" i="23"/>
  <c r="AK29" i="23"/>
  <c r="AJ29" i="23"/>
  <c r="AI29" i="23"/>
  <c r="AH29" i="23"/>
  <c r="AG29" i="23"/>
  <c r="AF29" i="23"/>
  <c r="AE29" i="23"/>
  <c r="AD29" i="23"/>
  <c r="AC29" i="23"/>
  <c r="AB29" i="23"/>
  <c r="AA29" i="23"/>
  <c r="Z29" i="23"/>
  <c r="Y29" i="23"/>
  <c r="X29" i="23"/>
  <c r="W29" i="23"/>
  <c r="V29" i="23"/>
  <c r="U29" i="23"/>
  <c r="T29" i="23"/>
  <c r="S29" i="23"/>
  <c r="R29" i="23"/>
  <c r="Q29" i="23"/>
  <c r="P29" i="23"/>
  <c r="O29" i="23"/>
  <c r="N29" i="23"/>
  <c r="M29" i="23"/>
  <c r="L29" i="23"/>
  <c r="K29" i="23"/>
  <c r="J29" i="23"/>
  <c r="I29" i="23"/>
  <c r="H29" i="23"/>
  <c r="G29" i="23"/>
  <c r="F29" i="23"/>
  <c r="E29" i="23"/>
  <c r="D28" i="23"/>
  <c r="C28" i="23"/>
  <c r="B28" i="23"/>
  <c r="D27" i="23"/>
  <c r="C27" i="23"/>
  <c r="B27" i="23"/>
  <c r="D26" i="23"/>
  <c r="C26" i="23"/>
  <c r="B26" i="23"/>
  <c r="D25" i="23"/>
  <c r="C25" i="23"/>
  <c r="B25" i="23"/>
  <c r="D24" i="23"/>
  <c r="C24" i="23"/>
  <c r="B24" i="23"/>
  <c r="D23" i="23"/>
  <c r="C23" i="23"/>
  <c r="B23" i="23"/>
  <c r="D22" i="23"/>
  <c r="C22" i="23"/>
  <c r="B22" i="23"/>
  <c r="D21" i="23"/>
  <c r="C21" i="23"/>
  <c r="B21" i="23"/>
  <c r="D20" i="23"/>
  <c r="C20" i="23"/>
  <c r="B20" i="23"/>
  <c r="D19" i="23"/>
  <c r="C19" i="23"/>
  <c r="B19" i="23"/>
  <c r="D18" i="23"/>
  <c r="C18" i="23"/>
  <c r="B18" i="23"/>
  <c r="AN14" i="23"/>
  <c r="AM14" i="23"/>
  <c r="AL14" i="23"/>
  <c r="AK14" i="23"/>
  <c r="AJ14" i="23"/>
  <c r="AI14" i="23"/>
  <c r="AH14" i="23"/>
  <c r="AG14" i="23"/>
  <c r="AF14" i="23"/>
  <c r="AE14" i="23"/>
  <c r="AD14" i="23"/>
  <c r="AC14" i="23"/>
  <c r="AB14" i="23"/>
  <c r="AA14" i="23"/>
  <c r="Z14" i="23"/>
  <c r="Y14" i="23"/>
  <c r="X14" i="23"/>
  <c r="W14" i="23"/>
  <c r="V14" i="23"/>
  <c r="U14" i="23"/>
  <c r="T14" i="23"/>
  <c r="S14" i="23"/>
  <c r="R14" i="23"/>
  <c r="Q14" i="23"/>
  <c r="P14" i="23"/>
  <c r="O14" i="23"/>
  <c r="N14" i="23"/>
  <c r="M14" i="23"/>
  <c r="L14" i="23"/>
  <c r="K14" i="23"/>
  <c r="J14" i="23"/>
  <c r="I14" i="23"/>
  <c r="H14" i="23"/>
  <c r="G14" i="23"/>
  <c r="F14" i="23"/>
  <c r="E14" i="23"/>
  <c r="D13" i="23"/>
  <c r="C13" i="23"/>
  <c r="B13" i="23"/>
  <c r="D12" i="23"/>
  <c r="C12" i="23"/>
  <c r="B12" i="23"/>
  <c r="D11" i="23"/>
  <c r="C11" i="23"/>
  <c r="B11" i="23"/>
  <c r="D10" i="23"/>
  <c r="C10" i="23"/>
  <c r="B10" i="23"/>
  <c r="D9" i="23"/>
  <c r="C9" i="23"/>
  <c r="B9" i="23"/>
  <c r="D8" i="23"/>
  <c r="C8" i="23"/>
  <c r="B8" i="23"/>
  <c r="D7" i="23"/>
  <c r="C7" i="23"/>
  <c r="B7" i="23"/>
  <c r="D6" i="23"/>
  <c r="C6" i="23"/>
  <c r="B6" i="23"/>
  <c r="D5" i="23"/>
  <c r="C5" i="23"/>
  <c r="B5" i="23"/>
  <c r="D4" i="23"/>
  <c r="C4" i="23"/>
  <c r="B4" i="23"/>
  <c r="D3" i="23"/>
  <c r="C3" i="23"/>
  <c r="B3" i="23"/>
  <c r="Y102" i="22"/>
  <c r="X102" i="22"/>
  <c r="W102" i="22"/>
  <c r="V102" i="22"/>
  <c r="U102" i="22"/>
  <c r="T102" i="22"/>
  <c r="S102" i="22"/>
  <c r="R102" i="22"/>
  <c r="Q102" i="22"/>
  <c r="P102" i="22"/>
  <c r="O102" i="22"/>
  <c r="N102" i="22"/>
  <c r="M102" i="22"/>
  <c r="L102" i="22"/>
  <c r="K102" i="22"/>
  <c r="J102" i="22"/>
  <c r="I102" i="22"/>
  <c r="H102" i="22"/>
  <c r="G102" i="22"/>
  <c r="F102" i="22"/>
  <c r="E102" i="22"/>
  <c r="M88" i="22"/>
  <c r="L88" i="22"/>
  <c r="K88" i="22"/>
  <c r="J88" i="22"/>
  <c r="I88" i="22"/>
  <c r="H88" i="22"/>
  <c r="G88" i="22"/>
  <c r="F88" i="22"/>
  <c r="E88" i="22"/>
  <c r="Y74" i="22"/>
  <c r="X74" i="22"/>
  <c r="W74" i="22"/>
  <c r="V74" i="22"/>
  <c r="U74" i="22"/>
  <c r="T74" i="22"/>
  <c r="S74" i="22"/>
  <c r="R74" i="22"/>
  <c r="Q74" i="22"/>
  <c r="P74" i="22"/>
  <c r="O74" i="22"/>
  <c r="N74" i="22"/>
  <c r="M74" i="22"/>
  <c r="L74" i="22"/>
  <c r="K74" i="22"/>
  <c r="J74" i="22"/>
  <c r="I74" i="22"/>
  <c r="H74" i="22"/>
  <c r="G74" i="22"/>
  <c r="F74" i="22"/>
  <c r="E74" i="22"/>
  <c r="Z59" i="22"/>
  <c r="Y59" i="22"/>
  <c r="X59" i="22"/>
  <c r="V59" i="22"/>
  <c r="U59" i="22"/>
  <c r="T59" i="22"/>
  <c r="N59" i="22"/>
  <c r="M59" i="22"/>
  <c r="L59" i="22"/>
  <c r="K59" i="22"/>
  <c r="J59" i="22"/>
  <c r="I59" i="22"/>
  <c r="H59" i="22"/>
  <c r="F59" i="22"/>
  <c r="G59" i="22" s="1"/>
  <c r="E59" i="22"/>
  <c r="L58" i="22"/>
  <c r="L57" i="22"/>
  <c r="L56" i="22"/>
  <c r="L55" i="22"/>
  <c r="L54" i="22"/>
  <c r="L53" i="22"/>
  <c r="L52" i="22"/>
  <c r="L51" i="22"/>
  <c r="L50" i="22"/>
  <c r="L49" i="22"/>
  <c r="L48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3" i="22"/>
  <c r="E43" i="22"/>
  <c r="D43" i="22"/>
  <c r="C43" i="22"/>
  <c r="B43" i="22"/>
  <c r="F42" i="22"/>
  <c r="E42" i="22"/>
  <c r="D42" i="22"/>
  <c r="C42" i="22"/>
  <c r="B42" i="22"/>
  <c r="F41" i="22"/>
  <c r="E41" i="22"/>
  <c r="D41" i="22"/>
  <c r="C41" i="22"/>
  <c r="B41" i="22"/>
  <c r="F40" i="22"/>
  <c r="E40" i="22"/>
  <c r="D40" i="22"/>
  <c r="C40" i="22"/>
  <c r="B40" i="22"/>
  <c r="F39" i="22"/>
  <c r="E39" i="22"/>
  <c r="D39" i="22"/>
  <c r="C39" i="22"/>
  <c r="B39" i="22"/>
  <c r="F38" i="22"/>
  <c r="E38" i="22"/>
  <c r="D38" i="22"/>
  <c r="C38" i="22"/>
  <c r="B38" i="22"/>
  <c r="F37" i="22"/>
  <c r="E37" i="22"/>
  <c r="D37" i="22"/>
  <c r="C37" i="22"/>
  <c r="B37" i="22"/>
  <c r="F36" i="22"/>
  <c r="E36" i="22"/>
  <c r="D36" i="22"/>
  <c r="C36" i="22"/>
  <c r="B36" i="22"/>
  <c r="F35" i="22"/>
  <c r="E35" i="22"/>
  <c r="D35" i="22"/>
  <c r="C35" i="22"/>
  <c r="B35" i="22"/>
  <c r="F34" i="22"/>
  <c r="E34" i="22"/>
  <c r="D34" i="22"/>
  <c r="C34" i="22"/>
  <c r="B34" i="22"/>
  <c r="F33" i="22"/>
  <c r="E33" i="22"/>
  <c r="D33" i="22"/>
  <c r="C33" i="22"/>
  <c r="B33" i="22"/>
  <c r="AN29" i="22"/>
  <c r="AM29" i="22"/>
  <c r="AL29" i="22"/>
  <c r="AK29" i="22"/>
  <c r="AJ29" i="22"/>
  <c r="AI29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8" i="22"/>
  <c r="C28" i="22"/>
  <c r="B28" i="22"/>
  <c r="D27" i="22"/>
  <c r="C27" i="22"/>
  <c r="B27" i="22"/>
  <c r="D26" i="22"/>
  <c r="C26" i="22"/>
  <c r="B26" i="22"/>
  <c r="D25" i="22"/>
  <c r="C25" i="22"/>
  <c r="B25" i="22"/>
  <c r="D24" i="22"/>
  <c r="C24" i="22"/>
  <c r="B24" i="22"/>
  <c r="D23" i="22"/>
  <c r="C23" i="22"/>
  <c r="B23" i="22"/>
  <c r="D22" i="22"/>
  <c r="C22" i="22"/>
  <c r="B22" i="22"/>
  <c r="D21" i="22"/>
  <c r="C21" i="22"/>
  <c r="B21" i="22"/>
  <c r="D20" i="22"/>
  <c r="C20" i="22"/>
  <c r="B20" i="22"/>
  <c r="D19" i="22"/>
  <c r="C19" i="22"/>
  <c r="B19" i="22"/>
  <c r="D18" i="22"/>
  <c r="C18" i="22"/>
  <c r="B18" i="22"/>
  <c r="AN14" i="22"/>
  <c r="AM14" i="22"/>
  <c r="AL14" i="22"/>
  <c r="AK14" i="22"/>
  <c r="AJ14" i="22"/>
  <c r="AI14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3" i="22"/>
  <c r="C13" i="22"/>
  <c r="B13" i="22"/>
  <c r="D12" i="22"/>
  <c r="C12" i="22"/>
  <c r="B12" i="22"/>
  <c r="D11" i="22"/>
  <c r="C11" i="22"/>
  <c r="B11" i="22"/>
  <c r="D10" i="22"/>
  <c r="C10" i="22"/>
  <c r="B10" i="22"/>
  <c r="D9" i="22"/>
  <c r="C9" i="22"/>
  <c r="B9" i="22"/>
  <c r="D8" i="22"/>
  <c r="C8" i="22"/>
  <c r="B8" i="22"/>
  <c r="D7" i="22"/>
  <c r="C7" i="22"/>
  <c r="B7" i="22"/>
  <c r="D6" i="22"/>
  <c r="C6" i="22"/>
  <c r="B6" i="22"/>
  <c r="D5" i="22"/>
  <c r="C5" i="22"/>
  <c r="B5" i="22"/>
  <c r="D4" i="22"/>
  <c r="C4" i="22"/>
  <c r="B4" i="22"/>
  <c r="D3" i="22"/>
  <c r="C3" i="22"/>
  <c r="B3" i="22"/>
  <c r="S102" i="21"/>
  <c r="R102" i="21"/>
  <c r="Q102" i="21"/>
  <c r="P102" i="21"/>
  <c r="O102" i="21"/>
  <c r="N102" i="21"/>
  <c r="M102" i="21"/>
  <c r="L102" i="21"/>
  <c r="K102" i="21"/>
  <c r="J102" i="21"/>
  <c r="I102" i="21"/>
  <c r="H102" i="21"/>
  <c r="G102" i="21"/>
  <c r="F102" i="21"/>
  <c r="E102" i="21"/>
  <c r="M88" i="21"/>
  <c r="L88" i="21"/>
  <c r="K88" i="21"/>
  <c r="J88" i="21"/>
  <c r="I88" i="21"/>
  <c r="H88" i="21"/>
  <c r="G88" i="21"/>
  <c r="F88" i="21"/>
  <c r="E88" i="21"/>
  <c r="Y74" i="21"/>
  <c r="X74" i="21"/>
  <c r="W74" i="21"/>
  <c r="V74" i="21"/>
  <c r="U74" i="21"/>
  <c r="T74" i="21"/>
  <c r="S74" i="21"/>
  <c r="R74" i="21"/>
  <c r="Q74" i="21"/>
  <c r="P74" i="21"/>
  <c r="O74" i="21"/>
  <c r="N74" i="21"/>
  <c r="M74" i="21"/>
  <c r="L74" i="21"/>
  <c r="K74" i="21"/>
  <c r="J74" i="21"/>
  <c r="I74" i="21"/>
  <c r="H74" i="21"/>
  <c r="G74" i="21"/>
  <c r="F74" i="21"/>
  <c r="E74" i="21"/>
  <c r="Z59" i="21"/>
  <c r="Y59" i="21"/>
  <c r="X59" i="21"/>
  <c r="V59" i="21"/>
  <c r="U59" i="21"/>
  <c r="T59" i="21"/>
  <c r="N59" i="21"/>
  <c r="M59" i="21"/>
  <c r="L59" i="21"/>
  <c r="K59" i="21"/>
  <c r="J59" i="21"/>
  <c r="I59" i="21"/>
  <c r="H59" i="21"/>
  <c r="F59" i="21"/>
  <c r="G59" i="21" s="1"/>
  <c r="E59" i="21"/>
  <c r="L58" i="21"/>
  <c r="L57" i="21"/>
  <c r="L56" i="21"/>
  <c r="L55" i="21"/>
  <c r="L54" i="21"/>
  <c r="L53" i="21"/>
  <c r="L52" i="21"/>
  <c r="L51" i="21"/>
  <c r="L50" i="21"/>
  <c r="L49" i="21"/>
  <c r="L48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K44" i="21"/>
  <c r="J44" i="21"/>
  <c r="I44" i="21"/>
  <c r="H44" i="21"/>
  <c r="G44" i="21"/>
  <c r="L44" i="21" s="1"/>
  <c r="L43" i="21"/>
  <c r="F43" i="21"/>
  <c r="E43" i="21"/>
  <c r="D43" i="21"/>
  <c r="C43" i="21"/>
  <c r="B43" i="21"/>
  <c r="L42" i="21"/>
  <c r="F42" i="21"/>
  <c r="E42" i="21"/>
  <c r="D42" i="21"/>
  <c r="C42" i="21"/>
  <c r="B42" i="21"/>
  <c r="L41" i="21"/>
  <c r="F41" i="21"/>
  <c r="E41" i="21"/>
  <c r="D41" i="21"/>
  <c r="C41" i="21"/>
  <c r="B41" i="21"/>
  <c r="L40" i="21"/>
  <c r="F40" i="21"/>
  <c r="E40" i="21"/>
  <c r="D40" i="21"/>
  <c r="C40" i="21"/>
  <c r="B40" i="21"/>
  <c r="L39" i="21"/>
  <c r="F39" i="21"/>
  <c r="E39" i="21"/>
  <c r="D39" i="21"/>
  <c r="C39" i="21"/>
  <c r="B39" i="21"/>
  <c r="L38" i="21"/>
  <c r="F38" i="21"/>
  <c r="E38" i="21"/>
  <c r="D38" i="21"/>
  <c r="C38" i="21"/>
  <c r="B38" i="21"/>
  <c r="L37" i="21"/>
  <c r="F37" i="21"/>
  <c r="E37" i="21"/>
  <c r="D37" i="21"/>
  <c r="C37" i="21"/>
  <c r="B37" i="21"/>
  <c r="L36" i="21"/>
  <c r="F36" i="21"/>
  <c r="E36" i="21"/>
  <c r="D36" i="21"/>
  <c r="C36" i="21"/>
  <c r="B36" i="21"/>
  <c r="L35" i="21"/>
  <c r="F35" i="21"/>
  <c r="E35" i="21"/>
  <c r="D35" i="21"/>
  <c r="C35" i="21"/>
  <c r="B35" i="21"/>
  <c r="L34" i="21"/>
  <c r="F34" i="21"/>
  <c r="E34" i="21"/>
  <c r="D34" i="21"/>
  <c r="C34" i="21"/>
  <c r="B34" i="21"/>
  <c r="L33" i="21"/>
  <c r="F33" i="21"/>
  <c r="E33" i="21"/>
  <c r="D33" i="21"/>
  <c r="C33" i="21"/>
  <c r="B33" i="21"/>
  <c r="AN29" i="21"/>
  <c r="AM29" i="21"/>
  <c r="AL29" i="21"/>
  <c r="AK29" i="21"/>
  <c r="AJ29" i="21"/>
  <c r="AI29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8" i="21"/>
  <c r="C28" i="21"/>
  <c r="B28" i="21"/>
  <c r="D27" i="21"/>
  <c r="C27" i="21"/>
  <c r="B27" i="21"/>
  <c r="D26" i="21"/>
  <c r="C26" i="21"/>
  <c r="B26" i="21"/>
  <c r="D25" i="21"/>
  <c r="C25" i="21"/>
  <c r="B25" i="21"/>
  <c r="D24" i="21"/>
  <c r="C24" i="21"/>
  <c r="B24" i="21"/>
  <c r="D23" i="21"/>
  <c r="C23" i="21"/>
  <c r="B23" i="21"/>
  <c r="D22" i="21"/>
  <c r="C22" i="21"/>
  <c r="B22" i="21"/>
  <c r="D21" i="21"/>
  <c r="C21" i="21"/>
  <c r="B21" i="21"/>
  <c r="D20" i="21"/>
  <c r="C20" i="21"/>
  <c r="B20" i="21"/>
  <c r="D19" i="21"/>
  <c r="C19" i="21"/>
  <c r="B19" i="21"/>
  <c r="D18" i="21"/>
  <c r="C18" i="21"/>
  <c r="B18" i="21"/>
  <c r="AK14" i="21"/>
  <c r="AJ14" i="21"/>
  <c r="AI14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3" i="21"/>
  <c r="C13" i="21"/>
  <c r="B13" i="21"/>
  <c r="D12" i="21"/>
  <c r="C12" i="21"/>
  <c r="B12" i="21"/>
  <c r="D11" i="21"/>
  <c r="C11" i="21"/>
  <c r="B11" i="21"/>
  <c r="D10" i="21"/>
  <c r="C10" i="21"/>
  <c r="B10" i="21"/>
  <c r="D9" i="21"/>
  <c r="C9" i="21"/>
  <c r="B9" i="21"/>
  <c r="D8" i="21"/>
  <c r="C8" i="21"/>
  <c r="B8" i="21"/>
  <c r="D7" i="21"/>
  <c r="C7" i="21"/>
  <c r="B7" i="21"/>
  <c r="D6" i="21"/>
  <c r="C6" i="21"/>
  <c r="B6" i="21"/>
  <c r="D5" i="21"/>
  <c r="C5" i="21"/>
  <c r="B5" i="21"/>
  <c r="D4" i="21"/>
  <c r="C4" i="21"/>
  <c r="B4" i="21"/>
  <c r="D3" i="21"/>
  <c r="C3" i="21"/>
  <c r="B3" i="21"/>
  <c r="S105" i="20"/>
  <c r="R105" i="20"/>
  <c r="Q105" i="20"/>
  <c r="P105" i="20"/>
  <c r="O105" i="20"/>
  <c r="N105" i="20"/>
  <c r="J105" i="20"/>
  <c r="I105" i="20"/>
  <c r="H105" i="20"/>
  <c r="G105" i="20"/>
  <c r="F105" i="20"/>
  <c r="E105" i="20"/>
  <c r="J90" i="20"/>
  <c r="I90" i="20"/>
  <c r="H90" i="20"/>
  <c r="Y75" i="20"/>
  <c r="X75" i="20"/>
  <c r="W75" i="20"/>
  <c r="V75" i="20"/>
  <c r="U75" i="20"/>
  <c r="T75" i="20"/>
  <c r="S75" i="20"/>
  <c r="R75" i="20"/>
  <c r="Q75" i="20"/>
  <c r="P75" i="20"/>
  <c r="O75" i="20"/>
  <c r="N75" i="20"/>
  <c r="M75" i="20"/>
  <c r="L75" i="20"/>
  <c r="K75" i="20"/>
  <c r="J75" i="20"/>
  <c r="I75" i="20"/>
  <c r="H75" i="20"/>
  <c r="G75" i="20"/>
  <c r="F75" i="20"/>
  <c r="E75" i="20"/>
  <c r="K61" i="20"/>
  <c r="I61" i="20"/>
  <c r="H61" i="20"/>
  <c r="F61" i="20"/>
  <c r="G61" i="20" s="1"/>
  <c r="E61" i="20"/>
  <c r="Z60" i="20"/>
  <c r="Y60" i="20"/>
  <c r="X60" i="20"/>
  <c r="N60" i="20"/>
  <c r="M60" i="20"/>
  <c r="J60" i="20"/>
  <c r="L60" i="20" s="1"/>
  <c r="L59" i="20"/>
  <c r="L58" i="20"/>
  <c r="P45" i="20"/>
  <c r="O45" i="20"/>
  <c r="N45" i="20"/>
  <c r="M45" i="20"/>
  <c r="L45" i="20"/>
  <c r="F44" i="20"/>
  <c r="E44" i="20"/>
  <c r="D44" i="20"/>
  <c r="C44" i="20"/>
  <c r="B44" i="20"/>
  <c r="F43" i="20"/>
  <c r="E43" i="20"/>
  <c r="D43" i="20"/>
  <c r="C43" i="20"/>
  <c r="B43" i="20"/>
  <c r="F42" i="20"/>
  <c r="E42" i="20"/>
  <c r="D42" i="20"/>
  <c r="C42" i="20"/>
  <c r="B42" i="20"/>
  <c r="F41" i="20"/>
  <c r="E41" i="20"/>
  <c r="D41" i="20"/>
  <c r="C41" i="20"/>
  <c r="B41" i="20"/>
  <c r="F40" i="20"/>
  <c r="E40" i="20"/>
  <c r="D40" i="20"/>
  <c r="C40" i="20"/>
  <c r="B40" i="20"/>
  <c r="F39" i="20"/>
  <c r="E39" i="20"/>
  <c r="D39" i="20"/>
  <c r="C39" i="20"/>
  <c r="B39" i="20"/>
  <c r="F38" i="20"/>
  <c r="E38" i="20"/>
  <c r="D38" i="20"/>
  <c r="C38" i="20"/>
  <c r="B38" i="20"/>
  <c r="F37" i="20"/>
  <c r="E37" i="20"/>
  <c r="D37" i="20"/>
  <c r="C37" i="20"/>
  <c r="B37" i="20"/>
  <c r="F36" i="20"/>
  <c r="E36" i="20"/>
  <c r="D36" i="20"/>
  <c r="C36" i="20"/>
  <c r="B36" i="20"/>
  <c r="F35" i="20"/>
  <c r="E35" i="20"/>
  <c r="D35" i="20"/>
  <c r="C35" i="20"/>
  <c r="B35" i="20"/>
  <c r="F34" i="20"/>
  <c r="E34" i="20"/>
  <c r="D34" i="20"/>
  <c r="C34" i="20"/>
  <c r="B34" i="20"/>
  <c r="AN30" i="20"/>
  <c r="AM30" i="20"/>
  <c r="AL30" i="20"/>
  <c r="AK30" i="20"/>
  <c r="AJ30" i="20"/>
  <c r="AI30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D29" i="20"/>
  <c r="C29" i="20"/>
  <c r="B29" i="20"/>
  <c r="D28" i="20"/>
  <c r="C28" i="20"/>
  <c r="B28" i="20"/>
  <c r="D27" i="20"/>
  <c r="C27" i="20"/>
  <c r="B27" i="20"/>
  <c r="D26" i="20"/>
  <c r="C26" i="20"/>
  <c r="B26" i="20"/>
  <c r="D25" i="20"/>
  <c r="C25" i="20"/>
  <c r="B25" i="20"/>
  <c r="D24" i="20"/>
  <c r="C24" i="20"/>
  <c r="B24" i="20"/>
  <c r="D23" i="20"/>
  <c r="C23" i="20"/>
  <c r="B23" i="20"/>
  <c r="D22" i="20"/>
  <c r="C22" i="20"/>
  <c r="B22" i="20"/>
  <c r="D21" i="20"/>
  <c r="C21" i="20"/>
  <c r="B21" i="20"/>
  <c r="D20" i="20"/>
  <c r="C20" i="20"/>
  <c r="B20" i="20"/>
  <c r="D19" i="20"/>
  <c r="C19" i="20"/>
  <c r="B19" i="20"/>
  <c r="AN14" i="20"/>
  <c r="AM14" i="20"/>
  <c r="AL14" i="20"/>
  <c r="AK14" i="20"/>
  <c r="AJ14" i="20"/>
  <c r="AI14" i="20"/>
  <c r="AH14" i="20"/>
  <c r="AG14" i="20"/>
  <c r="AF14" i="20"/>
  <c r="AE14" i="20"/>
  <c r="AD14" i="20"/>
  <c r="AC14" i="20"/>
  <c r="D13" i="20"/>
  <c r="C13" i="20"/>
  <c r="B13" i="20"/>
  <c r="D12" i="20"/>
  <c r="C12" i="20"/>
  <c r="B12" i="20"/>
  <c r="D11" i="20"/>
  <c r="C11" i="20"/>
  <c r="B11" i="20"/>
  <c r="D10" i="20"/>
  <c r="C10" i="20"/>
  <c r="B10" i="20"/>
  <c r="D9" i="20"/>
  <c r="C9" i="20"/>
  <c r="B9" i="20"/>
  <c r="D8" i="20"/>
  <c r="C8" i="20"/>
  <c r="B8" i="20"/>
  <c r="D7" i="20"/>
  <c r="C7" i="20"/>
  <c r="B7" i="20"/>
  <c r="D6" i="20"/>
  <c r="C6" i="20"/>
  <c r="B6" i="20"/>
  <c r="D5" i="20"/>
  <c r="C5" i="20"/>
  <c r="B5" i="20"/>
  <c r="D4" i="20"/>
  <c r="C4" i="20"/>
  <c r="B4" i="20"/>
  <c r="D3" i="20"/>
  <c r="C3" i="20"/>
  <c r="B3" i="20"/>
  <c r="Y102" i="19"/>
  <c r="X102" i="19"/>
  <c r="W102" i="19"/>
  <c r="V102" i="19"/>
  <c r="U102" i="19"/>
  <c r="T102" i="19"/>
  <c r="S102" i="19"/>
  <c r="R102" i="19"/>
  <c r="Q102" i="19"/>
  <c r="P102" i="19"/>
  <c r="O102" i="19"/>
  <c r="N102" i="19"/>
  <c r="M102" i="19"/>
  <c r="L102" i="19"/>
  <c r="K102" i="19"/>
  <c r="J102" i="19"/>
  <c r="I102" i="19"/>
  <c r="H102" i="19"/>
  <c r="G102" i="19"/>
  <c r="F102" i="19"/>
  <c r="E102" i="19"/>
  <c r="M88" i="19"/>
  <c r="L88" i="19"/>
  <c r="K88" i="19"/>
  <c r="J88" i="19"/>
  <c r="I88" i="19"/>
  <c r="H88" i="19"/>
  <c r="G88" i="19"/>
  <c r="F88" i="19"/>
  <c r="E88" i="19"/>
  <c r="Y74" i="19"/>
  <c r="X74" i="19"/>
  <c r="W74" i="19"/>
  <c r="V74" i="19"/>
  <c r="U74" i="19"/>
  <c r="T74" i="19"/>
  <c r="S74" i="19"/>
  <c r="R74" i="19"/>
  <c r="Q74" i="19"/>
  <c r="P74" i="19"/>
  <c r="O74" i="19"/>
  <c r="N74" i="19"/>
  <c r="M74" i="19"/>
  <c r="L74" i="19"/>
  <c r="K74" i="19"/>
  <c r="J74" i="19"/>
  <c r="I74" i="19"/>
  <c r="H74" i="19"/>
  <c r="G74" i="19"/>
  <c r="F74" i="19"/>
  <c r="E74" i="19"/>
  <c r="Z59" i="19"/>
  <c r="Y59" i="19"/>
  <c r="X59" i="19"/>
  <c r="V59" i="19"/>
  <c r="U59" i="19"/>
  <c r="T59" i="19"/>
  <c r="N59" i="19"/>
  <c r="M59" i="19"/>
  <c r="K59" i="19"/>
  <c r="L59" i="19" s="1"/>
  <c r="J59" i="19"/>
  <c r="I59" i="19"/>
  <c r="H59" i="19"/>
  <c r="G59" i="19"/>
  <c r="F59" i="19"/>
  <c r="E59" i="19"/>
  <c r="L58" i="19"/>
  <c r="G58" i="19"/>
  <c r="L57" i="19"/>
  <c r="G57" i="19"/>
  <c r="L56" i="19"/>
  <c r="G56" i="19"/>
  <c r="L55" i="19"/>
  <c r="G55" i="19"/>
  <c r="L54" i="19"/>
  <c r="G54" i="19"/>
  <c r="L53" i="19"/>
  <c r="G53" i="19"/>
  <c r="L52" i="19"/>
  <c r="G52" i="19"/>
  <c r="L51" i="19"/>
  <c r="G51" i="19"/>
  <c r="L50" i="19"/>
  <c r="G50" i="19"/>
  <c r="L49" i="19"/>
  <c r="G49" i="19"/>
  <c r="L48" i="19"/>
  <c r="G48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3" i="19"/>
  <c r="E43" i="19"/>
  <c r="D43" i="19"/>
  <c r="C43" i="19"/>
  <c r="B43" i="19"/>
  <c r="F42" i="19"/>
  <c r="E42" i="19"/>
  <c r="D42" i="19"/>
  <c r="C42" i="19"/>
  <c r="B42" i="19"/>
  <c r="F41" i="19"/>
  <c r="E41" i="19"/>
  <c r="D41" i="19"/>
  <c r="C41" i="19"/>
  <c r="B41" i="19"/>
  <c r="F40" i="19"/>
  <c r="E40" i="19"/>
  <c r="D40" i="19"/>
  <c r="C40" i="19"/>
  <c r="B40" i="19"/>
  <c r="F39" i="19"/>
  <c r="E39" i="19"/>
  <c r="D39" i="19"/>
  <c r="C39" i="19"/>
  <c r="B39" i="19"/>
  <c r="F38" i="19"/>
  <c r="E38" i="19"/>
  <c r="D38" i="19"/>
  <c r="C38" i="19"/>
  <c r="B38" i="19"/>
  <c r="F37" i="19"/>
  <c r="E37" i="19"/>
  <c r="D37" i="19"/>
  <c r="C37" i="19"/>
  <c r="B37" i="19"/>
  <c r="F36" i="19"/>
  <c r="E36" i="19"/>
  <c r="D36" i="19"/>
  <c r="C36" i="19"/>
  <c r="B36" i="19"/>
  <c r="F35" i="19"/>
  <c r="E35" i="19"/>
  <c r="D35" i="19"/>
  <c r="C35" i="19"/>
  <c r="B35" i="19"/>
  <c r="F34" i="19"/>
  <c r="E34" i="19"/>
  <c r="D34" i="19"/>
  <c r="C34" i="19"/>
  <c r="B34" i="19"/>
  <c r="F33" i="19"/>
  <c r="E33" i="19"/>
  <c r="D33" i="19"/>
  <c r="C33" i="19"/>
  <c r="B33" i="19"/>
  <c r="AN29" i="19"/>
  <c r="AM29" i="19"/>
  <c r="AL29" i="19"/>
  <c r="AK29" i="19"/>
  <c r="AJ29" i="19"/>
  <c r="AI29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8" i="19"/>
  <c r="C28" i="19"/>
  <c r="B28" i="19"/>
  <c r="D27" i="19"/>
  <c r="C27" i="19"/>
  <c r="B27" i="19"/>
  <c r="D26" i="19"/>
  <c r="C26" i="19"/>
  <c r="B26" i="19"/>
  <c r="D25" i="19"/>
  <c r="C25" i="19"/>
  <c r="B25" i="19"/>
  <c r="D24" i="19"/>
  <c r="C24" i="19"/>
  <c r="B24" i="19"/>
  <c r="D23" i="19"/>
  <c r="C23" i="19"/>
  <c r="B23" i="19"/>
  <c r="D22" i="19"/>
  <c r="C22" i="19"/>
  <c r="B22" i="19"/>
  <c r="D21" i="19"/>
  <c r="C21" i="19"/>
  <c r="B21" i="19"/>
  <c r="D20" i="19"/>
  <c r="C20" i="19"/>
  <c r="B20" i="19"/>
  <c r="D19" i="19"/>
  <c r="C19" i="19"/>
  <c r="B19" i="19"/>
  <c r="D18" i="19"/>
  <c r="C18" i="19"/>
  <c r="B18" i="19"/>
  <c r="AN14" i="19"/>
  <c r="AM14" i="19"/>
  <c r="AL14" i="19"/>
  <c r="AK14" i="19"/>
  <c r="AJ14" i="19"/>
  <c r="AI14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3" i="19"/>
  <c r="C13" i="19"/>
  <c r="B13" i="19"/>
  <c r="D12" i="19"/>
  <c r="C12" i="19"/>
  <c r="B12" i="19"/>
  <c r="D11" i="19"/>
  <c r="C11" i="19"/>
  <c r="B11" i="19"/>
  <c r="D10" i="19"/>
  <c r="C10" i="19"/>
  <c r="B10" i="19"/>
  <c r="D9" i="19"/>
  <c r="C9" i="19"/>
  <c r="B9" i="19"/>
  <c r="D8" i="19"/>
  <c r="C8" i="19"/>
  <c r="B8" i="19"/>
  <c r="D7" i="19"/>
  <c r="C7" i="19"/>
  <c r="B7" i="19"/>
  <c r="D6" i="19"/>
  <c r="C6" i="19"/>
  <c r="B6" i="19"/>
  <c r="D5" i="19"/>
  <c r="C5" i="19"/>
  <c r="B5" i="19"/>
  <c r="D4" i="19"/>
  <c r="C4" i="19"/>
  <c r="B4" i="19"/>
  <c r="D3" i="19"/>
  <c r="C3" i="19"/>
  <c r="B3" i="19"/>
  <c r="M102" i="18"/>
  <c r="L102" i="18"/>
  <c r="K102" i="18"/>
  <c r="J102" i="18"/>
  <c r="I102" i="18"/>
  <c r="H102" i="18"/>
  <c r="G102" i="18"/>
  <c r="F102" i="18"/>
  <c r="E102" i="18"/>
  <c r="M88" i="18"/>
  <c r="L88" i="18"/>
  <c r="K88" i="18"/>
  <c r="J88" i="18"/>
  <c r="I88" i="18"/>
  <c r="H88" i="18"/>
  <c r="G88" i="18"/>
  <c r="F88" i="18"/>
  <c r="E88" i="18"/>
  <c r="Y74" i="18"/>
  <c r="X74" i="18"/>
  <c r="W74" i="18"/>
  <c r="V74" i="18"/>
  <c r="U74" i="18"/>
  <c r="T74" i="18"/>
  <c r="S74" i="18"/>
  <c r="R74" i="18"/>
  <c r="Q74" i="18"/>
  <c r="P74" i="18"/>
  <c r="O74" i="18"/>
  <c r="N74" i="18"/>
  <c r="M74" i="18"/>
  <c r="L74" i="18"/>
  <c r="K74" i="18"/>
  <c r="J74" i="18"/>
  <c r="I74" i="18"/>
  <c r="H74" i="18"/>
  <c r="G74" i="18"/>
  <c r="F74" i="18"/>
  <c r="E74" i="18"/>
  <c r="Z59" i="18"/>
  <c r="Y59" i="18"/>
  <c r="X59" i="18"/>
  <c r="V59" i="18"/>
  <c r="U59" i="18"/>
  <c r="T59" i="18"/>
  <c r="N59" i="18"/>
  <c r="M59" i="18"/>
  <c r="L59" i="18"/>
  <c r="K59" i="18"/>
  <c r="J59" i="18"/>
  <c r="I59" i="18"/>
  <c r="H59" i="18"/>
  <c r="F59" i="18"/>
  <c r="G59" i="18" s="1"/>
  <c r="E59" i="18"/>
  <c r="G58" i="18"/>
  <c r="G57" i="18"/>
  <c r="G56" i="18"/>
  <c r="G55" i="18"/>
  <c r="G54" i="18"/>
  <c r="G53" i="18"/>
  <c r="G52" i="18"/>
  <c r="L51" i="18"/>
  <c r="L50" i="18"/>
  <c r="L49" i="18"/>
  <c r="G48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G44" i="18"/>
  <c r="F43" i="18"/>
  <c r="E43" i="18"/>
  <c r="D43" i="18"/>
  <c r="C43" i="18"/>
  <c r="B43" i="18"/>
  <c r="F42" i="18"/>
  <c r="E42" i="18"/>
  <c r="D42" i="18"/>
  <c r="C42" i="18"/>
  <c r="B42" i="18"/>
  <c r="F41" i="18"/>
  <c r="E41" i="18"/>
  <c r="D41" i="18"/>
  <c r="C41" i="18"/>
  <c r="B41" i="18"/>
  <c r="F40" i="18"/>
  <c r="E40" i="18"/>
  <c r="D40" i="18"/>
  <c r="C40" i="18"/>
  <c r="B40" i="18"/>
  <c r="F39" i="18"/>
  <c r="E39" i="18"/>
  <c r="D39" i="18"/>
  <c r="C39" i="18"/>
  <c r="B39" i="18"/>
  <c r="F38" i="18"/>
  <c r="E38" i="18"/>
  <c r="D38" i="18"/>
  <c r="C38" i="18"/>
  <c r="B38" i="18"/>
  <c r="F37" i="18"/>
  <c r="E37" i="18"/>
  <c r="D37" i="18"/>
  <c r="C37" i="18"/>
  <c r="B37" i="18"/>
  <c r="F36" i="18"/>
  <c r="E36" i="18"/>
  <c r="D36" i="18"/>
  <c r="C36" i="18"/>
  <c r="B36" i="18"/>
  <c r="F35" i="18"/>
  <c r="E35" i="18"/>
  <c r="D35" i="18"/>
  <c r="C35" i="18"/>
  <c r="B35" i="18"/>
  <c r="F34" i="18"/>
  <c r="E34" i="18"/>
  <c r="D34" i="18"/>
  <c r="C34" i="18"/>
  <c r="B34" i="18"/>
  <c r="F33" i="18"/>
  <c r="E33" i="18"/>
  <c r="D33" i="18"/>
  <c r="C33" i="18"/>
  <c r="B33" i="18"/>
  <c r="AE29" i="18"/>
  <c r="AD29" i="18"/>
  <c r="AC29" i="18"/>
  <c r="AB29" i="18"/>
  <c r="AA29" i="18"/>
  <c r="Z29" i="18"/>
  <c r="Y29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E29" i="18"/>
  <c r="D28" i="18"/>
  <c r="C28" i="18"/>
  <c r="B28" i="18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D18" i="18"/>
  <c r="C18" i="18"/>
  <c r="B18" i="18"/>
  <c r="AN14" i="18"/>
  <c r="AM14" i="18"/>
  <c r="AL14" i="18"/>
  <c r="AK14" i="18"/>
  <c r="AJ14" i="18"/>
  <c r="AI14" i="18"/>
  <c r="AH14" i="18"/>
  <c r="AG14" i="18"/>
  <c r="AF14" i="18"/>
  <c r="AE14" i="18"/>
  <c r="AD14" i="18"/>
  <c r="AC14" i="18"/>
  <c r="AB14" i="18"/>
  <c r="AA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M14" i="18"/>
  <c r="L14" i="18"/>
  <c r="K14" i="18"/>
  <c r="J14" i="18"/>
  <c r="I14" i="18"/>
  <c r="H14" i="18"/>
  <c r="G14" i="18"/>
  <c r="F14" i="18"/>
  <c r="E14" i="18"/>
  <c r="D13" i="18"/>
  <c r="C13" i="18"/>
  <c r="B13" i="18"/>
  <c r="D12" i="18"/>
  <c r="C12" i="18"/>
  <c r="B12" i="18"/>
  <c r="D11" i="18"/>
  <c r="C11" i="18"/>
  <c r="B11" i="18"/>
  <c r="D10" i="18"/>
  <c r="C10" i="18"/>
  <c r="B10" i="18"/>
  <c r="D9" i="18"/>
  <c r="C9" i="18"/>
  <c r="B9" i="18"/>
  <c r="D8" i="18"/>
  <c r="C8" i="18"/>
  <c r="B8" i="18"/>
  <c r="D7" i="18"/>
  <c r="C7" i="18"/>
  <c r="B7" i="18"/>
  <c r="D6" i="18"/>
  <c r="C6" i="18"/>
  <c r="B6" i="18"/>
  <c r="D5" i="18"/>
  <c r="C5" i="18"/>
  <c r="B5" i="18"/>
  <c r="D4" i="18"/>
  <c r="C4" i="18"/>
  <c r="B4" i="18"/>
  <c r="D3" i="18"/>
  <c r="C3" i="18"/>
  <c r="B3" i="18"/>
  <c r="Y123" i="17"/>
  <c r="X123" i="17"/>
  <c r="W123" i="17"/>
  <c r="V123" i="17"/>
  <c r="U123" i="17"/>
  <c r="T123" i="17"/>
  <c r="S123" i="17"/>
  <c r="R123" i="17"/>
  <c r="Q123" i="17"/>
  <c r="P123" i="17"/>
  <c r="O123" i="17"/>
  <c r="N123" i="17"/>
  <c r="M123" i="17"/>
  <c r="L123" i="17"/>
  <c r="K123" i="17"/>
  <c r="J123" i="17"/>
  <c r="I123" i="17"/>
  <c r="H123" i="17"/>
  <c r="G123" i="17"/>
  <c r="F123" i="17"/>
  <c r="E123" i="17"/>
  <c r="M106" i="17"/>
  <c r="L106" i="17"/>
  <c r="K106" i="17"/>
  <c r="J106" i="17"/>
  <c r="I106" i="17"/>
  <c r="H106" i="17"/>
  <c r="G106" i="17"/>
  <c r="F106" i="17"/>
  <c r="E106" i="17"/>
  <c r="Y89" i="17"/>
  <c r="X89" i="17"/>
  <c r="W89" i="17"/>
  <c r="V89" i="17"/>
  <c r="U89" i="17"/>
  <c r="T89" i="17"/>
  <c r="S89" i="17"/>
  <c r="R89" i="17"/>
  <c r="Q89" i="17"/>
  <c r="P89" i="17"/>
  <c r="O89" i="17"/>
  <c r="N89" i="17"/>
  <c r="M89" i="17"/>
  <c r="L89" i="17"/>
  <c r="K89" i="17"/>
  <c r="J89" i="17"/>
  <c r="I89" i="17"/>
  <c r="H89" i="17"/>
  <c r="G89" i="17"/>
  <c r="F89" i="17"/>
  <c r="E89" i="17"/>
  <c r="D87" i="17"/>
  <c r="C87" i="17"/>
  <c r="B87" i="17"/>
  <c r="D86" i="17"/>
  <c r="C86" i="17"/>
  <c r="B86" i="17"/>
  <c r="D85" i="17"/>
  <c r="C85" i="17"/>
  <c r="B85" i="17"/>
  <c r="D84" i="17"/>
  <c r="C84" i="17"/>
  <c r="B84" i="17"/>
  <c r="D83" i="17"/>
  <c r="C83" i="17"/>
  <c r="B83" i="17"/>
  <c r="D82" i="17"/>
  <c r="C82" i="17"/>
  <c r="B82" i="17"/>
  <c r="D81" i="17"/>
  <c r="C81" i="17"/>
  <c r="B81" i="17"/>
  <c r="D80" i="17"/>
  <c r="C80" i="17"/>
  <c r="B80" i="17"/>
  <c r="D79" i="17"/>
  <c r="C79" i="17"/>
  <c r="B79" i="17"/>
  <c r="D78" i="17"/>
  <c r="C78" i="17"/>
  <c r="B78" i="17"/>
  <c r="D77" i="17"/>
  <c r="C77" i="17"/>
  <c r="B77" i="17"/>
  <c r="D76" i="17"/>
  <c r="C76" i="17"/>
  <c r="B76" i="17"/>
  <c r="D75" i="17"/>
  <c r="C75" i="17"/>
  <c r="B75" i="17"/>
  <c r="Z71" i="17"/>
  <c r="Y71" i="17"/>
  <c r="X71" i="17"/>
  <c r="V71" i="17"/>
  <c r="U71" i="17"/>
  <c r="T71" i="17"/>
  <c r="N71" i="17"/>
  <c r="M71" i="17"/>
  <c r="L71" i="17"/>
  <c r="K71" i="17"/>
  <c r="J71" i="17"/>
  <c r="I71" i="17"/>
  <c r="H71" i="17"/>
  <c r="F71" i="17"/>
  <c r="G71" i="17" s="1"/>
  <c r="E71" i="17"/>
  <c r="L69" i="17"/>
  <c r="G69" i="17"/>
  <c r="L68" i="17"/>
  <c r="G68" i="17"/>
  <c r="L67" i="17"/>
  <c r="G67" i="17"/>
  <c r="L66" i="17"/>
  <c r="G66" i="17"/>
  <c r="L65" i="17"/>
  <c r="G65" i="17"/>
  <c r="L64" i="17"/>
  <c r="G64" i="17"/>
  <c r="L63" i="17"/>
  <c r="G63" i="17"/>
  <c r="L62" i="17"/>
  <c r="L61" i="17"/>
  <c r="G61" i="17"/>
  <c r="G60" i="17"/>
  <c r="G59" i="17"/>
  <c r="G58" i="17"/>
  <c r="G57" i="17"/>
  <c r="Y53" i="17"/>
  <c r="X53" i="17"/>
  <c r="W53" i="17"/>
  <c r="V53" i="17"/>
  <c r="U53" i="17"/>
  <c r="T53" i="17"/>
  <c r="S53" i="17"/>
  <c r="R53" i="17"/>
  <c r="Q53" i="17"/>
  <c r="P53" i="17"/>
  <c r="O53" i="17"/>
  <c r="N53" i="17"/>
  <c r="M53" i="17"/>
  <c r="L53" i="17"/>
  <c r="K53" i="17"/>
  <c r="J53" i="17"/>
  <c r="I53" i="17"/>
  <c r="H53" i="17"/>
  <c r="G53" i="17"/>
  <c r="F51" i="17"/>
  <c r="E51" i="17"/>
  <c r="D51" i="17"/>
  <c r="C51" i="17"/>
  <c r="B51" i="17"/>
  <c r="F50" i="17"/>
  <c r="E50" i="17"/>
  <c r="D50" i="17"/>
  <c r="C50" i="17"/>
  <c r="B50" i="17"/>
  <c r="F49" i="17"/>
  <c r="E49" i="17"/>
  <c r="D49" i="17"/>
  <c r="C49" i="17"/>
  <c r="B49" i="17"/>
  <c r="F48" i="17"/>
  <c r="E48" i="17"/>
  <c r="D48" i="17"/>
  <c r="C48" i="17"/>
  <c r="B48" i="17"/>
  <c r="F47" i="17"/>
  <c r="E47" i="17"/>
  <c r="D47" i="17"/>
  <c r="C47" i="17"/>
  <c r="B47" i="17"/>
  <c r="F46" i="17"/>
  <c r="E46" i="17"/>
  <c r="D46" i="17"/>
  <c r="C46" i="17"/>
  <c r="B46" i="17"/>
  <c r="F45" i="17"/>
  <c r="E45" i="17"/>
  <c r="D45" i="17"/>
  <c r="C45" i="17"/>
  <c r="B45" i="17"/>
  <c r="F44" i="17"/>
  <c r="E44" i="17"/>
  <c r="D44" i="17"/>
  <c r="C44" i="17"/>
  <c r="B44" i="17"/>
  <c r="F43" i="17"/>
  <c r="E43" i="17"/>
  <c r="D43" i="17"/>
  <c r="C43" i="17"/>
  <c r="B43" i="17"/>
  <c r="F42" i="17"/>
  <c r="E42" i="17"/>
  <c r="D42" i="17"/>
  <c r="C42" i="17"/>
  <c r="B42" i="17"/>
  <c r="F41" i="17"/>
  <c r="E41" i="17"/>
  <c r="D41" i="17"/>
  <c r="C41" i="17"/>
  <c r="B41" i="17"/>
  <c r="F40" i="17"/>
  <c r="E40" i="17"/>
  <c r="D40" i="17"/>
  <c r="C40" i="17"/>
  <c r="B40" i="17"/>
  <c r="F39" i="17"/>
  <c r="E39" i="17"/>
  <c r="D39" i="17"/>
  <c r="C39" i="17"/>
  <c r="B39" i="17"/>
  <c r="AK35" i="17"/>
  <c r="AJ35" i="17"/>
  <c r="AI35" i="17"/>
  <c r="AH35" i="17"/>
  <c r="AG35" i="17"/>
  <c r="AF35" i="17"/>
  <c r="AE35" i="17"/>
  <c r="AD35" i="17"/>
  <c r="AC35" i="17"/>
  <c r="AB35" i="17"/>
  <c r="AA35" i="17"/>
  <c r="Z35" i="17"/>
  <c r="Y35" i="17"/>
  <c r="X35" i="17"/>
  <c r="W35" i="17"/>
  <c r="V35" i="17"/>
  <c r="U35" i="17"/>
  <c r="T35" i="17"/>
  <c r="S35" i="17"/>
  <c r="R35" i="17"/>
  <c r="Q35" i="17"/>
  <c r="P35" i="17"/>
  <c r="O35" i="17"/>
  <c r="N35" i="17"/>
  <c r="M35" i="17"/>
  <c r="L35" i="17"/>
  <c r="K35" i="17"/>
  <c r="J35" i="17"/>
  <c r="I35" i="17"/>
  <c r="H35" i="17"/>
  <c r="G35" i="17"/>
  <c r="F35" i="17"/>
  <c r="E35" i="17"/>
  <c r="D33" i="17"/>
  <c r="C33" i="17"/>
  <c r="B33" i="17"/>
  <c r="D32" i="17"/>
  <c r="C32" i="17"/>
  <c r="B32" i="17"/>
  <c r="D31" i="17"/>
  <c r="C31" i="17"/>
  <c r="B31" i="17"/>
  <c r="D30" i="17"/>
  <c r="C30" i="17"/>
  <c r="B30" i="17"/>
  <c r="D29" i="17"/>
  <c r="C29" i="17"/>
  <c r="B29" i="17"/>
  <c r="D28" i="17"/>
  <c r="C28" i="17"/>
  <c r="B28" i="17"/>
  <c r="D27" i="17"/>
  <c r="C27" i="17"/>
  <c r="B27" i="17"/>
  <c r="D26" i="17"/>
  <c r="C26" i="17"/>
  <c r="B26" i="17"/>
  <c r="D25" i="17"/>
  <c r="C25" i="17"/>
  <c r="B25" i="17"/>
  <c r="D24" i="17"/>
  <c r="C24" i="17"/>
  <c r="B24" i="17"/>
  <c r="D23" i="17"/>
  <c r="C23" i="17"/>
  <c r="B23" i="17"/>
  <c r="D22" i="17"/>
  <c r="C22" i="17"/>
  <c r="B22" i="17"/>
  <c r="D21" i="17"/>
  <c r="C21" i="17"/>
  <c r="B21" i="17"/>
  <c r="AN17" i="17"/>
  <c r="AM17" i="17"/>
  <c r="AL17" i="17"/>
  <c r="AK17" i="17"/>
  <c r="AJ17" i="17"/>
  <c r="AI17" i="17"/>
  <c r="AH17" i="17"/>
  <c r="AG17" i="17"/>
  <c r="AF17" i="17"/>
  <c r="AE17" i="17"/>
  <c r="AD17" i="17"/>
  <c r="AC17" i="17"/>
  <c r="AB17" i="17"/>
  <c r="AA17" i="17"/>
  <c r="Z17" i="17"/>
  <c r="Y17" i="17"/>
  <c r="X17" i="17"/>
  <c r="W17" i="17"/>
  <c r="V17" i="17"/>
  <c r="U17" i="17"/>
  <c r="T17" i="17"/>
  <c r="S17" i="17"/>
  <c r="R17" i="17"/>
  <c r="Q17" i="17"/>
  <c r="P17" i="17"/>
  <c r="O17" i="17"/>
  <c r="N17" i="17"/>
  <c r="M17" i="17"/>
  <c r="L17" i="17"/>
  <c r="K17" i="17"/>
  <c r="J17" i="17"/>
  <c r="I17" i="17"/>
  <c r="H17" i="17"/>
  <c r="G17" i="17"/>
  <c r="F17" i="17"/>
  <c r="E17" i="17"/>
  <c r="D16" i="17"/>
  <c r="C16" i="17"/>
  <c r="B16" i="17"/>
  <c r="D15" i="17"/>
  <c r="C15" i="17"/>
  <c r="B15" i="17"/>
  <c r="D14" i="17"/>
  <c r="C14" i="17"/>
  <c r="B14" i="17"/>
  <c r="D13" i="17"/>
  <c r="C13" i="17"/>
  <c r="B13" i="17"/>
  <c r="D12" i="17"/>
  <c r="C12" i="17"/>
  <c r="B12" i="17"/>
  <c r="D11" i="17"/>
  <c r="C11" i="17"/>
  <c r="B11" i="17"/>
  <c r="D10" i="17"/>
  <c r="C10" i="17"/>
  <c r="B10" i="17"/>
  <c r="D9" i="17"/>
  <c r="C9" i="17"/>
  <c r="B9" i="17"/>
  <c r="D8" i="17"/>
  <c r="C8" i="17"/>
  <c r="B8" i="17"/>
  <c r="D7" i="17"/>
  <c r="C7" i="17"/>
  <c r="B7" i="17"/>
  <c r="D6" i="17"/>
  <c r="C6" i="17"/>
  <c r="B6" i="17"/>
  <c r="D5" i="17"/>
  <c r="C5" i="17"/>
  <c r="B5" i="17"/>
  <c r="D4" i="17"/>
  <c r="C4" i="17"/>
  <c r="B4" i="17"/>
  <c r="D3" i="17"/>
  <c r="C3" i="17"/>
  <c r="B3" i="17"/>
  <c r="Y109" i="16"/>
  <c r="X109" i="16"/>
  <c r="W109" i="16"/>
  <c r="V109" i="16"/>
  <c r="U109" i="16"/>
  <c r="T109" i="16"/>
  <c r="S109" i="16"/>
  <c r="R109" i="16"/>
  <c r="Q109" i="16"/>
  <c r="P109" i="16"/>
  <c r="O109" i="16"/>
  <c r="N109" i="16"/>
  <c r="M109" i="16"/>
  <c r="L109" i="16"/>
  <c r="K109" i="16"/>
  <c r="J109" i="16"/>
  <c r="I109" i="16"/>
  <c r="H109" i="16"/>
  <c r="G109" i="16"/>
  <c r="F109" i="16"/>
  <c r="E109" i="16"/>
  <c r="M94" i="16"/>
  <c r="L94" i="16"/>
  <c r="K94" i="16"/>
  <c r="J94" i="16"/>
  <c r="I94" i="16"/>
  <c r="H94" i="16"/>
  <c r="G94" i="16"/>
  <c r="F94" i="16"/>
  <c r="E94" i="16"/>
  <c r="Y79" i="16"/>
  <c r="X79" i="16"/>
  <c r="W79" i="16"/>
  <c r="V79" i="16"/>
  <c r="U79" i="16"/>
  <c r="T79" i="16"/>
  <c r="S79" i="16"/>
  <c r="R79" i="16"/>
  <c r="Q79" i="16"/>
  <c r="P79" i="16"/>
  <c r="O79" i="16"/>
  <c r="N79" i="16"/>
  <c r="M79" i="16"/>
  <c r="L79" i="16"/>
  <c r="K79" i="16"/>
  <c r="J79" i="16"/>
  <c r="I79" i="16"/>
  <c r="H79" i="16"/>
  <c r="G79" i="16"/>
  <c r="F79" i="16"/>
  <c r="E79" i="16"/>
  <c r="D78" i="16"/>
  <c r="C78" i="16"/>
  <c r="B78" i="16"/>
  <c r="D77" i="16"/>
  <c r="C77" i="16"/>
  <c r="B77" i="16"/>
  <c r="C76" i="16"/>
  <c r="D75" i="16"/>
  <c r="C75" i="16"/>
  <c r="B75" i="16"/>
  <c r="D74" i="16"/>
  <c r="C74" i="16"/>
  <c r="D73" i="16"/>
  <c r="C73" i="16"/>
  <c r="B73" i="16"/>
  <c r="D72" i="16"/>
  <c r="C72" i="16"/>
  <c r="B72" i="16"/>
  <c r="D71" i="16"/>
  <c r="C71" i="16"/>
  <c r="B71" i="16"/>
  <c r="D70" i="16"/>
  <c r="C70" i="16"/>
  <c r="B70" i="16"/>
  <c r="D69" i="16"/>
  <c r="C69" i="16"/>
  <c r="B69" i="16"/>
  <c r="D68" i="16"/>
  <c r="C68" i="16"/>
  <c r="B68" i="16"/>
  <c r="D67" i="16"/>
  <c r="C67" i="16"/>
  <c r="B67" i="16"/>
  <c r="Z63" i="16"/>
  <c r="Y63" i="16"/>
  <c r="X63" i="16"/>
  <c r="V63" i="16"/>
  <c r="U63" i="16"/>
  <c r="T63" i="16"/>
  <c r="N63" i="16"/>
  <c r="M63" i="16"/>
  <c r="K63" i="16"/>
  <c r="L63" i="16" s="1"/>
  <c r="J63" i="16"/>
  <c r="I63" i="16"/>
  <c r="H63" i="16"/>
  <c r="G63" i="16"/>
  <c r="F63" i="16"/>
  <c r="E63" i="16"/>
  <c r="L57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F46" i="16"/>
  <c r="E46" i="16"/>
  <c r="D46" i="16"/>
  <c r="C46" i="16"/>
  <c r="B46" i="16"/>
  <c r="F45" i="16"/>
  <c r="E45" i="16"/>
  <c r="D45" i="16"/>
  <c r="C45" i="16"/>
  <c r="B45" i="16"/>
  <c r="F44" i="16"/>
  <c r="E44" i="16"/>
  <c r="D44" i="16"/>
  <c r="C44" i="16"/>
  <c r="B44" i="16"/>
  <c r="F43" i="16"/>
  <c r="E43" i="16"/>
  <c r="D43" i="16"/>
  <c r="C43" i="16"/>
  <c r="B43" i="16"/>
  <c r="F42" i="16"/>
  <c r="E42" i="16"/>
  <c r="D42" i="16"/>
  <c r="C42" i="16"/>
  <c r="B42" i="16"/>
  <c r="F41" i="16"/>
  <c r="E41" i="16"/>
  <c r="D41" i="16"/>
  <c r="C41" i="16"/>
  <c r="B41" i="16"/>
  <c r="F40" i="16"/>
  <c r="E40" i="16"/>
  <c r="D40" i="16"/>
  <c r="C40" i="16"/>
  <c r="B40" i="16"/>
  <c r="F39" i="16"/>
  <c r="E39" i="16"/>
  <c r="D39" i="16"/>
  <c r="C39" i="16"/>
  <c r="B39" i="16"/>
  <c r="F38" i="16"/>
  <c r="E38" i="16"/>
  <c r="D38" i="16"/>
  <c r="C38" i="16"/>
  <c r="B38" i="16"/>
  <c r="F37" i="16"/>
  <c r="E37" i="16"/>
  <c r="D37" i="16"/>
  <c r="C37" i="16"/>
  <c r="B37" i="16"/>
  <c r="F36" i="16"/>
  <c r="E36" i="16"/>
  <c r="D36" i="16"/>
  <c r="C36" i="16"/>
  <c r="B36" i="16"/>
  <c r="F35" i="16"/>
  <c r="E35" i="16"/>
  <c r="D35" i="16"/>
  <c r="C35" i="16"/>
  <c r="B35" i="16"/>
  <c r="AH31" i="16"/>
  <c r="AG31" i="16"/>
  <c r="AF31" i="16"/>
  <c r="AE31" i="16"/>
  <c r="AD31" i="16"/>
  <c r="AC31" i="16"/>
  <c r="AB31" i="16"/>
  <c r="AA31" i="16"/>
  <c r="Z31" i="16"/>
  <c r="Y31" i="16"/>
  <c r="X31" i="16"/>
  <c r="W31" i="16"/>
  <c r="V31" i="16"/>
  <c r="U31" i="16"/>
  <c r="T31" i="16"/>
  <c r="S31" i="16"/>
  <c r="R31" i="16"/>
  <c r="Q31" i="16"/>
  <c r="P31" i="16"/>
  <c r="O31" i="16"/>
  <c r="N31" i="16"/>
  <c r="M31" i="16"/>
  <c r="L31" i="16"/>
  <c r="K31" i="16"/>
  <c r="J31" i="16"/>
  <c r="I31" i="16"/>
  <c r="H31" i="16"/>
  <c r="G31" i="16"/>
  <c r="F31" i="16"/>
  <c r="E31" i="16"/>
  <c r="D30" i="16"/>
  <c r="C30" i="16"/>
  <c r="B30" i="16"/>
  <c r="D29" i="16"/>
  <c r="C29" i="16"/>
  <c r="B29" i="16"/>
  <c r="D28" i="16"/>
  <c r="C28" i="16"/>
  <c r="B28" i="16"/>
  <c r="D26" i="16"/>
  <c r="C26" i="16"/>
  <c r="B26" i="16"/>
  <c r="D25" i="16"/>
  <c r="C25" i="16"/>
  <c r="B25" i="16"/>
  <c r="D24" i="16"/>
  <c r="C24" i="16"/>
  <c r="B24" i="16"/>
  <c r="D23" i="16"/>
  <c r="C23" i="16"/>
  <c r="B23" i="16"/>
  <c r="D22" i="16"/>
  <c r="C22" i="16"/>
  <c r="B22" i="16"/>
  <c r="D21" i="16"/>
  <c r="C21" i="16"/>
  <c r="B21" i="16"/>
  <c r="D20" i="16"/>
  <c r="C20" i="16"/>
  <c r="B20" i="16"/>
  <c r="D19" i="16"/>
  <c r="C19" i="16"/>
  <c r="B19" i="16"/>
  <c r="AN15" i="16"/>
  <c r="AM15" i="16"/>
  <c r="AL15" i="16"/>
  <c r="AK15" i="16"/>
  <c r="AJ15" i="16"/>
  <c r="AI15" i="16"/>
  <c r="AH15" i="16"/>
  <c r="AG15" i="16"/>
  <c r="AF15" i="16"/>
  <c r="AE15" i="16"/>
  <c r="AD15" i="16"/>
  <c r="AC15" i="16"/>
  <c r="AB15" i="16"/>
  <c r="AA15" i="16"/>
  <c r="Z15" i="16"/>
  <c r="Y15" i="16"/>
  <c r="X15" i="16"/>
  <c r="W15" i="16"/>
  <c r="V15" i="16"/>
  <c r="U15" i="16"/>
  <c r="T15" i="16"/>
  <c r="S15" i="16"/>
  <c r="R15" i="16"/>
  <c r="Q15" i="16"/>
  <c r="P15" i="16"/>
  <c r="O15" i="16"/>
  <c r="N15" i="16"/>
  <c r="M15" i="16"/>
  <c r="L15" i="16"/>
  <c r="K15" i="16"/>
  <c r="J15" i="16"/>
  <c r="I15" i="16"/>
  <c r="H15" i="16"/>
  <c r="G15" i="16"/>
  <c r="F15" i="16"/>
  <c r="E15" i="16"/>
  <c r="D14" i="16"/>
  <c r="C14" i="16"/>
  <c r="B14" i="16"/>
  <c r="D13" i="16"/>
  <c r="C13" i="16"/>
  <c r="B13" i="16"/>
  <c r="D12" i="16"/>
  <c r="C12" i="16"/>
  <c r="B12" i="16"/>
  <c r="D11" i="16"/>
  <c r="C11" i="16"/>
  <c r="B11" i="16"/>
  <c r="D10" i="16"/>
  <c r="C10" i="16"/>
  <c r="B10" i="16"/>
  <c r="D9" i="16"/>
  <c r="C9" i="16"/>
  <c r="B9" i="16"/>
  <c r="D8" i="16"/>
  <c r="C8" i="16"/>
  <c r="B8" i="16"/>
  <c r="D7" i="16"/>
  <c r="C7" i="16"/>
  <c r="B7" i="16"/>
  <c r="D6" i="16"/>
  <c r="C6" i="16"/>
  <c r="B6" i="16"/>
  <c r="D5" i="16"/>
  <c r="C5" i="16"/>
  <c r="B5" i="16"/>
  <c r="D4" i="16"/>
  <c r="C4" i="16"/>
  <c r="B4" i="16"/>
  <c r="D3" i="16"/>
  <c r="C3" i="16"/>
  <c r="B3" i="16"/>
  <c r="Y102" i="15"/>
  <c r="X102" i="15"/>
  <c r="W102" i="15"/>
  <c r="V102" i="15"/>
  <c r="U102" i="15"/>
  <c r="T102" i="15"/>
  <c r="S102" i="15"/>
  <c r="R102" i="15"/>
  <c r="Q102" i="15"/>
  <c r="P102" i="15"/>
  <c r="O102" i="15"/>
  <c r="N102" i="15"/>
  <c r="M102" i="15"/>
  <c r="L102" i="15"/>
  <c r="K102" i="15"/>
  <c r="J102" i="15"/>
  <c r="I102" i="15"/>
  <c r="H102" i="15"/>
  <c r="G102" i="15"/>
  <c r="F102" i="15"/>
  <c r="E102" i="15"/>
  <c r="J88" i="15"/>
  <c r="I88" i="15"/>
  <c r="H88" i="15"/>
  <c r="G88" i="15"/>
  <c r="F88" i="15"/>
  <c r="E88" i="15"/>
  <c r="Y74" i="15"/>
  <c r="X74" i="15"/>
  <c r="W74" i="15"/>
  <c r="V74" i="15"/>
  <c r="U74" i="15"/>
  <c r="T74" i="15"/>
  <c r="S74" i="15"/>
  <c r="R74" i="15"/>
  <c r="Q74" i="15"/>
  <c r="P74" i="15"/>
  <c r="O74" i="15"/>
  <c r="N74" i="15"/>
  <c r="M74" i="15"/>
  <c r="L74" i="15"/>
  <c r="K74" i="15"/>
  <c r="J74" i="15"/>
  <c r="I74" i="15"/>
  <c r="H74" i="15"/>
  <c r="G74" i="15"/>
  <c r="F74" i="15"/>
  <c r="E74" i="15"/>
  <c r="D73" i="15"/>
  <c r="C73" i="15"/>
  <c r="B73" i="15"/>
  <c r="D72" i="15"/>
  <c r="C72" i="15"/>
  <c r="B72" i="15"/>
  <c r="D71" i="15"/>
  <c r="C71" i="15"/>
  <c r="B71" i="15"/>
  <c r="D70" i="15"/>
  <c r="C70" i="15"/>
  <c r="B70" i="15"/>
  <c r="D68" i="15"/>
  <c r="C68" i="15"/>
  <c r="B68" i="15"/>
  <c r="D67" i="15"/>
  <c r="C67" i="15"/>
  <c r="B67" i="15"/>
  <c r="D66" i="15"/>
  <c r="C66" i="15"/>
  <c r="B66" i="15"/>
  <c r="D65" i="15"/>
  <c r="C65" i="15"/>
  <c r="B65" i="15"/>
  <c r="D64" i="15"/>
  <c r="C64" i="15"/>
  <c r="B64" i="15"/>
  <c r="D63" i="15"/>
  <c r="C63" i="15"/>
  <c r="B63" i="15"/>
  <c r="Z59" i="15"/>
  <c r="Y59" i="15"/>
  <c r="X59" i="15"/>
  <c r="V59" i="15"/>
  <c r="U59" i="15"/>
  <c r="T59" i="15"/>
  <c r="N59" i="15"/>
  <c r="M59" i="15"/>
  <c r="L59" i="15"/>
  <c r="K59" i="15"/>
  <c r="J59" i="15"/>
  <c r="I59" i="15"/>
  <c r="H59" i="15"/>
  <c r="F59" i="15"/>
  <c r="G59" i="15" s="1"/>
  <c r="E59" i="15"/>
  <c r="L57" i="15"/>
  <c r="L48" i="15"/>
  <c r="P44" i="15"/>
  <c r="O44" i="15"/>
  <c r="N44" i="15"/>
  <c r="M44" i="15"/>
  <c r="L44" i="15"/>
  <c r="K44" i="15"/>
  <c r="J44" i="15"/>
  <c r="I44" i="15"/>
  <c r="H44" i="15"/>
  <c r="G44" i="15"/>
  <c r="F43" i="15"/>
  <c r="E43" i="15"/>
  <c r="D43" i="15"/>
  <c r="C43" i="15"/>
  <c r="B43" i="15"/>
  <c r="F42" i="15"/>
  <c r="E42" i="15"/>
  <c r="D42" i="15"/>
  <c r="C42" i="15"/>
  <c r="B42" i="15"/>
  <c r="F41" i="15"/>
  <c r="E41" i="15"/>
  <c r="D41" i="15"/>
  <c r="C41" i="15"/>
  <c r="B41" i="15"/>
  <c r="F40" i="15"/>
  <c r="E40" i="15"/>
  <c r="D40" i="15"/>
  <c r="C40" i="15"/>
  <c r="B40" i="15"/>
  <c r="F39" i="15"/>
  <c r="E39" i="15"/>
  <c r="D39" i="15"/>
  <c r="C39" i="15"/>
  <c r="B39" i="15"/>
  <c r="F38" i="15"/>
  <c r="E38" i="15"/>
  <c r="D38" i="15"/>
  <c r="C38" i="15"/>
  <c r="B38" i="15"/>
  <c r="F37" i="15"/>
  <c r="E37" i="15"/>
  <c r="D37" i="15"/>
  <c r="C37" i="15"/>
  <c r="B37" i="15"/>
  <c r="F36" i="15"/>
  <c r="E36" i="15"/>
  <c r="D36" i="15"/>
  <c r="C36" i="15"/>
  <c r="B36" i="15"/>
  <c r="F35" i="15"/>
  <c r="E35" i="15"/>
  <c r="D35" i="15"/>
  <c r="C35" i="15"/>
  <c r="B35" i="15"/>
  <c r="F34" i="15"/>
  <c r="E34" i="15"/>
  <c r="D34" i="15"/>
  <c r="C34" i="15"/>
  <c r="B34" i="15"/>
  <c r="F33" i="15"/>
  <c r="E33" i="15"/>
  <c r="D33" i="15"/>
  <c r="C33" i="15"/>
  <c r="B33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8" i="15"/>
  <c r="C28" i="15"/>
  <c r="B28" i="15"/>
  <c r="D27" i="15"/>
  <c r="C27" i="15"/>
  <c r="B27" i="15"/>
  <c r="D25" i="15"/>
  <c r="C25" i="15"/>
  <c r="B25" i="15"/>
  <c r="D24" i="15"/>
  <c r="C24" i="15"/>
  <c r="B24" i="15"/>
  <c r="D23" i="15"/>
  <c r="C23" i="15"/>
  <c r="B23" i="15"/>
  <c r="D22" i="15"/>
  <c r="C22" i="15"/>
  <c r="B22" i="15"/>
  <c r="D21" i="15"/>
  <c r="C21" i="15"/>
  <c r="B21" i="15"/>
  <c r="D20" i="15"/>
  <c r="C20" i="15"/>
  <c r="B20" i="15"/>
  <c r="D19" i="15"/>
  <c r="C19" i="15"/>
  <c r="B19" i="15"/>
  <c r="D18" i="15"/>
  <c r="C18" i="15"/>
  <c r="B18" i="15"/>
  <c r="Y14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3" i="15"/>
  <c r="C13" i="15"/>
  <c r="B13" i="15"/>
  <c r="D12" i="15"/>
  <c r="C12" i="15"/>
  <c r="B12" i="15"/>
  <c r="D11" i="15"/>
  <c r="C11" i="15"/>
  <c r="B11" i="15"/>
  <c r="D10" i="15"/>
  <c r="C10" i="15"/>
  <c r="B10" i="15"/>
  <c r="D9" i="15"/>
  <c r="C9" i="15"/>
  <c r="B9" i="15"/>
  <c r="D8" i="15"/>
  <c r="C8" i="15"/>
  <c r="B8" i="15"/>
  <c r="D7" i="15"/>
  <c r="C7" i="15"/>
  <c r="B7" i="15"/>
  <c r="D6" i="15"/>
  <c r="C6" i="15"/>
  <c r="B6" i="15"/>
  <c r="D5" i="15"/>
  <c r="C5" i="15"/>
  <c r="B5" i="15"/>
  <c r="D4" i="15"/>
  <c r="C4" i="15"/>
  <c r="B4" i="15"/>
  <c r="D3" i="15"/>
  <c r="C3" i="15"/>
  <c r="B3" i="15"/>
  <c r="Y106" i="14"/>
  <c r="X106" i="14"/>
  <c r="W106" i="14"/>
  <c r="V106" i="14"/>
  <c r="U106" i="14"/>
  <c r="T106" i="14"/>
  <c r="S106" i="14"/>
  <c r="R106" i="14"/>
  <c r="Q106" i="14"/>
  <c r="P106" i="14"/>
  <c r="O106" i="14"/>
  <c r="N106" i="14"/>
  <c r="M106" i="14"/>
  <c r="L106" i="14"/>
  <c r="K106" i="14"/>
  <c r="J106" i="14"/>
  <c r="I106" i="14"/>
  <c r="H106" i="14"/>
  <c r="G106" i="14"/>
  <c r="F106" i="14"/>
  <c r="E106" i="14"/>
  <c r="M91" i="14"/>
  <c r="L91" i="14"/>
  <c r="K91" i="14"/>
  <c r="J91" i="14"/>
  <c r="I91" i="14"/>
  <c r="H91" i="14"/>
  <c r="G91" i="14"/>
  <c r="F91" i="14"/>
  <c r="E91" i="14"/>
  <c r="Y77" i="14"/>
  <c r="X77" i="14"/>
  <c r="W77" i="14"/>
  <c r="V77" i="14"/>
  <c r="U77" i="14"/>
  <c r="T77" i="14"/>
  <c r="S77" i="14"/>
  <c r="R77" i="14"/>
  <c r="Q77" i="14"/>
  <c r="P77" i="14"/>
  <c r="O77" i="14"/>
  <c r="N77" i="14"/>
  <c r="M77" i="14"/>
  <c r="L77" i="14"/>
  <c r="K77" i="14"/>
  <c r="J77" i="14"/>
  <c r="I77" i="14"/>
  <c r="H77" i="14"/>
  <c r="G77" i="14"/>
  <c r="F77" i="14"/>
  <c r="E77" i="14"/>
  <c r="D73" i="14"/>
  <c r="C73" i="14"/>
  <c r="B73" i="14"/>
  <c r="D72" i="14"/>
  <c r="C72" i="14"/>
  <c r="B72" i="14"/>
  <c r="D71" i="14"/>
  <c r="C71" i="14"/>
  <c r="B71" i="14"/>
  <c r="D70" i="14"/>
  <c r="C70" i="14"/>
  <c r="B70" i="14"/>
  <c r="D69" i="14"/>
  <c r="C69" i="14"/>
  <c r="B69" i="14"/>
  <c r="D68" i="14"/>
  <c r="C68" i="14"/>
  <c r="B68" i="14"/>
  <c r="D67" i="14"/>
  <c r="C67" i="14"/>
  <c r="B67" i="14"/>
  <c r="D66" i="14"/>
  <c r="C66" i="14"/>
  <c r="B66" i="14"/>
  <c r="D65" i="14"/>
  <c r="C65" i="14"/>
  <c r="B65" i="14"/>
  <c r="D64" i="14"/>
  <c r="C64" i="14"/>
  <c r="B64" i="14"/>
  <c r="D63" i="14"/>
  <c r="C63" i="14"/>
  <c r="B63" i="14"/>
  <c r="Z59" i="14"/>
  <c r="Y59" i="14"/>
  <c r="X59" i="14"/>
  <c r="V59" i="14"/>
  <c r="U59" i="14"/>
  <c r="T59" i="14"/>
  <c r="N59" i="14"/>
  <c r="M59" i="14"/>
  <c r="L59" i="14"/>
  <c r="K59" i="14"/>
  <c r="J59" i="14"/>
  <c r="I59" i="14"/>
  <c r="H59" i="14"/>
  <c r="F59" i="14"/>
  <c r="G59" i="14" s="1"/>
  <c r="E59" i="14"/>
  <c r="L56" i="14"/>
  <c r="Y44" i="14"/>
  <c r="X44" i="14"/>
  <c r="W44" i="14"/>
  <c r="V44" i="14"/>
  <c r="U44" i="14"/>
  <c r="T44" i="14"/>
  <c r="S44" i="14"/>
  <c r="R44" i="14"/>
  <c r="Q44" i="14"/>
  <c r="P44" i="14"/>
  <c r="O44" i="14"/>
  <c r="N44" i="14"/>
  <c r="M44" i="14"/>
  <c r="L44" i="14"/>
  <c r="K44" i="14"/>
  <c r="J44" i="14"/>
  <c r="I44" i="14"/>
  <c r="H44" i="14"/>
  <c r="G44" i="14"/>
  <c r="F43" i="14"/>
  <c r="E43" i="14"/>
  <c r="D43" i="14"/>
  <c r="C43" i="14"/>
  <c r="B43" i="14"/>
  <c r="F42" i="14"/>
  <c r="E42" i="14"/>
  <c r="D42" i="14"/>
  <c r="C42" i="14"/>
  <c r="B42" i="14"/>
  <c r="F41" i="14"/>
  <c r="E41" i="14"/>
  <c r="D41" i="14"/>
  <c r="C41" i="14"/>
  <c r="B41" i="14"/>
  <c r="F40" i="14"/>
  <c r="E40" i="14"/>
  <c r="D40" i="14"/>
  <c r="C40" i="14"/>
  <c r="B40" i="14"/>
  <c r="F39" i="14"/>
  <c r="E39" i="14"/>
  <c r="D39" i="14"/>
  <c r="C39" i="14"/>
  <c r="B39" i="14"/>
  <c r="F38" i="14"/>
  <c r="E38" i="14"/>
  <c r="D38" i="14"/>
  <c r="C38" i="14"/>
  <c r="B38" i="14"/>
  <c r="F37" i="14"/>
  <c r="E37" i="14"/>
  <c r="D37" i="14"/>
  <c r="C37" i="14"/>
  <c r="B37" i="14"/>
  <c r="F36" i="14"/>
  <c r="E36" i="14"/>
  <c r="D36" i="14"/>
  <c r="C36" i="14"/>
  <c r="B36" i="14"/>
  <c r="F35" i="14"/>
  <c r="E35" i="14"/>
  <c r="D35" i="14"/>
  <c r="C35" i="14"/>
  <c r="B35" i="14"/>
  <c r="F34" i="14"/>
  <c r="E34" i="14"/>
  <c r="D34" i="14"/>
  <c r="C34" i="14"/>
  <c r="B34" i="14"/>
  <c r="F33" i="14"/>
  <c r="E33" i="14"/>
  <c r="D33" i="14"/>
  <c r="C33" i="14"/>
  <c r="B33" i="14"/>
  <c r="AN29" i="14"/>
  <c r="AM29" i="14"/>
  <c r="AL29" i="14"/>
  <c r="AK29" i="14"/>
  <c r="AJ29" i="14"/>
  <c r="AI29" i="14"/>
  <c r="AH29" i="14"/>
  <c r="AG29" i="14"/>
  <c r="AF29" i="14"/>
  <c r="AE29" i="14"/>
  <c r="AD29" i="14"/>
  <c r="AC29" i="14"/>
  <c r="AB29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8" i="14"/>
  <c r="C28" i="14"/>
  <c r="B28" i="14"/>
  <c r="D27" i="14"/>
  <c r="C27" i="14"/>
  <c r="B27" i="14"/>
  <c r="D26" i="14"/>
  <c r="C26" i="14"/>
  <c r="B26" i="14"/>
  <c r="D25" i="14"/>
  <c r="C25" i="14"/>
  <c r="B25" i="14"/>
  <c r="D24" i="14"/>
  <c r="C24" i="14"/>
  <c r="B24" i="14"/>
  <c r="D23" i="14"/>
  <c r="C23" i="14"/>
  <c r="B23" i="14"/>
  <c r="D22" i="14"/>
  <c r="C22" i="14"/>
  <c r="B22" i="14"/>
  <c r="D21" i="14"/>
  <c r="C21" i="14"/>
  <c r="B21" i="14"/>
  <c r="D20" i="14"/>
  <c r="C20" i="14"/>
  <c r="B20" i="14"/>
  <c r="D19" i="14"/>
  <c r="C19" i="14"/>
  <c r="B19" i="14"/>
  <c r="D18" i="14"/>
  <c r="C18" i="14"/>
  <c r="B18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D13" i="14"/>
  <c r="C13" i="14"/>
  <c r="B13" i="14"/>
  <c r="D12" i="14"/>
  <c r="C12" i="14"/>
  <c r="B12" i="14"/>
  <c r="D11" i="14"/>
  <c r="C11" i="14"/>
  <c r="B11" i="14"/>
  <c r="D10" i="14"/>
  <c r="C10" i="14"/>
  <c r="B10" i="14"/>
  <c r="D9" i="14"/>
  <c r="C9" i="14"/>
  <c r="B9" i="14"/>
  <c r="D8" i="14"/>
  <c r="C8" i="14"/>
  <c r="B8" i="14"/>
  <c r="D7" i="14"/>
  <c r="C7" i="14"/>
  <c r="B7" i="14"/>
  <c r="D6" i="14"/>
  <c r="C6" i="14"/>
  <c r="B6" i="14"/>
  <c r="D5" i="14"/>
  <c r="C5" i="14"/>
  <c r="B5" i="14"/>
  <c r="D4" i="14"/>
  <c r="C4" i="14"/>
  <c r="B4" i="14"/>
  <c r="D3" i="14"/>
  <c r="C3" i="14"/>
  <c r="B3" i="14"/>
  <c r="Y123" i="13"/>
  <c r="X123" i="13"/>
  <c r="W123" i="13"/>
  <c r="V123" i="13"/>
  <c r="U123" i="13"/>
  <c r="T123" i="13"/>
  <c r="S123" i="13"/>
  <c r="R123" i="13"/>
  <c r="Q123" i="13"/>
  <c r="P123" i="13"/>
  <c r="O123" i="13"/>
  <c r="N123" i="13"/>
  <c r="M123" i="13"/>
  <c r="L123" i="13"/>
  <c r="K123" i="13"/>
  <c r="J123" i="13"/>
  <c r="I123" i="13"/>
  <c r="H123" i="13"/>
  <c r="G123" i="13"/>
  <c r="F123" i="13"/>
  <c r="E123" i="13"/>
  <c r="M106" i="13"/>
  <c r="L106" i="13"/>
  <c r="K106" i="13"/>
  <c r="J106" i="13"/>
  <c r="I106" i="13"/>
  <c r="H106" i="13"/>
  <c r="G106" i="13"/>
  <c r="F106" i="13"/>
  <c r="E106" i="13"/>
  <c r="Y89" i="13"/>
  <c r="X89" i="13"/>
  <c r="W89" i="13"/>
  <c r="V89" i="13"/>
  <c r="U89" i="13"/>
  <c r="T89" i="13"/>
  <c r="S89" i="13"/>
  <c r="R89" i="13"/>
  <c r="Q89" i="13"/>
  <c r="P89" i="13"/>
  <c r="O89" i="13"/>
  <c r="N89" i="13"/>
  <c r="M89" i="13"/>
  <c r="L89" i="13"/>
  <c r="K89" i="13"/>
  <c r="J89" i="13"/>
  <c r="I89" i="13"/>
  <c r="H89" i="13"/>
  <c r="G89" i="13"/>
  <c r="F89" i="13"/>
  <c r="E89" i="13"/>
  <c r="D87" i="13"/>
  <c r="C87" i="13"/>
  <c r="D86" i="13"/>
  <c r="C86" i="13"/>
  <c r="B86" i="13"/>
  <c r="D85" i="13"/>
  <c r="C85" i="13"/>
  <c r="B85" i="13"/>
  <c r="D84" i="13"/>
  <c r="C84" i="13"/>
  <c r="D83" i="13"/>
  <c r="C83" i="13"/>
  <c r="B83" i="13"/>
  <c r="D82" i="13"/>
  <c r="C82" i="13"/>
  <c r="B82" i="13"/>
  <c r="D81" i="13"/>
  <c r="C81" i="13"/>
  <c r="B81" i="13"/>
  <c r="D80" i="13"/>
  <c r="C80" i="13"/>
  <c r="B80" i="13"/>
  <c r="D79" i="13"/>
  <c r="C79" i="13"/>
  <c r="B79" i="13"/>
  <c r="D78" i="13"/>
  <c r="C78" i="13"/>
  <c r="B78" i="13"/>
  <c r="D77" i="13"/>
  <c r="C77" i="13"/>
  <c r="D76" i="13"/>
  <c r="C76" i="13"/>
  <c r="B76" i="13"/>
  <c r="D75" i="13"/>
  <c r="C75" i="13"/>
  <c r="B75" i="13"/>
  <c r="V71" i="13"/>
  <c r="U71" i="13"/>
  <c r="T71" i="13"/>
  <c r="I71" i="13"/>
  <c r="H71" i="13"/>
  <c r="F71" i="13"/>
  <c r="G71" i="13" s="1"/>
  <c r="E71" i="13"/>
  <c r="Y53" i="13"/>
  <c r="X53" i="13"/>
  <c r="W53" i="13"/>
  <c r="V53" i="13"/>
  <c r="U53" i="13"/>
  <c r="T53" i="13"/>
  <c r="S53" i="13"/>
  <c r="R53" i="13"/>
  <c r="Q53" i="13"/>
  <c r="P53" i="13"/>
  <c r="O53" i="13"/>
  <c r="N53" i="13"/>
  <c r="M53" i="13"/>
  <c r="L53" i="13"/>
  <c r="K53" i="13"/>
  <c r="J53" i="13"/>
  <c r="I53" i="13"/>
  <c r="H53" i="13"/>
  <c r="G53" i="13"/>
  <c r="F52" i="13"/>
  <c r="E52" i="13"/>
  <c r="D52" i="13"/>
  <c r="C52" i="13"/>
  <c r="B52" i="13"/>
  <c r="F51" i="13"/>
  <c r="E51" i="13"/>
  <c r="D51" i="13"/>
  <c r="C51" i="13"/>
  <c r="B51" i="13"/>
  <c r="F50" i="13"/>
  <c r="E50" i="13"/>
  <c r="D50" i="13"/>
  <c r="C50" i="13"/>
  <c r="B50" i="13"/>
  <c r="F49" i="13"/>
  <c r="E49" i="13"/>
  <c r="D49" i="13"/>
  <c r="C49" i="13"/>
  <c r="B49" i="13"/>
  <c r="F48" i="13"/>
  <c r="E48" i="13"/>
  <c r="D48" i="13"/>
  <c r="C48" i="13"/>
  <c r="B48" i="13"/>
  <c r="F47" i="13"/>
  <c r="E47" i="13"/>
  <c r="D47" i="13"/>
  <c r="C47" i="13"/>
  <c r="B47" i="13"/>
  <c r="F46" i="13"/>
  <c r="E46" i="13"/>
  <c r="D46" i="13"/>
  <c r="C46" i="13"/>
  <c r="B46" i="13"/>
  <c r="F45" i="13"/>
  <c r="E45" i="13"/>
  <c r="D45" i="13"/>
  <c r="C45" i="13"/>
  <c r="B45" i="13"/>
  <c r="F44" i="13"/>
  <c r="E44" i="13"/>
  <c r="D44" i="13"/>
  <c r="C44" i="13"/>
  <c r="B44" i="13"/>
  <c r="F43" i="13"/>
  <c r="E43" i="13"/>
  <c r="D43" i="13"/>
  <c r="C43" i="13"/>
  <c r="B43" i="13"/>
  <c r="F42" i="13"/>
  <c r="E42" i="13"/>
  <c r="D42" i="13"/>
  <c r="C42" i="13"/>
  <c r="B42" i="13"/>
  <c r="F41" i="13"/>
  <c r="E41" i="13"/>
  <c r="D41" i="13"/>
  <c r="C41" i="13"/>
  <c r="B41" i="13"/>
  <c r="F40" i="13"/>
  <c r="E40" i="13"/>
  <c r="D40" i="13"/>
  <c r="C40" i="13"/>
  <c r="B40" i="13"/>
  <c r="F39" i="13"/>
  <c r="E39" i="13"/>
  <c r="D39" i="13"/>
  <c r="C39" i="13"/>
  <c r="B39" i="13"/>
  <c r="AB35" i="13"/>
  <c r="AA35" i="13"/>
  <c r="Z35" i="13"/>
  <c r="Y35" i="13"/>
  <c r="X35" i="13"/>
  <c r="W35" i="13"/>
  <c r="V35" i="13"/>
  <c r="U35" i="13"/>
  <c r="T35" i="13"/>
  <c r="S35" i="13"/>
  <c r="R35" i="13"/>
  <c r="Q35" i="13"/>
  <c r="P35" i="13"/>
  <c r="O35" i="13"/>
  <c r="N35" i="13"/>
  <c r="M35" i="13"/>
  <c r="L35" i="13"/>
  <c r="K35" i="13"/>
  <c r="J35" i="13"/>
  <c r="I35" i="13"/>
  <c r="H35" i="13"/>
  <c r="G35" i="13"/>
  <c r="F35" i="13"/>
  <c r="E35" i="13"/>
  <c r="D34" i="13"/>
  <c r="C34" i="13"/>
  <c r="B34" i="13"/>
  <c r="D33" i="13"/>
  <c r="C33" i="13"/>
  <c r="B33" i="13"/>
  <c r="D32" i="13"/>
  <c r="C32" i="13"/>
  <c r="B32" i="13"/>
  <c r="D31" i="13"/>
  <c r="C31" i="13"/>
  <c r="B31" i="13"/>
  <c r="D30" i="13"/>
  <c r="C30" i="13"/>
  <c r="B30" i="13"/>
  <c r="D29" i="13"/>
  <c r="C29" i="13"/>
  <c r="B29" i="13"/>
  <c r="D28" i="13"/>
  <c r="C28" i="13"/>
  <c r="B28" i="13"/>
  <c r="D27" i="13"/>
  <c r="C27" i="13"/>
  <c r="B27" i="13"/>
  <c r="D26" i="13"/>
  <c r="C26" i="13"/>
  <c r="B26" i="13"/>
  <c r="D25" i="13"/>
  <c r="C25" i="13"/>
  <c r="B25" i="13"/>
  <c r="D24" i="13"/>
  <c r="C24" i="13"/>
  <c r="B24" i="13"/>
  <c r="D23" i="13"/>
  <c r="C23" i="13"/>
  <c r="B23" i="13"/>
  <c r="D22" i="13"/>
  <c r="C22" i="13"/>
  <c r="B22" i="13"/>
  <c r="D21" i="13"/>
  <c r="C21" i="13"/>
  <c r="B21" i="13"/>
  <c r="AE17" i="13"/>
  <c r="AD17" i="13"/>
  <c r="AC17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D16" i="13"/>
  <c r="C16" i="13"/>
  <c r="B16" i="13"/>
  <c r="D15" i="13"/>
  <c r="C15" i="13"/>
  <c r="B15" i="13"/>
  <c r="D14" i="13"/>
  <c r="C14" i="13"/>
  <c r="B14" i="13"/>
  <c r="D13" i="13"/>
  <c r="C13" i="13"/>
  <c r="B13" i="13"/>
  <c r="D12" i="13"/>
  <c r="C12" i="13"/>
  <c r="B12" i="13"/>
  <c r="D11" i="13"/>
  <c r="C11" i="13"/>
  <c r="B11" i="13"/>
  <c r="D10" i="13"/>
  <c r="C10" i="13"/>
  <c r="B10" i="13"/>
  <c r="D9" i="13"/>
  <c r="C9" i="13"/>
  <c r="B9" i="13"/>
  <c r="D8" i="13"/>
  <c r="C8" i="13"/>
  <c r="B8" i="13"/>
  <c r="D7" i="13"/>
  <c r="C7" i="13"/>
  <c r="B7" i="13"/>
  <c r="D6" i="13"/>
  <c r="C6" i="13"/>
  <c r="B6" i="13"/>
  <c r="D5" i="13"/>
  <c r="C5" i="13"/>
  <c r="B5" i="13"/>
  <c r="D4" i="13"/>
  <c r="C4" i="13"/>
  <c r="B4" i="13"/>
  <c r="D3" i="13"/>
  <c r="C3" i="13"/>
  <c r="B3" i="13"/>
  <c r="Y122" i="12"/>
  <c r="X122" i="12"/>
  <c r="W122" i="12"/>
  <c r="V122" i="12"/>
  <c r="U122" i="12"/>
  <c r="T122" i="12"/>
  <c r="S122" i="12"/>
  <c r="R122" i="12"/>
  <c r="Q122" i="12"/>
  <c r="P122" i="12"/>
  <c r="O122" i="12"/>
  <c r="N122" i="12"/>
  <c r="M122" i="12"/>
  <c r="L122" i="12"/>
  <c r="K122" i="12"/>
  <c r="J122" i="12"/>
  <c r="I122" i="12"/>
  <c r="H122" i="12"/>
  <c r="G122" i="12"/>
  <c r="F122" i="12"/>
  <c r="E122" i="12"/>
  <c r="G105" i="12"/>
  <c r="F105" i="12"/>
  <c r="E105" i="12"/>
  <c r="Y89" i="12"/>
  <c r="X89" i="12"/>
  <c r="W89" i="12"/>
  <c r="V89" i="12"/>
  <c r="U89" i="12"/>
  <c r="T89" i="12"/>
  <c r="S89" i="12"/>
  <c r="R89" i="12"/>
  <c r="Q89" i="12"/>
  <c r="P89" i="12"/>
  <c r="O89" i="12"/>
  <c r="N89" i="12"/>
  <c r="M89" i="12"/>
  <c r="L89" i="12"/>
  <c r="J89" i="12"/>
  <c r="I89" i="12"/>
  <c r="G89" i="12"/>
  <c r="F89" i="12"/>
  <c r="E89" i="12"/>
  <c r="D87" i="12"/>
  <c r="C87" i="12"/>
  <c r="B87" i="12"/>
  <c r="D86" i="12"/>
  <c r="C86" i="12"/>
  <c r="B86" i="12"/>
  <c r="D85" i="12"/>
  <c r="C85" i="12"/>
  <c r="B85" i="12"/>
  <c r="D84" i="12"/>
  <c r="C84" i="12"/>
  <c r="B84" i="12"/>
  <c r="D83" i="12"/>
  <c r="C83" i="12"/>
  <c r="B83" i="12"/>
  <c r="D82" i="12"/>
  <c r="C82" i="12"/>
  <c r="B82" i="12"/>
  <c r="D81" i="12"/>
  <c r="C81" i="12"/>
  <c r="B81" i="12"/>
  <c r="D80" i="12"/>
  <c r="C80" i="12"/>
  <c r="B80" i="12"/>
  <c r="D79" i="12"/>
  <c r="C79" i="12"/>
  <c r="B79" i="12"/>
  <c r="D78" i="12"/>
  <c r="C78" i="12"/>
  <c r="B78" i="12"/>
  <c r="D77" i="12"/>
  <c r="C77" i="12"/>
  <c r="B77" i="12"/>
  <c r="D76" i="12"/>
  <c r="C76" i="12"/>
  <c r="B76" i="12"/>
  <c r="D75" i="12"/>
  <c r="C75" i="12"/>
  <c r="B75" i="12"/>
  <c r="V71" i="12"/>
  <c r="U71" i="12"/>
  <c r="T71" i="12"/>
  <c r="N71" i="12"/>
  <c r="M71" i="12"/>
  <c r="K71" i="12"/>
  <c r="L71" i="12" s="1"/>
  <c r="J71" i="12"/>
  <c r="I71" i="12"/>
  <c r="H71" i="12"/>
  <c r="G71" i="12"/>
  <c r="F71" i="12"/>
  <c r="E71" i="12"/>
  <c r="G69" i="12"/>
  <c r="G68" i="12"/>
  <c r="G67" i="12"/>
  <c r="G66" i="12"/>
  <c r="G65" i="12"/>
  <c r="G64" i="12"/>
  <c r="G63" i="12"/>
  <c r="L62" i="12"/>
  <c r="G62" i="12"/>
  <c r="G61" i="12"/>
  <c r="G60" i="12"/>
  <c r="G59" i="12"/>
  <c r="G58" i="12"/>
  <c r="G57" i="12"/>
  <c r="P53" i="12"/>
  <c r="O53" i="12"/>
  <c r="N53" i="12"/>
  <c r="M53" i="12"/>
  <c r="L53" i="12"/>
  <c r="K53" i="12"/>
  <c r="J53" i="12"/>
  <c r="I53" i="12"/>
  <c r="H53" i="12"/>
  <c r="G53" i="12"/>
  <c r="F51" i="12"/>
  <c r="E51" i="12"/>
  <c r="D51" i="12"/>
  <c r="C51" i="12"/>
  <c r="B51" i="12"/>
  <c r="F50" i="12"/>
  <c r="E50" i="12"/>
  <c r="D50" i="12"/>
  <c r="C50" i="12"/>
  <c r="B50" i="12"/>
  <c r="F49" i="12"/>
  <c r="E49" i="12"/>
  <c r="D49" i="12"/>
  <c r="C49" i="12"/>
  <c r="B49" i="12"/>
  <c r="F48" i="12"/>
  <c r="E48" i="12"/>
  <c r="D48" i="12"/>
  <c r="C48" i="12"/>
  <c r="B48" i="12"/>
  <c r="F47" i="12"/>
  <c r="E47" i="12"/>
  <c r="D47" i="12"/>
  <c r="C47" i="12"/>
  <c r="B47" i="12"/>
  <c r="F46" i="12"/>
  <c r="E46" i="12"/>
  <c r="D46" i="12"/>
  <c r="C46" i="12"/>
  <c r="B46" i="12"/>
  <c r="F45" i="12"/>
  <c r="E45" i="12"/>
  <c r="D45" i="12"/>
  <c r="C45" i="12"/>
  <c r="B45" i="12"/>
  <c r="F44" i="12"/>
  <c r="E44" i="12"/>
  <c r="D44" i="12"/>
  <c r="C44" i="12"/>
  <c r="B44" i="12"/>
  <c r="F43" i="12"/>
  <c r="E43" i="12"/>
  <c r="D43" i="12"/>
  <c r="C43" i="12"/>
  <c r="B43" i="12"/>
  <c r="F42" i="12"/>
  <c r="E42" i="12"/>
  <c r="D42" i="12"/>
  <c r="C42" i="12"/>
  <c r="B42" i="12"/>
  <c r="F41" i="12"/>
  <c r="E41" i="12"/>
  <c r="D41" i="12"/>
  <c r="C41" i="12"/>
  <c r="B41" i="12"/>
  <c r="F40" i="12"/>
  <c r="E40" i="12"/>
  <c r="D40" i="12"/>
  <c r="C40" i="12"/>
  <c r="B40" i="12"/>
  <c r="F39" i="12"/>
  <c r="E39" i="12"/>
  <c r="D39" i="12"/>
  <c r="C39" i="12"/>
  <c r="B39" i="12"/>
  <c r="AH35" i="12"/>
  <c r="AG35" i="12"/>
  <c r="AF35" i="12"/>
  <c r="AE35" i="12"/>
  <c r="AD35" i="12"/>
  <c r="AC35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3" i="12"/>
  <c r="C33" i="12"/>
  <c r="B33" i="12"/>
  <c r="D32" i="12"/>
  <c r="C32" i="12"/>
  <c r="B32" i="12"/>
  <c r="D31" i="12"/>
  <c r="C31" i="12"/>
  <c r="B31" i="12"/>
  <c r="D30" i="12"/>
  <c r="C30" i="12"/>
  <c r="B30" i="12"/>
  <c r="D29" i="12"/>
  <c r="C29" i="12"/>
  <c r="B29" i="12"/>
  <c r="D28" i="12"/>
  <c r="C28" i="12"/>
  <c r="B28" i="12"/>
  <c r="D27" i="12"/>
  <c r="C27" i="12"/>
  <c r="B27" i="12"/>
  <c r="D26" i="12"/>
  <c r="C26" i="12"/>
  <c r="B26" i="12"/>
  <c r="D25" i="12"/>
  <c r="C25" i="12"/>
  <c r="B25" i="12"/>
  <c r="D24" i="12"/>
  <c r="C24" i="12"/>
  <c r="B24" i="12"/>
  <c r="D23" i="12"/>
  <c r="C23" i="12"/>
  <c r="B23" i="12"/>
  <c r="D22" i="12"/>
  <c r="C22" i="12"/>
  <c r="B22" i="12"/>
  <c r="D21" i="12"/>
  <c r="C21" i="12"/>
  <c r="B21" i="12"/>
  <c r="AU17" i="12"/>
  <c r="AT17" i="12"/>
  <c r="AS17" i="12"/>
  <c r="AR17" i="12"/>
  <c r="AQ17" i="12"/>
  <c r="AP17" i="12"/>
  <c r="AO17" i="12"/>
  <c r="AN17" i="12"/>
  <c r="AM17" i="12"/>
  <c r="AL17" i="12"/>
  <c r="AK17" i="12"/>
  <c r="AJ17" i="12"/>
  <c r="AI17" i="12"/>
  <c r="AH17" i="12"/>
  <c r="AG17" i="12"/>
  <c r="AF17" i="12"/>
  <c r="AE17" i="12"/>
  <c r="AD17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O17" i="12"/>
  <c r="N17" i="12"/>
  <c r="M17" i="12"/>
  <c r="L17" i="12"/>
  <c r="K17" i="12"/>
  <c r="J17" i="12"/>
  <c r="I17" i="12"/>
  <c r="H17" i="12"/>
  <c r="G17" i="12"/>
  <c r="F17" i="12"/>
  <c r="E17" i="12"/>
  <c r="D15" i="12"/>
  <c r="C15" i="12"/>
  <c r="B15" i="12"/>
  <c r="D14" i="12"/>
  <c r="C14" i="12"/>
  <c r="B14" i="12"/>
  <c r="D13" i="12"/>
  <c r="C13" i="12"/>
  <c r="B13" i="12"/>
  <c r="D12" i="12"/>
  <c r="C12" i="12"/>
  <c r="B12" i="12"/>
  <c r="D11" i="12"/>
  <c r="C11" i="12"/>
  <c r="B11" i="12"/>
  <c r="D10" i="12"/>
  <c r="C10" i="12"/>
  <c r="B10" i="12"/>
  <c r="D9" i="12"/>
  <c r="C9" i="12"/>
  <c r="B9" i="12"/>
  <c r="D8" i="12"/>
  <c r="C8" i="12"/>
  <c r="B8" i="12"/>
  <c r="D7" i="12"/>
  <c r="C7" i="12"/>
  <c r="B7" i="12"/>
  <c r="D6" i="12"/>
  <c r="C6" i="12"/>
  <c r="B6" i="12"/>
  <c r="D5" i="12"/>
  <c r="C5" i="12"/>
  <c r="B5" i="12"/>
  <c r="D4" i="12"/>
  <c r="C4" i="12"/>
  <c r="B4" i="12"/>
  <c r="D3" i="12"/>
  <c r="C3" i="12"/>
  <c r="B3" i="12"/>
  <c r="S116" i="11"/>
  <c r="R116" i="11"/>
  <c r="Q116" i="11"/>
  <c r="P116" i="11"/>
  <c r="O116" i="11"/>
  <c r="N116" i="11"/>
  <c r="M116" i="11"/>
  <c r="L116" i="11"/>
  <c r="K116" i="11"/>
  <c r="J116" i="11"/>
  <c r="I116" i="11"/>
  <c r="H116" i="11"/>
  <c r="G116" i="11"/>
  <c r="F116" i="11"/>
  <c r="E116" i="11"/>
  <c r="M100" i="11"/>
  <c r="L100" i="11"/>
  <c r="K100" i="11"/>
  <c r="J100" i="11"/>
  <c r="I100" i="11"/>
  <c r="H100" i="11"/>
  <c r="G100" i="11"/>
  <c r="F100" i="11"/>
  <c r="E100" i="11"/>
  <c r="Y84" i="11"/>
  <c r="X84" i="11"/>
  <c r="W84" i="11"/>
  <c r="V84" i="11"/>
  <c r="U84" i="11"/>
  <c r="T84" i="11"/>
  <c r="S84" i="11"/>
  <c r="R84" i="11"/>
  <c r="Q84" i="11"/>
  <c r="P84" i="11"/>
  <c r="O84" i="11"/>
  <c r="N84" i="11"/>
  <c r="M84" i="11"/>
  <c r="L84" i="11"/>
  <c r="K84" i="11"/>
  <c r="J84" i="11"/>
  <c r="I84" i="11"/>
  <c r="H84" i="11"/>
  <c r="G84" i="11"/>
  <c r="F84" i="11"/>
  <c r="E84" i="11"/>
  <c r="D83" i="11"/>
  <c r="C83" i="11"/>
  <c r="B83" i="11"/>
  <c r="D82" i="11"/>
  <c r="C82" i="11"/>
  <c r="B82" i="11"/>
  <c r="D81" i="11"/>
  <c r="C81" i="11"/>
  <c r="B81" i="11"/>
  <c r="D80" i="11"/>
  <c r="C80" i="11"/>
  <c r="B80" i="11"/>
  <c r="D79" i="11"/>
  <c r="C79" i="11"/>
  <c r="B79" i="11"/>
  <c r="D78" i="11"/>
  <c r="C78" i="11"/>
  <c r="B78" i="11"/>
  <c r="D77" i="11"/>
  <c r="C77" i="11"/>
  <c r="B77" i="11"/>
  <c r="D76" i="11"/>
  <c r="C76" i="11"/>
  <c r="B76" i="11"/>
  <c r="D75" i="11"/>
  <c r="C75" i="11"/>
  <c r="B75" i="11"/>
  <c r="D74" i="11"/>
  <c r="C74" i="11"/>
  <c r="B74" i="11"/>
  <c r="D73" i="11"/>
  <c r="C73" i="11"/>
  <c r="B73" i="11"/>
  <c r="D72" i="11"/>
  <c r="C72" i="11"/>
  <c r="B72" i="11"/>
  <c r="D71" i="11"/>
  <c r="C71" i="11"/>
  <c r="B71" i="11"/>
  <c r="Z67" i="11"/>
  <c r="Y67" i="11"/>
  <c r="X67" i="11"/>
  <c r="V67" i="11"/>
  <c r="U67" i="11"/>
  <c r="T67" i="11"/>
  <c r="N67" i="11"/>
  <c r="M67" i="11"/>
  <c r="K67" i="11"/>
  <c r="J67" i="11"/>
  <c r="L67" i="11" s="1"/>
  <c r="I67" i="11"/>
  <c r="H67" i="11"/>
  <c r="F67" i="11"/>
  <c r="G67" i="11" s="1"/>
  <c r="E67" i="11"/>
  <c r="L66" i="11"/>
  <c r="L65" i="11"/>
  <c r="L64" i="11"/>
  <c r="L63" i="11"/>
  <c r="L62" i="11"/>
  <c r="L61" i="11"/>
  <c r="L60" i="11"/>
  <c r="L59" i="11"/>
  <c r="L58" i="11"/>
  <c r="G57" i="11"/>
  <c r="G56" i="11"/>
  <c r="G55" i="11"/>
  <c r="G54" i="11"/>
  <c r="P50" i="11"/>
  <c r="O50" i="11"/>
  <c r="N50" i="11"/>
  <c r="M50" i="11"/>
  <c r="L50" i="11"/>
  <c r="K50" i="11"/>
  <c r="J50" i="11"/>
  <c r="I50" i="11"/>
  <c r="H50" i="11"/>
  <c r="G50" i="11"/>
  <c r="F49" i="11"/>
  <c r="E49" i="11"/>
  <c r="D49" i="11"/>
  <c r="C49" i="11"/>
  <c r="B49" i="11"/>
  <c r="F48" i="11"/>
  <c r="E48" i="11"/>
  <c r="D48" i="11"/>
  <c r="C48" i="11"/>
  <c r="B48" i="11"/>
  <c r="F47" i="11"/>
  <c r="E47" i="11"/>
  <c r="D47" i="11"/>
  <c r="C47" i="11"/>
  <c r="B47" i="11"/>
  <c r="F46" i="11"/>
  <c r="E46" i="11"/>
  <c r="D46" i="11"/>
  <c r="C46" i="11"/>
  <c r="B46" i="11"/>
  <c r="F45" i="11"/>
  <c r="E45" i="11"/>
  <c r="D45" i="11"/>
  <c r="C45" i="11"/>
  <c r="B45" i="11"/>
  <c r="F44" i="11"/>
  <c r="E44" i="11"/>
  <c r="D44" i="11"/>
  <c r="C44" i="11"/>
  <c r="B44" i="11"/>
  <c r="F43" i="11"/>
  <c r="E43" i="11"/>
  <c r="D43" i="11"/>
  <c r="C43" i="11"/>
  <c r="B43" i="11"/>
  <c r="F42" i="11"/>
  <c r="E42" i="11"/>
  <c r="D42" i="11"/>
  <c r="C42" i="11"/>
  <c r="B42" i="11"/>
  <c r="F41" i="11"/>
  <c r="E41" i="11"/>
  <c r="D41" i="11"/>
  <c r="C41" i="11"/>
  <c r="B41" i="11"/>
  <c r="F40" i="11"/>
  <c r="E40" i="11"/>
  <c r="D40" i="11"/>
  <c r="C40" i="11"/>
  <c r="B40" i="11"/>
  <c r="F39" i="11"/>
  <c r="E39" i="11"/>
  <c r="D39" i="11"/>
  <c r="C39" i="11"/>
  <c r="B39" i="11"/>
  <c r="F38" i="11"/>
  <c r="E38" i="11"/>
  <c r="D38" i="11"/>
  <c r="C38" i="11"/>
  <c r="B38" i="11"/>
  <c r="F37" i="11"/>
  <c r="E37" i="11"/>
  <c r="D37" i="11"/>
  <c r="C37" i="11"/>
  <c r="B37" i="11"/>
  <c r="AH33" i="11"/>
  <c r="AG33" i="11"/>
  <c r="AF33" i="11"/>
  <c r="AE33" i="11"/>
  <c r="AD33" i="11"/>
  <c r="AC33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O33" i="11"/>
  <c r="N33" i="11"/>
  <c r="M33" i="11"/>
  <c r="L33" i="11"/>
  <c r="K33" i="11"/>
  <c r="J33" i="11"/>
  <c r="I33" i="11"/>
  <c r="H33" i="11"/>
  <c r="G33" i="11"/>
  <c r="F33" i="11"/>
  <c r="E33" i="11"/>
  <c r="D32" i="11"/>
  <c r="C32" i="11"/>
  <c r="B32" i="11"/>
  <c r="D31" i="11"/>
  <c r="C31" i="11"/>
  <c r="B31" i="11"/>
  <c r="D30" i="11"/>
  <c r="C30" i="11"/>
  <c r="B30" i="11"/>
  <c r="D29" i="11"/>
  <c r="C29" i="11"/>
  <c r="B29" i="11"/>
  <c r="D28" i="11"/>
  <c r="C28" i="11"/>
  <c r="B28" i="11"/>
  <c r="D27" i="11"/>
  <c r="C27" i="11"/>
  <c r="B27" i="11"/>
  <c r="D26" i="11"/>
  <c r="C26" i="11"/>
  <c r="B26" i="11"/>
  <c r="D25" i="11"/>
  <c r="C25" i="11"/>
  <c r="B25" i="11"/>
  <c r="D24" i="11"/>
  <c r="C24" i="11"/>
  <c r="B24" i="11"/>
  <c r="D23" i="11"/>
  <c r="C23" i="11"/>
  <c r="B23" i="11"/>
  <c r="D22" i="11"/>
  <c r="C22" i="11"/>
  <c r="B22" i="11"/>
  <c r="D21" i="11"/>
  <c r="C21" i="11"/>
  <c r="B21" i="11"/>
  <c r="D20" i="11"/>
  <c r="C20" i="11"/>
  <c r="B20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5" i="11"/>
  <c r="C15" i="11"/>
  <c r="B15" i="11"/>
  <c r="D14" i="11"/>
  <c r="C14" i="11"/>
  <c r="B14" i="11"/>
  <c r="D13" i="11"/>
  <c r="C13" i="11"/>
  <c r="B13" i="11"/>
  <c r="D12" i="11"/>
  <c r="C12" i="11"/>
  <c r="B12" i="11"/>
  <c r="D11" i="11"/>
  <c r="C11" i="11"/>
  <c r="B11" i="11"/>
  <c r="D10" i="11"/>
  <c r="C10" i="11"/>
  <c r="B10" i="11"/>
  <c r="D9" i="11"/>
  <c r="C9" i="11"/>
  <c r="B9" i="11"/>
  <c r="D8" i="11"/>
  <c r="C8" i="11"/>
  <c r="B8" i="11"/>
  <c r="D7" i="11"/>
  <c r="C7" i="11"/>
  <c r="B7" i="11"/>
  <c r="D6" i="11"/>
  <c r="C6" i="11"/>
  <c r="B6" i="11"/>
  <c r="D5" i="11"/>
  <c r="C5" i="11"/>
  <c r="B5" i="11"/>
  <c r="D4" i="11"/>
  <c r="C4" i="11"/>
  <c r="C16" i="11" s="1"/>
  <c r="B4" i="11"/>
  <c r="D3" i="11"/>
  <c r="D16" i="11" s="1"/>
  <c r="C3" i="11"/>
  <c r="B3" i="11"/>
  <c r="B16" i="11" s="1"/>
  <c r="Y123" i="10"/>
  <c r="X123" i="10"/>
  <c r="W123" i="10"/>
  <c r="V123" i="10"/>
  <c r="U123" i="10"/>
  <c r="T123" i="10"/>
  <c r="S123" i="10"/>
  <c r="R123" i="10"/>
  <c r="Q123" i="10"/>
  <c r="P123" i="10"/>
  <c r="O123" i="10"/>
  <c r="N123" i="10"/>
  <c r="M123" i="10"/>
  <c r="L123" i="10"/>
  <c r="K123" i="10"/>
  <c r="J123" i="10"/>
  <c r="I123" i="10"/>
  <c r="H123" i="10"/>
  <c r="G123" i="10"/>
  <c r="F123" i="10"/>
  <c r="E123" i="10"/>
  <c r="M106" i="10"/>
  <c r="L106" i="10"/>
  <c r="K106" i="10"/>
  <c r="J106" i="10"/>
  <c r="I106" i="10"/>
  <c r="H106" i="10"/>
  <c r="G106" i="10"/>
  <c r="F106" i="10"/>
  <c r="E106" i="10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J89" i="10"/>
  <c r="I89" i="10"/>
  <c r="G89" i="10"/>
  <c r="F89" i="10"/>
  <c r="E89" i="10"/>
  <c r="D87" i="10"/>
  <c r="C87" i="10"/>
  <c r="B87" i="10"/>
  <c r="D86" i="10"/>
  <c r="C86" i="10"/>
  <c r="B86" i="10"/>
  <c r="D85" i="10"/>
  <c r="C85" i="10"/>
  <c r="B85" i="10"/>
  <c r="D84" i="10"/>
  <c r="C84" i="10"/>
  <c r="B84" i="10"/>
  <c r="D83" i="10"/>
  <c r="C83" i="10"/>
  <c r="B83" i="10"/>
  <c r="D82" i="10"/>
  <c r="C82" i="10"/>
  <c r="B82" i="10"/>
  <c r="D81" i="10"/>
  <c r="C81" i="10"/>
  <c r="B81" i="10"/>
  <c r="D80" i="10"/>
  <c r="C80" i="10"/>
  <c r="B80" i="10"/>
  <c r="D79" i="10"/>
  <c r="C79" i="10"/>
  <c r="B79" i="10"/>
  <c r="D78" i="10"/>
  <c r="C78" i="10"/>
  <c r="B78" i="10"/>
  <c r="D77" i="10"/>
  <c r="C77" i="10"/>
  <c r="B77" i="10"/>
  <c r="D76" i="10"/>
  <c r="C76" i="10"/>
  <c r="B76" i="10"/>
  <c r="D75" i="10"/>
  <c r="C75" i="10"/>
  <c r="B75" i="10"/>
  <c r="Z71" i="10"/>
  <c r="Y71" i="10"/>
  <c r="X71" i="10"/>
  <c r="U71" i="10"/>
  <c r="T71" i="10"/>
  <c r="I71" i="10"/>
  <c r="H71" i="10"/>
  <c r="F71" i="10"/>
  <c r="G71" i="10" s="1"/>
  <c r="E71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Y53" i="10"/>
  <c r="X53" i="10"/>
  <c r="W53" i="10"/>
  <c r="V53" i="10"/>
  <c r="U53" i="10"/>
  <c r="T53" i="10"/>
  <c r="S53" i="10"/>
  <c r="R53" i="10"/>
  <c r="Q53" i="10"/>
  <c r="P53" i="10"/>
  <c r="O53" i="10"/>
  <c r="N53" i="10"/>
  <c r="M53" i="10"/>
  <c r="L53" i="10"/>
  <c r="K53" i="10"/>
  <c r="J53" i="10"/>
  <c r="I53" i="10"/>
  <c r="H53" i="10"/>
  <c r="G53" i="10"/>
  <c r="F50" i="10"/>
  <c r="E50" i="10"/>
  <c r="D50" i="10"/>
  <c r="C50" i="10"/>
  <c r="B50" i="10"/>
  <c r="F49" i="10"/>
  <c r="E49" i="10"/>
  <c r="D49" i="10"/>
  <c r="C49" i="10"/>
  <c r="B49" i="10"/>
  <c r="F48" i="10"/>
  <c r="E48" i="10"/>
  <c r="D48" i="10"/>
  <c r="C48" i="10"/>
  <c r="B48" i="10"/>
  <c r="F47" i="10"/>
  <c r="E47" i="10"/>
  <c r="D47" i="10"/>
  <c r="C47" i="10"/>
  <c r="B47" i="10"/>
  <c r="F46" i="10"/>
  <c r="E46" i="10"/>
  <c r="D46" i="10"/>
  <c r="C46" i="10"/>
  <c r="B46" i="10"/>
  <c r="F45" i="10"/>
  <c r="E45" i="10"/>
  <c r="D45" i="10"/>
  <c r="C45" i="10"/>
  <c r="B45" i="10"/>
  <c r="F44" i="10"/>
  <c r="E44" i="10"/>
  <c r="D44" i="10"/>
  <c r="C44" i="10"/>
  <c r="B44" i="10"/>
  <c r="F43" i="10"/>
  <c r="E43" i="10"/>
  <c r="D43" i="10"/>
  <c r="C43" i="10"/>
  <c r="B43" i="10"/>
  <c r="F42" i="10"/>
  <c r="E42" i="10"/>
  <c r="D42" i="10"/>
  <c r="C42" i="10"/>
  <c r="B42" i="10"/>
  <c r="F41" i="10"/>
  <c r="E41" i="10"/>
  <c r="D41" i="10"/>
  <c r="C41" i="10"/>
  <c r="B41" i="10"/>
  <c r="F40" i="10"/>
  <c r="E40" i="10"/>
  <c r="D40" i="10"/>
  <c r="C40" i="10"/>
  <c r="B40" i="10"/>
  <c r="F39" i="10"/>
  <c r="E39" i="10"/>
  <c r="D39" i="10"/>
  <c r="C39" i="10"/>
  <c r="B39" i="10"/>
  <c r="AN35" i="10"/>
  <c r="AM35" i="10"/>
  <c r="AL35" i="10"/>
  <c r="AK35" i="10"/>
  <c r="AJ35" i="10"/>
  <c r="AI35" i="10"/>
  <c r="AH35" i="10"/>
  <c r="AG35" i="10"/>
  <c r="AF35" i="10"/>
  <c r="AE35" i="10"/>
  <c r="AD35" i="10"/>
  <c r="AC35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2" i="10"/>
  <c r="C32" i="10"/>
  <c r="B32" i="10"/>
  <c r="D31" i="10"/>
  <c r="C31" i="10"/>
  <c r="B31" i="10"/>
  <c r="D30" i="10"/>
  <c r="C30" i="10"/>
  <c r="B30" i="10"/>
  <c r="D29" i="10"/>
  <c r="C29" i="10"/>
  <c r="B29" i="10"/>
  <c r="D28" i="10"/>
  <c r="C28" i="10"/>
  <c r="B28" i="10"/>
  <c r="D27" i="10"/>
  <c r="C27" i="10"/>
  <c r="B27" i="10"/>
  <c r="D26" i="10"/>
  <c r="C26" i="10"/>
  <c r="B26" i="10"/>
  <c r="D25" i="10"/>
  <c r="C25" i="10"/>
  <c r="B25" i="10"/>
  <c r="D24" i="10"/>
  <c r="C24" i="10"/>
  <c r="B24" i="10"/>
  <c r="D23" i="10"/>
  <c r="C23" i="10"/>
  <c r="B23" i="10"/>
  <c r="D22" i="10"/>
  <c r="C22" i="10"/>
  <c r="B22" i="10"/>
  <c r="D21" i="10"/>
  <c r="D35" i="10" s="1"/>
  <c r="C21" i="10"/>
  <c r="C35" i="10" s="1"/>
  <c r="B21" i="10"/>
  <c r="B35" i="10" s="1"/>
  <c r="AN17" i="10"/>
  <c r="AM17" i="10"/>
  <c r="AL17" i="10"/>
  <c r="AK17" i="10"/>
  <c r="AJ17" i="10"/>
  <c r="AI17" i="10"/>
  <c r="AH17" i="10"/>
  <c r="AG17" i="10"/>
  <c r="AF17" i="10"/>
  <c r="AE17" i="10"/>
  <c r="AD17" i="10"/>
  <c r="AC17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4" i="10"/>
  <c r="C14" i="10"/>
  <c r="B14" i="10"/>
  <c r="D13" i="10"/>
  <c r="C13" i="10"/>
  <c r="B13" i="10"/>
  <c r="D12" i="10"/>
  <c r="C12" i="10"/>
  <c r="B12" i="10"/>
  <c r="D11" i="10"/>
  <c r="C11" i="10"/>
  <c r="B11" i="10"/>
  <c r="D10" i="10"/>
  <c r="C10" i="10"/>
  <c r="B10" i="10"/>
  <c r="D9" i="10"/>
  <c r="C9" i="10"/>
  <c r="B9" i="10"/>
  <c r="D8" i="10"/>
  <c r="C8" i="10"/>
  <c r="B8" i="10"/>
  <c r="D7" i="10"/>
  <c r="C7" i="10"/>
  <c r="B7" i="10"/>
  <c r="D6" i="10"/>
  <c r="C6" i="10"/>
  <c r="B6" i="10"/>
  <c r="D5" i="10"/>
  <c r="C5" i="10"/>
  <c r="B5" i="10"/>
  <c r="D4" i="10"/>
  <c r="C4" i="10"/>
  <c r="B4" i="10"/>
  <c r="D3" i="10"/>
  <c r="C3" i="10"/>
  <c r="B3" i="10"/>
  <c r="Y123" i="9"/>
  <c r="X123" i="9"/>
  <c r="W123" i="9"/>
  <c r="V123" i="9"/>
  <c r="U123" i="9"/>
  <c r="T123" i="9"/>
  <c r="S123" i="9"/>
  <c r="R123" i="9"/>
  <c r="Q123" i="9"/>
  <c r="P123" i="9"/>
  <c r="O123" i="9"/>
  <c r="N123" i="9"/>
  <c r="M123" i="9"/>
  <c r="L123" i="9"/>
  <c r="K123" i="9"/>
  <c r="J123" i="9"/>
  <c r="I123" i="9"/>
  <c r="H123" i="9"/>
  <c r="G123" i="9"/>
  <c r="F123" i="9"/>
  <c r="E123" i="9"/>
  <c r="M106" i="9"/>
  <c r="L106" i="9"/>
  <c r="K106" i="9"/>
  <c r="J106" i="9"/>
  <c r="I106" i="9"/>
  <c r="H106" i="9"/>
  <c r="G106" i="9"/>
  <c r="F106" i="9"/>
  <c r="E106" i="9"/>
  <c r="Y89" i="9"/>
  <c r="X89" i="9"/>
  <c r="W89" i="9"/>
  <c r="V89" i="9"/>
  <c r="U89" i="9"/>
  <c r="T89" i="9"/>
  <c r="S89" i="9"/>
  <c r="R89" i="9"/>
  <c r="Q89" i="9"/>
  <c r="P89" i="9"/>
  <c r="O89" i="9"/>
  <c r="N89" i="9"/>
  <c r="M89" i="9"/>
  <c r="L89" i="9"/>
  <c r="K89" i="9"/>
  <c r="J89" i="9"/>
  <c r="I89" i="9"/>
  <c r="H89" i="9"/>
  <c r="G89" i="9"/>
  <c r="F89" i="9"/>
  <c r="D86" i="9"/>
  <c r="C86" i="9"/>
  <c r="B86" i="9"/>
  <c r="D85" i="9"/>
  <c r="C85" i="9"/>
  <c r="B85" i="9"/>
  <c r="D84" i="9"/>
  <c r="C84" i="9"/>
  <c r="B84" i="9"/>
  <c r="D83" i="9"/>
  <c r="C83" i="9"/>
  <c r="B83" i="9"/>
  <c r="D82" i="9"/>
  <c r="C82" i="9"/>
  <c r="B82" i="9"/>
  <c r="D81" i="9"/>
  <c r="C81" i="9"/>
  <c r="B81" i="9"/>
  <c r="D80" i="9"/>
  <c r="C80" i="9"/>
  <c r="B80" i="9"/>
  <c r="D79" i="9"/>
  <c r="C79" i="9"/>
  <c r="B79" i="9"/>
  <c r="D78" i="9"/>
  <c r="C78" i="9"/>
  <c r="B78" i="9"/>
  <c r="D77" i="9"/>
  <c r="C77" i="9"/>
  <c r="B77" i="9"/>
  <c r="D76" i="9"/>
  <c r="C76" i="9"/>
  <c r="B76" i="9"/>
  <c r="D75" i="9"/>
  <c r="C75" i="9"/>
  <c r="B75" i="9"/>
  <c r="Z71" i="9"/>
  <c r="Y71" i="9"/>
  <c r="X71" i="9"/>
  <c r="V71" i="9"/>
  <c r="U71" i="9"/>
  <c r="T71" i="9"/>
  <c r="N71" i="9"/>
  <c r="M71" i="9"/>
  <c r="L71" i="9"/>
  <c r="K71" i="9"/>
  <c r="J71" i="9"/>
  <c r="I71" i="9"/>
  <c r="H71" i="9"/>
  <c r="F71" i="9"/>
  <c r="G71" i="9" s="1"/>
  <c r="E71" i="9"/>
  <c r="G68" i="9"/>
  <c r="G67" i="9"/>
  <c r="G66" i="9"/>
  <c r="G65" i="9"/>
  <c r="L64" i="9"/>
  <c r="G64" i="9"/>
  <c r="G63" i="9"/>
  <c r="G62" i="9"/>
  <c r="G61" i="9"/>
  <c r="G60" i="9"/>
  <c r="G59" i="9"/>
  <c r="G58" i="9"/>
  <c r="G57" i="9"/>
  <c r="Y53" i="9"/>
  <c r="X53" i="9"/>
  <c r="W53" i="9"/>
  <c r="V53" i="9"/>
  <c r="U53" i="9"/>
  <c r="T53" i="9"/>
  <c r="S53" i="9"/>
  <c r="R53" i="9"/>
  <c r="Q53" i="9"/>
  <c r="P53" i="9"/>
  <c r="O53" i="9"/>
  <c r="N53" i="9"/>
  <c r="M53" i="9"/>
  <c r="L53" i="9"/>
  <c r="K53" i="9"/>
  <c r="J53" i="9"/>
  <c r="I53" i="9"/>
  <c r="H53" i="9"/>
  <c r="G53" i="9"/>
  <c r="F50" i="9"/>
  <c r="E50" i="9"/>
  <c r="D50" i="9"/>
  <c r="C50" i="9"/>
  <c r="B50" i="9"/>
  <c r="F49" i="9"/>
  <c r="E49" i="9"/>
  <c r="D49" i="9"/>
  <c r="C49" i="9"/>
  <c r="B49" i="9"/>
  <c r="F48" i="9"/>
  <c r="E48" i="9"/>
  <c r="D48" i="9"/>
  <c r="C48" i="9"/>
  <c r="B48" i="9"/>
  <c r="F47" i="9"/>
  <c r="E47" i="9"/>
  <c r="D47" i="9"/>
  <c r="C47" i="9"/>
  <c r="B47" i="9"/>
  <c r="F46" i="9"/>
  <c r="E46" i="9"/>
  <c r="D46" i="9"/>
  <c r="C46" i="9"/>
  <c r="B46" i="9"/>
  <c r="F45" i="9"/>
  <c r="E45" i="9"/>
  <c r="D45" i="9"/>
  <c r="C45" i="9"/>
  <c r="B45" i="9"/>
  <c r="F44" i="9"/>
  <c r="E44" i="9"/>
  <c r="D44" i="9"/>
  <c r="C44" i="9"/>
  <c r="B44" i="9"/>
  <c r="F43" i="9"/>
  <c r="E43" i="9"/>
  <c r="D43" i="9"/>
  <c r="C43" i="9"/>
  <c r="B43" i="9"/>
  <c r="F42" i="9"/>
  <c r="E42" i="9"/>
  <c r="D42" i="9"/>
  <c r="C42" i="9"/>
  <c r="B42" i="9"/>
  <c r="F41" i="9"/>
  <c r="E41" i="9"/>
  <c r="D41" i="9"/>
  <c r="C41" i="9"/>
  <c r="B41" i="9"/>
  <c r="F40" i="9"/>
  <c r="E40" i="9"/>
  <c r="D40" i="9"/>
  <c r="C40" i="9"/>
  <c r="B40" i="9"/>
  <c r="F39" i="9"/>
  <c r="E39" i="9"/>
  <c r="D39" i="9"/>
  <c r="C39" i="9"/>
  <c r="B39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F35" i="9"/>
  <c r="E35" i="9"/>
  <c r="D32" i="9"/>
  <c r="C32" i="9"/>
  <c r="B32" i="9"/>
  <c r="D31" i="9"/>
  <c r="C31" i="9"/>
  <c r="B31" i="9"/>
  <c r="D30" i="9"/>
  <c r="C30" i="9"/>
  <c r="B30" i="9"/>
  <c r="D28" i="9"/>
  <c r="C28" i="9"/>
  <c r="B28" i="9"/>
  <c r="D27" i="9"/>
  <c r="C27" i="9"/>
  <c r="B27" i="9"/>
  <c r="D26" i="9"/>
  <c r="C26" i="9"/>
  <c r="B26" i="9"/>
  <c r="D25" i="9"/>
  <c r="C25" i="9"/>
  <c r="B25" i="9"/>
  <c r="D24" i="9"/>
  <c r="C24" i="9"/>
  <c r="B24" i="9"/>
  <c r="D23" i="9"/>
  <c r="C23" i="9"/>
  <c r="B23" i="9"/>
  <c r="D22" i="9"/>
  <c r="C22" i="9"/>
  <c r="B22" i="9"/>
  <c r="D21" i="9"/>
  <c r="C21" i="9"/>
  <c r="B21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O17" i="9"/>
  <c r="N17" i="9"/>
  <c r="M17" i="9"/>
  <c r="L17" i="9"/>
  <c r="K17" i="9"/>
  <c r="J17" i="9"/>
  <c r="I17" i="9"/>
  <c r="H17" i="9"/>
  <c r="G17" i="9"/>
  <c r="F17" i="9"/>
  <c r="E17" i="9"/>
  <c r="D14" i="9"/>
  <c r="C14" i="9"/>
  <c r="B14" i="9"/>
  <c r="D13" i="9"/>
  <c r="C13" i="9"/>
  <c r="B13" i="9"/>
  <c r="D12" i="9"/>
  <c r="C12" i="9"/>
  <c r="B12" i="9"/>
  <c r="D11" i="9"/>
  <c r="C11" i="9"/>
  <c r="B11" i="9"/>
  <c r="D10" i="9"/>
  <c r="C10" i="9"/>
  <c r="B10" i="9"/>
  <c r="D9" i="9"/>
  <c r="C9" i="9"/>
  <c r="B9" i="9"/>
  <c r="D8" i="9"/>
  <c r="C8" i="9"/>
  <c r="B8" i="9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C112" i="8"/>
  <c r="B112" i="8"/>
  <c r="C111" i="8"/>
  <c r="B111" i="8"/>
  <c r="C110" i="8"/>
  <c r="B110" i="8"/>
  <c r="C109" i="8"/>
  <c r="B109" i="8"/>
  <c r="C108" i="8"/>
  <c r="B108" i="8"/>
  <c r="C107" i="8"/>
  <c r="B107" i="8"/>
  <c r="C106" i="8"/>
  <c r="B106" i="8"/>
  <c r="C105" i="8"/>
  <c r="B105" i="8"/>
  <c r="C104" i="8"/>
  <c r="B104" i="8"/>
  <c r="C103" i="8"/>
  <c r="B103" i="8"/>
  <c r="C102" i="8"/>
  <c r="B102" i="8"/>
  <c r="C101" i="8"/>
  <c r="B101" i="8"/>
  <c r="C100" i="8"/>
  <c r="B100" i="8"/>
  <c r="J97" i="8"/>
  <c r="I97" i="8"/>
  <c r="H97" i="8"/>
  <c r="G97" i="8"/>
  <c r="F97" i="8"/>
  <c r="E97" i="8"/>
  <c r="D96" i="8"/>
  <c r="C96" i="8"/>
  <c r="B96" i="8"/>
  <c r="D95" i="8"/>
  <c r="C95" i="8"/>
  <c r="B95" i="8"/>
  <c r="D94" i="8"/>
  <c r="C94" i="8"/>
  <c r="B94" i="8"/>
  <c r="D93" i="8"/>
  <c r="C93" i="8"/>
  <c r="B93" i="8"/>
  <c r="D92" i="8"/>
  <c r="C92" i="8"/>
  <c r="B92" i="8"/>
  <c r="D91" i="8"/>
  <c r="C91" i="8"/>
  <c r="B91" i="8"/>
  <c r="D90" i="8"/>
  <c r="C90" i="8"/>
  <c r="B90" i="8"/>
  <c r="D89" i="8"/>
  <c r="C89" i="8"/>
  <c r="B89" i="8"/>
  <c r="D88" i="8"/>
  <c r="C88" i="8"/>
  <c r="B88" i="8"/>
  <c r="D87" i="8"/>
  <c r="C87" i="8"/>
  <c r="B87" i="8"/>
  <c r="D86" i="8"/>
  <c r="C86" i="8"/>
  <c r="B86" i="8"/>
  <c r="D85" i="8"/>
  <c r="C85" i="8"/>
  <c r="B85" i="8"/>
  <c r="D84" i="8"/>
  <c r="D97" i="8" s="1"/>
  <c r="C84" i="8"/>
  <c r="C97" i="8" s="1"/>
  <c r="B84" i="8"/>
  <c r="B97" i="8" s="1"/>
  <c r="D80" i="8"/>
  <c r="C80" i="8"/>
  <c r="B80" i="8"/>
  <c r="D79" i="8"/>
  <c r="C79" i="8"/>
  <c r="B79" i="8"/>
  <c r="D78" i="8"/>
  <c r="C78" i="8"/>
  <c r="B78" i="8"/>
  <c r="D77" i="8"/>
  <c r="C77" i="8"/>
  <c r="B77" i="8"/>
  <c r="D76" i="8"/>
  <c r="C76" i="8"/>
  <c r="B76" i="8"/>
  <c r="D75" i="8"/>
  <c r="C75" i="8"/>
  <c r="B75" i="8"/>
  <c r="D74" i="8"/>
  <c r="C74" i="8"/>
  <c r="B74" i="8"/>
  <c r="D73" i="8"/>
  <c r="C73" i="8"/>
  <c r="B73" i="8"/>
  <c r="D72" i="8"/>
  <c r="C72" i="8"/>
  <c r="B72" i="8"/>
  <c r="D71" i="8"/>
  <c r="C71" i="8"/>
  <c r="B71" i="8"/>
  <c r="D70" i="8"/>
  <c r="C70" i="8"/>
  <c r="B70" i="8"/>
  <c r="D69" i="8"/>
  <c r="C69" i="8"/>
  <c r="B69" i="8"/>
  <c r="D68" i="8"/>
  <c r="C68" i="8"/>
  <c r="B68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F48" i="8"/>
  <c r="E48" i="8"/>
  <c r="D48" i="8"/>
  <c r="C48" i="8"/>
  <c r="B48" i="8"/>
  <c r="F47" i="8"/>
  <c r="E47" i="8"/>
  <c r="D47" i="8"/>
  <c r="C47" i="8"/>
  <c r="B47" i="8"/>
  <c r="F46" i="8"/>
  <c r="E46" i="8"/>
  <c r="D46" i="8"/>
  <c r="C46" i="8"/>
  <c r="B46" i="8"/>
  <c r="F45" i="8"/>
  <c r="E45" i="8"/>
  <c r="D45" i="8"/>
  <c r="C45" i="8"/>
  <c r="B45" i="8"/>
  <c r="F44" i="8"/>
  <c r="E44" i="8"/>
  <c r="D44" i="8"/>
  <c r="C44" i="8"/>
  <c r="B44" i="8"/>
  <c r="F43" i="8"/>
  <c r="E43" i="8"/>
  <c r="D43" i="8"/>
  <c r="C43" i="8"/>
  <c r="B43" i="8"/>
  <c r="F42" i="8"/>
  <c r="E42" i="8"/>
  <c r="D42" i="8"/>
  <c r="C42" i="8"/>
  <c r="B42" i="8"/>
  <c r="F41" i="8"/>
  <c r="E41" i="8"/>
  <c r="D41" i="8"/>
  <c r="C41" i="8"/>
  <c r="B41" i="8"/>
  <c r="F40" i="8"/>
  <c r="E40" i="8"/>
  <c r="D40" i="8"/>
  <c r="C40" i="8"/>
  <c r="B40" i="8"/>
  <c r="F39" i="8"/>
  <c r="E39" i="8"/>
  <c r="D39" i="8"/>
  <c r="C39" i="8"/>
  <c r="B39" i="8"/>
  <c r="F38" i="8"/>
  <c r="E38" i="8"/>
  <c r="D38" i="8"/>
  <c r="C38" i="8"/>
  <c r="B38" i="8"/>
  <c r="F37" i="8"/>
  <c r="E37" i="8"/>
  <c r="D37" i="8"/>
  <c r="C37" i="8"/>
  <c r="B37" i="8"/>
  <c r="F36" i="8"/>
  <c r="E36" i="8"/>
  <c r="D36" i="8"/>
  <c r="C36" i="8"/>
  <c r="B36" i="8"/>
  <c r="D32" i="8"/>
  <c r="C32" i="8"/>
  <c r="B32" i="8"/>
  <c r="D31" i="8"/>
  <c r="C31" i="8"/>
  <c r="B31" i="8"/>
  <c r="D30" i="8"/>
  <c r="C30" i="8"/>
  <c r="B30" i="8"/>
  <c r="D29" i="8"/>
  <c r="C29" i="8"/>
  <c r="B29" i="8"/>
  <c r="D28" i="8"/>
  <c r="C28" i="8"/>
  <c r="B28" i="8"/>
  <c r="D27" i="8"/>
  <c r="C27" i="8"/>
  <c r="B27" i="8"/>
  <c r="D26" i="8"/>
  <c r="C26" i="8"/>
  <c r="B26" i="8"/>
  <c r="D25" i="8"/>
  <c r="C25" i="8"/>
  <c r="B25" i="8"/>
  <c r="D24" i="8"/>
  <c r="C24" i="8"/>
  <c r="B24" i="8"/>
  <c r="D23" i="8"/>
  <c r="C23" i="8"/>
  <c r="B23" i="8"/>
  <c r="D22" i="8"/>
  <c r="C22" i="8"/>
  <c r="B22" i="8"/>
  <c r="D21" i="8"/>
  <c r="C21" i="8"/>
  <c r="B21" i="8"/>
  <c r="D20" i="8"/>
  <c r="C20" i="8"/>
  <c r="B20" i="8"/>
  <c r="D15" i="8"/>
  <c r="C15" i="8"/>
  <c r="B15" i="8"/>
  <c r="D14" i="8"/>
  <c r="C14" i="8"/>
  <c r="B14" i="8"/>
  <c r="D13" i="8"/>
  <c r="C13" i="8"/>
  <c r="B13" i="8"/>
  <c r="D12" i="8"/>
  <c r="C12" i="8"/>
  <c r="B12" i="8"/>
  <c r="D11" i="8"/>
  <c r="C11" i="8"/>
  <c r="B11" i="8"/>
  <c r="AA10" i="8"/>
  <c r="D10" i="8"/>
  <c r="C10" i="8"/>
  <c r="B10" i="8"/>
  <c r="D9" i="8"/>
  <c r="C9" i="8"/>
  <c r="B9" i="8"/>
  <c r="D8" i="8"/>
  <c r="C8" i="8"/>
  <c r="B8" i="8"/>
  <c r="D7" i="8"/>
  <c r="C7" i="8"/>
  <c r="B7" i="8"/>
  <c r="D6" i="8"/>
  <c r="C6" i="8"/>
  <c r="B6" i="8"/>
  <c r="D5" i="8"/>
  <c r="C5" i="8"/>
  <c r="B5" i="8"/>
  <c r="D4" i="8"/>
  <c r="C4" i="8"/>
  <c r="B4" i="8"/>
  <c r="D3" i="8"/>
  <c r="C3" i="8"/>
  <c r="B3" i="8"/>
  <c r="Y116" i="7"/>
  <c r="X116" i="7"/>
  <c r="W116" i="7"/>
  <c r="V116" i="7"/>
  <c r="U116" i="7"/>
  <c r="T116" i="7"/>
  <c r="S116" i="7"/>
  <c r="R116" i="7"/>
  <c r="Q116" i="7"/>
  <c r="P116" i="7"/>
  <c r="O116" i="7"/>
  <c r="N116" i="7"/>
  <c r="M116" i="7"/>
  <c r="L116" i="7"/>
  <c r="K116" i="7"/>
  <c r="J116" i="7"/>
  <c r="I116" i="7"/>
  <c r="H116" i="7"/>
  <c r="G116" i="7"/>
  <c r="F116" i="7"/>
  <c r="E116" i="7"/>
  <c r="M100" i="7"/>
  <c r="L100" i="7"/>
  <c r="K100" i="7"/>
  <c r="J100" i="7"/>
  <c r="I100" i="7"/>
  <c r="H100" i="7"/>
  <c r="G100" i="7"/>
  <c r="F100" i="7"/>
  <c r="E100" i="7"/>
  <c r="Y84" i="7"/>
  <c r="X84" i="7"/>
  <c r="W84" i="7"/>
  <c r="V84" i="7"/>
  <c r="U84" i="7"/>
  <c r="T84" i="7"/>
  <c r="S84" i="7"/>
  <c r="R84" i="7"/>
  <c r="Q84" i="7"/>
  <c r="P84" i="7"/>
  <c r="O84" i="7"/>
  <c r="N84" i="7"/>
  <c r="M84" i="7"/>
  <c r="L84" i="7"/>
  <c r="K84" i="7"/>
  <c r="J84" i="7"/>
  <c r="I84" i="7"/>
  <c r="H84" i="7"/>
  <c r="G84" i="7"/>
  <c r="F84" i="7"/>
  <c r="E84" i="7"/>
  <c r="Z67" i="7"/>
  <c r="Y67" i="7"/>
  <c r="X67" i="7"/>
  <c r="V67" i="7"/>
  <c r="U67" i="7"/>
  <c r="T67" i="7"/>
  <c r="I67" i="7"/>
  <c r="H67" i="7"/>
  <c r="F67" i="7"/>
  <c r="E67" i="7"/>
  <c r="G67" i="7" s="1"/>
  <c r="G65" i="7"/>
  <c r="G64" i="7"/>
  <c r="G63" i="7"/>
  <c r="G62" i="7"/>
  <c r="G61" i="7"/>
  <c r="G60" i="7"/>
  <c r="G59" i="7"/>
  <c r="G58" i="7"/>
  <c r="G57" i="7"/>
  <c r="G56" i="7"/>
  <c r="G55" i="7"/>
  <c r="G54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J50" i="7"/>
  <c r="I50" i="7"/>
  <c r="H50" i="7"/>
  <c r="G50" i="7"/>
  <c r="F48" i="7"/>
  <c r="E48" i="7"/>
  <c r="D48" i="7"/>
  <c r="C48" i="7"/>
  <c r="B48" i="7"/>
  <c r="F47" i="7"/>
  <c r="E47" i="7"/>
  <c r="D47" i="7"/>
  <c r="C47" i="7"/>
  <c r="B47" i="7"/>
  <c r="F46" i="7"/>
  <c r="E46" i="7"/>
  <c r="D46" i="7"/>
  <c r="C46" i="7"/>
  <c r="B46" i="7"/>
  <c r="F45" i="7"/>
  <c r="E45" i="7"/>
  <c r="D45" i="7"/>
  <c r="C45" i="7"/>
  <c r="B45" i="7"/>
  <c r="F44" i="7"/>
  <c r="E44" i="7"/>
  <c r="D44" i="7"/>
  <c r="C44" i="7"/>
  <c r="B44" i="7"/>
  <c r="F43" i="7"/>
  <c r="E43" i="7"/>
  <c r="D43" i="7"/>
  <c r="C43" i="7"/>
  <c r="B43" i="7"/>
  <c r="F42" i="7"/>
  <c r="E42" i="7"/>
  <c r="D42" i="7"/>
  <c r="C42" i="7"/>
  <c r="B42" i="7"/>
  <c r="F41" i="7"/>
  <c r="E41" i="7"/>
  <c r="D41" i="7"/>
  <c r="C41" i="7"/>
  <c r="B41" i="7"/>
  <c r="F40" i="7"/>
  <c r="E40" i="7"/>
  <c r="D40" i="7"/>
  <c r="C40" i="7"/>
  <c r="B40" i="7"/>
  <c r="F39" i="7"/>
  <c r="E39" i="7"/>
  <c r="D39" i="7"/>
  <c r="C39" i="7"/>
  <c r="B39" i="7"/>
  <c r="F38" i="7"/>
  <c r="E38" i="7"/>
  <c r="D38" i="7"/>
  <c r="C38" i="7"/>
  <c r="B38" i="7"/>
  <c r="F37" i="7"/>
  <c r="E37" i="7"/>
  <c r="D37" i="7"/>
  <c r="C37" i="7"/>
  <c r="B37" i="7"/>
  <c r="AN33" i="7"/>
  <c r="AM33" i="7"/>
  <c r="AL33" i="7"/>
  <c r="AK33" i="7"/>
  <c r="AJ33" i="7"/>
  <c r="AI33" i="7"/>
  <c r="AH33" i="7"/>
  <c r="AG33" i="7"/>
  <c r="AF33" i="7"/>
  <c r="AE33" i="7"/>
  <c r="AD33" i="7"/>
  <c r="AC33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1" i="7"/>
  <c r="C31" i="7"/>
  <c r="B31" i="7"/>
  <c r="D30" i="7"/>
  <c r="C30" i="7"/>
  <c r="B30" i="7"/>
  <c r="D29" i="7"/>
  <c r="C29" i="7"/>
  <c r="B29" i="7"/>
  <c r="D28" i="7"/>
  <c r="C28" i="7"/>
  <c r="B28" i="7"/>
  <c r="D27" i="7"/>
  <c r="C27" i="7"/>
  <c r="B27" i="7"/>
  <c r="D26" i="7"/>
  <c r="C26" i="7"/>
  <c r="B26" i="7"/>
  <c r="D25" i="7"/>
  <c r="C25" i="7"/>
  <c r="B25" i="7"/>
  <c r="D24" i="7"/>
  <c r="C24" i="7"/>
  <c r="B24" i="7"/>
  <c r="D23" i="7"/>
  <c r="C23" i="7"/>
  <c r="B23" i="7"/>
  <c r="D22" i="7"/>
  <c r="C22" i="7"/>
  <c r="B22" i="7"/>
  <c r="D21" i="7"/>
  <c r="C21" i="7"/>
  <c r="B21" i="7"/>
  <c r="D20" i="7"/>
  <c r="C20" i="7"/>
  <c r="B20" i="7"/>
  <c r="AN16" i="7"/>
  <c r="AM16" i="7"/>
  <c r="AL16" i="7"/>
  <c r="AK16" i="7"/>
  <c r="AJ16" i="7"/>
  <c r="AI16" i="7"/>
  <c r="AH16" i="7"/>
  <c r="AG16" i="7"/>
  <c r="AF16" i="7"/>
  <c r="AE16" i="7"/>
  <c r="AD16" i="7"/>
  <c r="AC16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4" i="7"/>
  <c r="C14" i="7"/>
  <c r="B14" i="7"/>
  <c r="D13" i="7"/>
  <c r="C13" i="7"/>
  <c r="B13" i="7"/>
  <c r="D12" i="7"/>
  <c r="C12" i="7"/>
  <c r="B12" i="7"/>
  <c r="D11" i="7"/>
  <c r="C11" i="7"/>
  <c r="B11" i="7"/>
  <c r="D10" i="7"/>
  <c r="C10" i="7"/>
  <c r="B10" i="7"/>
  <c r="D9" i="7"/>
  <c r="C9" i="7"/>
  <c r="B9" i="7"/>
  <c r="D8" i="7"/>
  <c r="C8" i="7"/>
  <c r="B8" i="7"/>
  <c r="D7" i="7"/>
  <c r="C7" i="7"/>
  <c r="B7" i="7"/>
  <c r="D6" i="7"/>
  <c r="C6" i="7"/>
  <c r="B6" i="7"/>
  <c r="D5" i="7"/>
  <c r="C5" i="7"/>
  <c r="B5" i="7"/>
  <c r="D4" i="7"/>
  <c r="C4" i="7"/>
  <c r="B4" i="7"/>
  <c r="D3" i="7"/>
  <c r="C3" i="7"/>
  <c r="B3" i="7"/>
  <c r="Y116" i="6"/>
  <c r="X116" i="6"/>
  <c r="W116" i="6"/>
  <c r="V116" i="6"/>
  <c r="U116" i="6"/>
  <c r="T116" i="6"/>
  <c r="S116" i="6"/>
  <c r="R116" i="6"/>
  <c r="Q116" i="6"/>
  <c r="P116" i="6"/>
  <c r="O116" i="6"/>
  <c r="N116" i="6"/>
  <c r="M116" i="6"/>
  <c r="L116" i="6"/>
  <c r="K116" i="6"/>
  <c r="J116" i="6"/>
  <c r="I116" i="6"/>
  <c r="H116" i="6"/>
  <c r="G116" i="6"/>
  <c r="F116" i="6"/>
  <c r="E116" i="6"/>
  <c r="P100" i="6"/>
  <c r="O100" i="6"/>
  <c r="N100" i="6"/>
  <c r="M100" i="6"/>
  <c r="L100" i="6"/>
  <c r="K100" i="6"/>
  <c r="J100" i="6"/>
  <c r="I100" i="6"/>
  <c r="H100" i="6"/>
  <c r="G100" i="6"/>
  <c r="F100" i="6"/>
  <c r="E100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H84" i="6"/>
  <c r="G84" i="6"/>
  <c r="F84" i="6"/>
  <c r="E84" i="6"/>
  <c r="V67" i="6"/>
  <c r="U67" i="6"/>
  <c r="T67" i="6"/>
  <c r="I67" i="6"/>
  <c r="H67" i="6"/>
  <c r="F67" i="6"/>
  <c r="G67" i="6" s="1"/>
  <c r="E67" i="6"/>
  <c r="G65" i="6"/>
  <c r="G64" i="6"/>
  <c r="G63" i="6"/>
  <c r="G62" i="6"/>
  <c r="G61" i="6"/>
  <c r="G60" i="6"/>
  <c r="G59" i="6"/>
  <c r="G58" i="6"/>
  <c r="G57" i="6"/>
  <c r="G56" i="6"/>
  <c r="G55" i="6"/>
  <c r="G54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G50" i="6"/>
  <c r="F48" i="6"/>
  <c r="E48" i="6"/>
  <c r="D48" i="6"/>
  <c r="C48" i="6"/>
  <c r="B48" i="6"/>
  <c r="F47" i="6"/>
  <c r="E47" i="6"/>
  <c r="D47" i="6"/>
  <c r="C47" i="6"/>
  <c r="B47" i="6"/>
  <c r="F46" i="6"/>
  <c r="E46" i="6"/>
  <c r="D46" i="6"/>
  <c r="C46" i="6"/>
  <c r="B46" i="6"/>
  <c r="F45" i="6"/>
  <c r="E45" i="6"/>
  <c r="D45" i="6"/>
  <c r="C45" i="6"/>
  <c r="B45" i="6"/>
  <c r="F44" i="6"/>
  <c r="E44" i="6"/>
  <c r="D44" i="6"/>
  <c r="C44" i="6"/>
  <c r="B44" i="6"/>
  <c r="F43" i="6"/>
  <c r="E43" i="6"/>
  <c r="D43" i="6"/>
  <c r="C43" i="6"/>
  <c r="B43" i="6"/>
  <c r="F42" i="6"/>
  <c r="E42" i="6"/>
  <c r="D42" i="6"/>
  <c r="C42" i="6"/>
  <c r="B42" i="6"/>
  <c r="F41" i="6"/>
  <c r="E41" i="6"/>
  <c r="D41" i="6"/>
  <c r="C41" i="6"/>
  <c r="B41" i="6"/>
  <c r="F40" i="6"/>
  <c r="E40" i="6"/>
  <c r="D40" i="6"/>
  <c r="C40" i="6"/>
  <c r="B40" i="6"/>
  <c r="F39" i="6"/>
  <c r="E39" i="6"/>
  <c r="D39" i="6"/>
  <c r="C39" i="6"/>
  <c r="B39" i="6"/>
  <c r="F38" i="6"/>
  <c r="E38" i="6"/>
  <c r="D38" i="6"/>
  <c r="C38" i="6"/>
  <c r="B38" i="6"/>
  <c r="F37" i="6"/>
  <c r="E37" i="6"/>
  <c r="D37" i="6"/>
  <c r="C37" i="6"/>
  <c r="B37" i="6"/>
  <c r="AW33" i="6"/>
  <c r="AV33" i="6"/>
  <c r="AU33" i="6"/>
  <c r="AT33" i="6"/>
  <c r="AS33" i="6"/>
  <c r="AR33" i="6"/>
  <c r="AQ33" i="6"/>
  <c r="AP33" i="6"/>
  <c r="AO33" i="6"/>
  <c r="AN33" i="6"/>
  <c r="AM33" i="6"/>
  <c r="AL33" i="6"/>
  <c r="AK33" i="6"/>
  <c r="AJ33" i="6"/>
  <c r="AI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G33" i="6"/>
  <c r="F33" i="6"/>
  <c r="E33" i="6"/>
  <c r="D31" i="6"/>
  <c r="C31" i="6"/>
  <c r="B31" i="6"/>
  <c r="D30" i="6"/>
  <c r="C30" i="6"/>
  <c r="B30" i="6"/>
  <c r="D29" i="6"/>
  <c r="C29" i="6"/>
  <c r="B29" i="6"/>
  <c r="D28" i="6"/>
  <c r="C28" i="6"/>
  <c r="B28" i="6"/>
  <c r="D27" i="6"/>
  <c r="C27" i="6"/>
  <c r="B27" i="6"/>
  <c r="D26" i="6"/>
  <c r="C26" i="6"/>
  <c r="B26" i="6"/>
  <c r="D25" i="6"/>
  <c r="C25" i="6"/>
  <c r="B25" i="6"/>
  <c r="D24" i="6"/>
  <c r="C24" i="6"/>
  <c r="B24" i="6"/>
  <c r="D23" i="6"/>
  <c r="C23" i="6"/>
  <c r="B23" i="6"/>
  <c r="D22" i="6"/>
  <c r="C22" i="6"/>
  <c r="B22" i="6"/>
  <c r="D21" i="6"/>
  <c r="C21" i="6"/>
  <c r="B21" i="6"/>
  <c r="D20" i="6"/>
  <c r="C20" i="6"/>
  <c r="B20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4" i="6"/>
  <c r="C14" i="6"/>
  <c r="B14" i="6"/>
  <c r="D13" i="6"/>
  <c r="C13" i="6"/>
  <c r="B13" i="6"/>
  <c r="D12" i="6"/>
  <c r="C12" i="6"/>
  <c r="B12" i="6"/>
  <c r="D11" i="6"/>
  <c r="C11" i="6"/>
  <c r="B11" i="6"/>
  <c r="D10" i="6"/>
  <c r="C10" i="6"/>
  <c r="B10" i="6"/>
  <c r="D9" i="6"/>
  <c r="C9" i="6"/>
  <c r="B9" i="6"/>
  <c r="D8" i="6"/>
  <c r="C8" i="6"/>
  <c r="B8" i="6"/>
  <c r="D7" i="6"/>
  <c r="C7" i="6"/>
  <c r="B7" i="6"/>
  <c r="D6" i="6"/>
  <c r="C6" i="6"/>
  <c r="B6" i="6"/>
  <c r="D5" i="6"/>
  <c r="C5" i="6"/>
  <c r="B5" i="6"/>
  <c r="D4" i="6"/>
  <c r="C4" i="6"/>
  <c r="B4" i="6"/>
  <c r="D3" i="6"/>
  <c r="C3" i="6"/>
  <c r="B3" i="6"/>
  <c r="P116" i="5"/>
  <c r="O116" i="5"/>
  <c r="N116" i="5"/>
  <c r="M116" i="5"/>
  <c r="L116" i="5"/>
  <c r="K116" i="5"/>
  <c r="J116" i="5"/>
  <c r="I116" i="5"/>
  <c r="H116" i="5"/>
  <c r="G116" i="5"/>
  <c r="F116" i="5"/>
  <c r="E116" i="5"/>
  <c r="M100" i="5"/>
  <c r="L100" i="5"/>
  <c r="K100" i="5"/>
  <c r="J100" i="5"/>
  <c r="I100" i="5"/>
  <c r="H100" i="5"/>
  <c r="G100" i="5"/>
  <c r="F100" i="5"/>
  <c r="E100" i="5"/>
  <c r="Y84" i="5"/>
  <c r="X84" i="5"/>
  <c r="W84" i="5"/>
  <c r="V84" i="5"/>
  <c r="U84" i="5"/>
  <c r="T84" i="5"/>
  <c r="S84" i="5"/>
  <c r="R84" i="5"/>
  <c r="Q84" i="5"/>
  <c r="P84" i="5"/>
  <c r="O84" i="5"/>
  <c r="N84" i="5"/>
  <c r="M84" i="5"/>
  <c r="L84" i="5"/>
  <c r="K84" i="5"/>
  <c r="J84" i="5"/>
  <c r="I84" i="5"/>
  <c r="H84" i="5"/>
  <c r="G84" i="5"/>
  <c r="F84" i="5"/>
  <c r="E84" i="5"/>
  <c r="Z67" i="5"/>
  <c r="Y67" i="5"/>
  <c r="X67" i="5"/>
  <c r="V67" i="5"/>
  <c r="U67" i="5"/>
  <c r="T67" i="5"/>
  <c r="I67" i="5"/>
  <c r="H67" i="5"/>
  <c r="G67" i="5"/>
  <c r="F67" i="5"/>
  <c r="E67" i="5"/>
  <c r="G65" i="5"/>
  <c r="G64" i="5"/>
  <c r="G63" i="5"/>
  <c r="G62" i="5"/>
  <c r="G61" i="5"/>
  <c r="G60" i="5"/>
  <c r="G59" i="5"/>
  <c r="G58" i="5"/>
  <c r="G57" i="5"/>
  <c r="G56" i="5"/>
  <c r="G55" i="5"/>
  <c r="G54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49" i="5"/>
  <c r="E49" i="5"/>
  <c r="D49" i="5"/>
  <c r="C49" i="5"/>
  <c r="B49" i="5"/>
  <c r="F48" i="5"/>
  <c r="E48" i="5"/>
  <c r="D48" i="5"/>
  <c r="C48" i="5"/>
  <c r="B48" i="5"/>
  <c r="F47" i="5"/>
  <c r="E47" i="5"/>
  <c r="D47" i="5"/>
  <c r="C47" i="5"/>
  <c r="B47" i="5"/>
  <c r="F46" i="5"/>
  <c r="E46" i="5"/>
  <c r="D46" i="5"/>
  <c r="C46" i="5"/>
  <c r="B46" i="5"/>
  <c r="F45" i="5"/>
  <c r="E45" i="5"/>
  <c r="D45" i="5"/>
  <c r="C45" i="5"/>
  <c r="B45" i="5"/>
  <c r="F44" i="5"/>
  <c r="E44" i="5"/>
  <c r="D44" i="5"/>
  <c r="C44" i="5"/>
  <c r="B44" i="5"/>
  <c r="F43" i="5"/>
  <c r="E43" i="5"/>
  <c r="D43" i="5"/>
  <c r="C43" i="5"/>
  <c r="B43" i="5"/>
  <c r="F42" i="5"/>
  <c r="E42" i="5"/>
  <c r="D42" i="5"/>
  <c r="C42" i="5"/>
  <c r="B42" i="5"/>
  <c r="F41" i="5"/>
  <c r="E41" i="5"/>
  <c r="D41" i="5"/>
  <c r="C41" i="5"/>
  <c r="B41" i="5"/>
  <c r="F40" i="5"/>
  <c r="E40" i="5"/>
  <c r="D40" i="5"/>
  <c r="C40" i="5"/>
  <c r="B40" i="5"/>
  <c r="F39" i="5"/>
  <c r="E39" i="5"/>
  <c r="D39" i="5"/>
  <c r="C39" i="5"/>
  <c r="B39" i="5"/>
  <c r="F38" i="5"/>
  <c r="E38" i="5"/>
  <c r="D38" i="5"/>
  <c r="C38" i="5"/>
  <c r="B38" i="5"/>
  <c r="F37" i="5"/>
  <c r="E37" i="5"/>
  <c r="D37" i="5"/>
  <c r="C37" i="5"/>
  <c r="B37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D33" i="5" s="1"/>
  <c r="C20" i="5"/>
  <c r="C33" i="5" s="1"/>
  <c r="B20" i="5"/>
  <c r="B33" i="5" s="1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D8" i="5"/>
  <c r="C8" i="5"/>
  <c r="B8" i="5"/>
  <c r="D7" i="5"/>
  <c r="C7" i="5"/>
  <c r="B7" i="5"/>
  <c r="D6" i="5"/>
  <c r="C6" i="5"/>
  <c r="B6" i="5"/>
  <c r="D5" i="5"/>
  <c r="C5" i="5"/>
  <c r="B5" i="5"/>
  <c r="D4" i="5"/>
  <c r="C4" i="5"/>
  <c r="B4" i="5"/>
  <c r="D3" i="5"/>
  <c r="C3" i="5"/>
  <c r="B3" i="5"/>
  <c r="Y116" i="4"/>
  <c r="X116" i="4"/>
  <c r="W116" i="4"/>
  <c r="V116" i="4"/>
  <c r="U116" i="4"/>
  <c r="T116" i="4"/>
  <c r="S116" i="4"/>
  <c r="R116" i="4"/>
  <c r="Q116" i="4"/>
  <c r="P116" i="4"/>
  <c r="O116" i="4"/>
  <c r="N116" i="4"/>
  <c r="M116" i="4"/>
  <c r="L116" i="4"/>
  <c r="K116" i="4"/>
  <c r="J116" i="4"/>
  <c r="I116" i="4"/>
  <c r="H116" i="4"/>
  <c r="G116" i="4"/>
  <c r="F116" i="4"/>
  <c r="E116" i="4"/>
  <c r="M100" i="4"/>
  <c r="L100" i="4"/>
  <c r="K100" i="4"/>
  <c r="J100" i="4"/>
  <c r="I100" i="4"/>
  <c r="H100" i="4"/>
  <c r="G100" i="4"/>
  <c r="F100" i="4"/>
  <c r="E100" i="4"/>
  <c r="Y84" i="4"/>
  <c r="X84" i="4"/>
  <c r="W84" i="4"/>
  <c r="V84" i="4"/>
  <c r="U84" i="4"/>
  <c r="T84" i="4"/>
  <c r="S84" i="4"/>
  <c r="R84" i="4"/>
  <c r="Q84" i="4"/>
  <c r="P84" i="4"/>
  <c r="O84" i="4"/>
  <c r="N84" i="4"/>
  <c r="M84" i="4"/>
  <c r="L84" i="4"/>
  <c r="K84" i="4"/>
  <c r="J84" i="4"/>
  <c r="I84" i="4"/>
  <c r="H84" i="4"/>
  <c r="G84" i="4"/>
  <c r="F84" i="4"/>
  <c r="E84" i="4"/>
  <c r="D82" i="4"/>
  <c r="C82" i="4"/>
  <c r="B82" i="4"/>
  <c r="D81" i="4"/>
  <c r="C81" i="4"/>
  <c r="B81" i="4"/>
  <c r="D80" i="4"/>
  <c r="C80" i="4"/>
  <c r="B80" i="4"/>
  <c r="D79" i="4"/>
  <c r="C79" i="4"/>
  <c r="B79" i="4"/>
  <c r="D78" i="4"/>
  <c r="C78" i="4"/>
  <c r="B78" i="4"/>
  <c r="D77" i="4"/>
  <c r="C77" i="4"/>
  <c r="B77" i="4"/>
  <c r="D76" i="4"/>
  <c r="C76" i="4"/>
  <c r="B76" i="4"/>
  <c r="D75" i="4"/>
  <c r="C75" i="4"/>
  <c r="B75" i="4"/>
  <c r="D74" i="4"/>
  <c r="C74" i="4"/>
  <c r="B74" i="4"/>
  <c r="D73" i="4"/>
  <c r="C73" i="4"/>
  <c r="B73" i="4"/>
  <c r="D72" i="4"/>
  <c r="C72" i="4"/>
  <c r="B72" i="4"/>
  <c r="D71" i="4"/>
  <c r="C71" i="4"/>
  <c r="B71" i="4"/>
  <c r="V67" i="4"/>
  <c r="U67" i="4"/>
  <c r="T67" i="4"/>
  <c r="I67" i="4"/>
  <c r="H67" i="4"/>
  <c r="F67" i="4"/>
  <c r="G67" i="4" s="1"/>
  <c r="E67" i="4"/>
  <c r="G65" i="4"/>
  <c r="G64" i="4"/>
  <c r="G63" i="4"/>
  <c r="G62" i="4"/>
  <c r="G61" i="4"/>
  <c r="G60" i="4"/>
  <c r="G59" i="4"/>
  <c r="G58" i="4"/>
  <c r="G57" i="4"/>
  <c r="G56" i="4"/>
  <c r="G55" i="4"/>
  <c r="G54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48" i="4"/>
  <c r="E48" i="4"/>
  <c r="D48" i="4"/>
  <c r="C48" i="4"/>
  <c r="B48" i="4"/>
  <c r="F47" i="4"/>
  <c r="E47" i="4"/>
  <c r="D47" i="4"/>
  <c r="C47" i="4"/>
  <c r="B47" i="4"/>
  <c r="F46" i="4"/>
  <c r="E46" i="4"/>
  <c r="D46" i="4"/>
  <c r="C46" i="4"/>
  <c r="B46" i="4"/>
  <c r="F45" i="4"/>
  <c r="E45" i="4"/>
  <c r="D45" i="4"/>
  <c r="C45" i="4"/>
  <c r="B45" i="4"/>
  <c r="F44" i="4"/>
  <c r="E44" i="4"/>
  <c r="D44" i="4"/>
  <c r="C44" i="4"/>
  <c r="B44" i="4"/>
  <c r="F43" i="4"/>
  <c r="E43" i="4"/>
  <c r="D43" i="4"/>
  <c r="C43" i="4"/>
  <c r="B43" i="4"/>
  <c r="F42" i="4"/>
  <c r="E42" i="4"/>
  <c r="D42" i="4"/>
  <c r="C42" i="4"/>
  <c r="B42" i="4"/>
  <c r="F41" i="4"/>
  <c r="E41" i="4"/>
  <c r="D41" i="4"/>
  <c r="C41" i="4"/>
  <c r="B41" i="4"/>
  <c r="F40" i="4"/>
  <c r="E40" i="4"/>
  <c r="D40" i="4"/>
  <c r="C40" i="4"/>
  <c r="B40" i="4"/>
  <c r="F39" i="4"/>
  <c r="E39" i="4"/>
  <c r="D39" i="4"/>
  <c r="C39" i="4"/>
  <c r="B39" i="4"/>
  <c r="F38" i="4"/>
  <c r="E38" i="4"/>
  <c r="D38" i="4"/>
  <c r="C38" i="4"/>
  <c r="B38" i="4"/>
  <c r="F37" i="4"/>
  <c r="E37" i="4"/>
  <c r="D37" i="4"/>
  <c r="C37" i="4"/>
  <c r="B37" i="4"/>
  <c r="AN33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1" i="4"/>
  <c r="C31" i="4"/>
  <c r="B31" i="4"/>
  <c r="D30" i="4"/>
  <c r="C30" i="4"/>
  <c r="B30" i="4"/>
  <c r="D29" i="4"/>
  <c r="C29" i="4"/>
  <c r="B29" i="4"/>
  <c r="D28" i="4"/>
  <c r="C28" i="4"/>
  <c r="B28" i="4"/>
  <c r="D27" i="4"/>
  <c r="C27" i="4"/>
  <c r="B27" i="4"/>
  <c r="D26" i="4"/>
  <c r="C26" i="4"/>
  <c r="B26" i="4"/>
  <c r="D25" i="4"/>
  <c r="C25" i="4"/>
  <c r="B25" i="4"/>
  <c r="D24" i="4"/>
  <c r="C24" i="4"/>
  <c r="B24" i="4"/>
  <c r="D23" i="4"/>
  <c r="C23" i="4"/>
  <c r="B23" i="4"/>
  <c r="D22" i="4"/>
  <c r="C22" i="4"/>
  <c r="B22" i="4"/>
  <c r="D21" i="4"/>
  <c r="C21" i="4"/>
  <c r="B21" i="4"/>
  <c r="D20" i="4"/>
  <c r="C20" i="4"/>
  <c r="B20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5" i="4"/>
  <c r="C15" i="4"/>
  <c r="B15" i="4"/>
  <c r="D14" i="4"/>
  <c r="C14" i="4"/>
  <c r="B14" i="4"/>
  <c r="D13" i="4"/>
  <c r="C13" i="4"/>
  <c r="B13" i="4"/>
  <c r="D12" i="4"/>
  <c r="C12" i="4"/>
  <c r="B12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C4" i="4"/>
  <c r="B4" i="4"/>
  <c r="D3" i="4"/>
  <c r="C3" i="4"/>
  <c r="B3" i="4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J100" i="3"/>
  <c r="I100" i="3"/>
  <c r="H100" i="3"/>
  <c r="G100" i="3"/>
  <c r="F100" i="3"/>
  <c r="E100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V67" i="3"/>
  <c r="U67" i="3"/>
  <c r="T67" i="3"/>
  <c r="N67" i="3"/>
  <c r="M67" i="3"/>
  <c r="K67" i="3"/>
  <c r="L67" i="3" s="1"/>
  <c r="J67" i="3"/>
  <c r="I67" i="3"/>
  <c r="H67" i="3"/>
  <c r="F67" i="3"/>
  <c r="G67" i="3" s="1"/>
  <c r="E67" i="3"/>
  <c r="L66" i="3"/>
  <c r="G66" i="3"/>
  <c r="G65" i="3"/>
  <c r="G64" i="3"/>
  <c r="G63" i="3"/>
  <c r="G62" i="3"/>
  <c r="G61" i="3"/>
  <c r="G60" i="3"/>
  <c r="G59" i="3"/>
  <c r="G58" i="3"/>
  <c r="L57" i="3"/>
  <c r="L56" i="3"/>
  <c r="G55" i="3"/>
  <c r="G54" i="3"/>
  <c r="AJ50" i="3"/>
  <c r="V50" i="3"/>
  <c r="U50" i="3"/>
  <c r="T50" i="3"/>
  <c r="S50" i="3"/>
  <c r="R50" i="3"/>
  <c r="Q50" i="3"/>
  <c r="P50" i="3"/>
  <c r="O50" i="3"/>
  <c r="N50" i="3"/>
  <c r="M50" i="3"/>
  <c r="K50" i="3"/>
  <c r="J50" i="3"/>
  <c r="AH50" i="3" s="1"/>
  <c r="I50" i="3"/>
  <c r="AK50" i="3" s="1"/>
  <c r="H50" i="3"/>
  <c r="G50" i="3"/>
  <c r="AI50" i="3" s="1"/>
  <c r="AK49" i="3"/>
  <c r="AJ49" i="3"/>
  <c r="AI49" i="3"/>
  <c r="AH49" i="3"/>
  <c r="L49" i="3" s="1"/>
  <c r="F49" i="3"/>
  <c r="E49" i="3"/>
  <c r="D49" i="3"/>
  <c r="C49" i="3"/>
  <c r="B49" i="3"/>
  <c r="AK48" i="3"/>
  <c r="AJ48" i="3"/>
  <c r="AI48" i="3"/>
  <c r="AH48" i="3"/>
  <c r="L48" i="3" s="1"/>
  <c r="F48" i="3"/>
  <c r="E48" i="3"/>
  <c r="D48" i="3"/>
  <c r="C48" i="3"/>
  <c r="B48" i="3"/>
  <c r="AK47" i="3"/>
  <c r="AJ47" i="3"/>
  <c r="AI47" i="3"/>
  <c r="AH47" i="3"/>
  <c r="F47" i="3"/>
  <c r="E47" i="3"/>
  <c r="D47" i="3"/>
  <c r="C47" i="3"/>
  <c r="B47" i="3"/>
  <c r="AK46" i="3"/>
  <c r="AJ46" i="3"/>
  <c r="AI46" i="3"/>
  <c r="AH46" i="3"/>
  <c r="L46" i="3"/>
  <c r="F46" i="3"/>
  <c r="E46" i="3"/>
  <c r="D46" i="3"/>
  <c r="C46" i="3"/>
  <c r="B46" i="3"/>
  <c r="AK45" i="3"/>
  <c r="AJ45" i="3"/>
  <c r="AI45" i="3"/>
  <c r="AH45" i="3"/>
  <c r="L45" i="3" s="1"/>
  <c r="F45" i="3"/>
  <c r="E45" i="3"/>
  <c r="D45" i="3"/>
  <c r="C45" i="3"/>
  <c r="B45" i="3"/>
  <c r="AK44" i="3"/>
  <c r="AJ44" i="3"/>
  <c r="AI44" i="3"/>
  <c r="AH44" i="3"/>
  <c r="L44" i="3"/>
  <c r="F44" i="3"/>
  <c r="E44" i="3"/>
  <c r="D44" i="3"/>
  <c r="C44" i="3"/>
  <c r="B44" i="3"/>
  <c r="AK43" i="3"/>
  <c r="AJ43" i="3"/>
  <c r="AI43" i="3"/>
  <c r="AH43" i="3"/>
  <c r="L43" i="3" s="1"/>
  <c r="F43" i="3"/>
  <c r="E43" i="3"/>
  <c r="D43" i="3"/>
  <c r="C43" i="3"/>
  <c r="B43" i="3"/>
  <c r="AK42" i="3"/>
  <c r="L42" i="3" s="1"/>
  <c r="AJ42" i="3"/>
  <c r="AI42" i="3"/>
  <c r="AH42" i="3"/>
  <c r="F42" i="3"/>
  <c r="E42" i="3"/>
  <c r="D42" i="3"/>
  <c r="C42" i="3"/>
  <c r="B42" i="3"/>
  <c r="AK41" i="3"/>
  <c r="AJ41" i="3"/>
  <c r="AI41" i="3"/>
  <c r="AH41" i="3"/>
  <c r="L41" i="3" s="1"/>
  <c r="F41" i="3"/>
  <c r="E41" i="3"/>
  <c r="D41" i="3"/>
  <c r="C41" i="3"/>
  <c r="B41" i="3"/>
  <c r="AK40" i="3"/>
  <c r="L40" i="3" s="1"/>
  <c r="AJ40" i="3"/>
  <c r="AI40" i="3"/>
  <c r="AH40" i="3"/>
  <c r="F40" i="3"/>
  <c r="E40" i="3"/>
  <c r="D40" i="3"/>
  <c r="C40" i="3"/>
  <c r="B40" i="3"/>
  <c r="AK39" i="3"/>
  <c r="AJ39" i="3"/>
  <c r="AI39" i="3"/>
  <c r="AH39" i="3"/>
  <c r="L39" i="3" s="1"/>
  <c r="F39" i="3"/>
  <c r="E39" i="3"/>
  <c r="D39" i="3"/>
  <c r="C39" i="3"/>
  <c r="B39" i="3"/>
  <c r="AK38" i="3"/>
  <c r="AJ38" i="3"/>
  <c r="AI38" i="3"/>
  <c r="AH38" i="3"/>
  <c r="L38" i="3"/>
  <c r="F38" i="3"/>
  <c r="E38" i="3"/>
  <c r="D38" i="3"/>
  <c r="C38" i="3"/>
  <c r="B38" i="3"/>
  <c r="AK37" i="3"/>
  <c r="AJ37" i="3"/>
  <c r="AI37" i="3"/>
  <c r="AH37" i="3"/>
  <c r="L37" i="3" s="1"/>
  <c r="F37" i="3"/>
  <c r="E37" i="3"/>
  <c r="D37" i="3"/>
  <c r="C37" i="3"/>
  <c r="B37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2" i="3"/>
  <c r="C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C22" i="3"/>
  <c r="B22" i="3"/>
  <c r="D21" i="3"/>
  <c r="C21" i="3"/>
  <c r="B21" i="3"/>
  <c r="D20" i="3"/>
  <c r="C20" i="3"/>
  <c r="B20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D4" i="3"/>
  <c r="C4" i="3"/>
  <c r="B4" i="3"/>
  <c r="D3" i="3"/>
  <c r="C3" i="3"/>
  <c r="B3" i="3"/>
  <c r="S116" i="2"/>
  <c r="R116" i="2"/>
  <c r="Q116" i="2"/>
  <c r="P116" i="2"/>
  <c r="O116" i="2"/>
  <c r="N116" i="2"/>
  <c r="M116" i="2"/>
  <c r="L116" i="2"/>
  <c r="K116" i="2"/>
  <c r="J116" i="2"/>
  <c r="I116" i="2"/>
  <c r="H116" i="2"/>
  <c r="G116" i="2"/>
  <c r="F116" i="2"/>
  <c r="E116" i="2"/>
  <c r="AO110" i="2"/>
  <c r="AN110" i="2"/>
  <c r="AM110" i="2"/>
  <c r="AL110" i="2"/>
  <c r="AQ110" i="2" s="1"/>
  <c r="AO109" i="2"/>
  <c r="AN109" i="2"/>
  <c r="AM109" i="2"/>
  <c r="AL109" i="2"/>
  <c r="AQ109" i="2" s="1"/>
  <c r="AO108" i="2"/>
  <c r="AN108" i="2"/>
  <c r="AM108" i="2"/>
  <c r="AL108" i="2"/>
  <c r="AQ108" i="2" s="1"/>
  <c r="AO107" i="2"/>
  <c r="AN107" i="2"/>
  <c r="AM107" i="2"/>
  <c r="AL107" i="2"/>
  <c r="AQ107" i="2" s="1"/>
  <c r="AO106" i="2"/>
  <c r="AN106" i="2"/>
  <c r="AM106" i="2"/>
  <c r="AL106" i="2"/>
  <c r="AQ106" i="2" s="1"/>
  <c r="AO105" i="2"/>
  <c r="AN105" i="2"/>
  <c r="AM105" i="2"/>
  <c r="AL105" i="2"/>
  <c r="AQ105" i="2" s="1"/>
  <c r="AO104" i="2"/>
  <c r="AN104" i="2"/>
  <c r="AM104" i="2"/>
  <c r="AL104" i="2"/>
  <c r="AQ104" i="2" s="1"/>
  <c r="AO103" i="2"/>
  <c r="AN103" i="2"/>
  <c r="AM103" i="2"/>
  <c r="AL103" i="2"/>
  <c r="AQ103" i="2" s="1"/>
  <c r="J100" i="2"/>
  <c r="I100" i="2"/>
  <c r="H100" i="2"/>
  <c r="G100" i="2"/>
  <c r="F100" i="2"/>
  <c r="E100" i="2"/>
  <c r="Y84" i="2"/>
  <c r="X84" i="2"/>
  <c r="W84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V67" i="2"/>
  <c r="U67" i="2"/>
  <c r="T67" i="2"/>
  <c r="N67" i="2"/>
  <c r="M67" i="2"/>
  <c r="L67" i="2"/>
  <c r="K67" i="2"/>
  <c r="J67" i="2"/>
  <c r="I67" i="2"/>
  <c r="H67" i="2"/>
  <c r="G67" i="2"/>
  <c r="F67" i="2"/>
  <c r="E67" i="2"/>
  <c r="L66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W50" i="2"/>
  <c r="V50" i="2"/>
  <c r="U50" i="2"/>
  <c r="T50" i="2"/>
  <c r="S50" i="2"/>
  <c r="Q50" i="2"/>
  <c r="P50" i="2"/>
  <c r="O50" i="2"/>
  <c r="N50" i="2"/>
  <c r="M50" i="2"/>
  <c r="K50" i="2"/>
  <c r="AJ50" i="2" s="1"/>
  <c r="J50" i="2"/>
  <c r="I50" i="2"/>
  <c r="AK50" i="2" s="1"/>
  <c r="H50" i="2"/>
  <c r="AH50" i="2" s="1"/>
  <c r="G50" i="2"/>
  <c r="AQ49" i="2"/>
  <c r="AP49" i="2"/>
  <c r="AO49" i="2"/>
  <c r="AL49" i="2"/>
  <c r="AK49" i="2"/>
  <c r="AJ49" i="2"/>
  <c r="AI49" i="2"/>
  <c r="L49" i="2" s="1"/>
  <c r="F49" i="2"/>
  <c r="E49" i="2"/>
  <c r="D49" i="2"/>
  <c r="C49" i="2"/>
  <c r="B49" i="2"/>
  <c r="AQ48" i="2"/>
  <c r="AP48" i="2"/>
  <c r="AO48" i="2"/>
  <c r="R48" i="2" s="1"/>
  <c r="AL48" i="2"/>
  <c r="AK48" i="2"/>
  <c r="AJ48" i="2"/>
  <c r="AI48" i="2"/>
  <c r="L48" i="2" s="1"/>
  <c r="F48" i="2"/>
  <c r="E48" i="2"/>
  <c r="D48" i="2"/>
  <c r="C48" i="2"/>
  <c r="B48" i="2"/>
  <c r="AQ47" i="2"/>
  <c r="AP47" i="2"/>
  <c r="AO47" i="2"/>
  <c r="AL47" i="2"/>
  <c r="L47" i="2" s="1"/>
  <c r="AK47" i="2"/>
  <c r="AJ47" i="2"/>
  <c r="AI47" i="2"/>
  <c r="F47" i="2"/>
  <c r="E47" i="2"/>
  <c r="D47" i="2"/>
  <c r="C47" i="2"/>
  <c r="B47" i="2"/>
  <c r="AQ46" i="2"/>
  <c r="AP46" i="2"/>
  <c r="AO46" i="2"/>
  <c r="AL46" i="2"/>
  <c r="AK46" i="2"/>
  <c r="AJ46" i="2"/>
  <c r="AI46" i="2"/>
  <c r="L46" i="2" s="1"/>
  <c r="F46" i="2"/>
  <c r="E46" i="2"/>
  <c r="D46" i="2"/>
  <c r="C46" i="2"/>
  <c r="B46" i="2"/>
  <c r="AQ45" i="2"/>
  <c r="AP45" i="2"/>
  <c r="AO45" i="2"/>
  <c r="R45" i="2" s="1"/>
  <c r="AL45" i="2"/>
  <c r="AK45" i="2"/>
  <c r="AJ45" i="2"/>
  <c r="AI45" i="2"/>
  <c r="L45" i="2" s="1"/>
  <c r="F45" i="2"/>
  <c r="E45" i="2"/>
  <c r="D45" i="2"/>
  <c r="C45" i="2"/>
  <c r="B45" i="2"/>
  <c r="AQ44" i="2"/>
  <c r="AP44" i="2"/>
  <c r="AO44" i="2"/>
  <c r="AL44" i="2"/>
  <c r="AK44" i="2"/>
  <c r="AJ44" i="2"/>
  <c r="AI44" i="2"/>
  <c r="L44" i="2"/>
  <c r="F44" i="2"/>
  <c r="E44" i="2"/>
  <c r="D44" i="2"/>
  <c r="C44" i="2"/>
  <c r="B44" i="2"/>
  <c r="AQ43" i="2"/>
  <c r="AP43" i="2"/>
  <c r="AO43" i="2"/>
  <c r="AL43" i="2"/>
  <c r="AK43" i="2"/>
  <c r="AJ43" i="2"/>
  <c r="AI43" i="2"/>
  <c r="L43" i="2" s="1"/>
  <c r="F43" i="2"/>
  <c r="E43" i="2"/>
  <c r="D43" i="2"/>
  <c r="C43" i="2"/>
  <c r="B43" i="2"/>
  <c r="AQ42" i="2"/>
  <c r="AP42" i="2"/>
  <c r="AO42" i="2"/>
  <c r="R42" i="2" s="1"/>
  <c r="AL42" i="2"/>
  <c r="AK42" i="2"/>
  <c r="AJ42" i="2"/>
  <c r="AI42" i="2"/>
  <c r="F42" i="2"/>
  <c r="E42" i="2"/>
  <c r="D42" i="2"/>
  <c r="C42" i="2"/>
  <c r="B42" i="2"/>
  <c r="AQ41" i="2"/>
  <c r="AP41" i="2"/>
  <c r="AO41" i="2"/>
  <c r="AL41" i="2"/>
  <c r="AK41" i="2"/>
  <c r="AJ41" i="2"/>
  <c r="L41" i="2" s="1"/>
  <c r="AI41" i="2"/>
  <c r="F41" i="2"/>
  <c r="E41" i="2"/>
  <c r="D41" i="2"/>
  <c r="C41" i="2"/>
  <c r="B41" i="2"/>
  <c r="AQ40" i="2"/>
  <c r="AP40" i="2"/>
  <c r="AO40" i="2"/>
  <c r="AL40" i="2"/>
  <c r="AK40" i="2"/>
  <c r="AJ40" i="2"/>
  <c r="AI40" i="2"/>
  <c r="L40" i="2"/>
  <c r="F40" i="2"/>
  <c r="E40" i="2"/>
  <c r="D40" i="2"/>
  <c r="C40" i="2"/>
  <c r="B40" i="2"/>
  <c r="AQ39" i="2"/>
  <c r="AP39" i="2"/>
  <c r="AO39" i="2"/>
  <c r="R39" i="2" s="1"/>
  <c r="AL39" i="2"/>
  <c r="AK39" i="2"/>
  <c r="AJ39" i="2"/>
  <c r="AI39" i="2"/>
  <c r="L39" i="2" s="1"/>
  <c r="F39" i="2"/>
  <c r="E39" i="2"/>
  <c r="D39" i="2"/>
  <c r="C39" i="2"/>
  <c r="B39" i="2"/>
  <c r="AQ38" i="2"/>
  <c r="AP38" i="2"/>
  <c r="AO38" i="2"/>
  <c r="AL38" i="2"/>
  <c r="AK38" i="2"/>
  <c r="AJ38" i="2"/>
  <c r="AI38" i="2"/>
  <c r="L38" i="2" s="1"/>
  <c r="F38" i="2"/>
  <c r="E38" i="2"/>
  <c r="D38" i="2"/>
  <c r="C38" i="2"/>
  <c r="B38" i="2"/>
  <c r="AR37" i="2"/>
  <c r="AQ37" i="2"/>
  <c r="AP37" i="2"/>
  <c r="AO37" i="2"/>
  <c r="R37" i="2" s="1"/>
  <c r="AL37" i="2"/>
  <c r="AK37" i="2"/>
  <c r="AJ37" i="2"/>
  <c r="AI37" i="2"/>
  <c r="L37" i="2" s="1"/>
  <c r="F37" i="2"/>
  <c r="E37" i="2"/>
  <c r="D37" i="2"/>
  <c r="C37" i="2"/>
  <c r="B37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2" i="2"/>
  <c r="C32" i="2"/>
  <c r="B32" i="2"/>
  <c r="D31" i="2"/>
  <c r="C31" i="2"/>
  <c r="B31" i="2"/>
  <c r="D30" i="2"/>
  <c r="C30" i="2"/>
  <c r="B30" i="2"/>
  <c r="D29" i="2"/>
  <c r="C29" i="2"/>
  <c r="B29" i="2"/>
  <c r="D28" i="2"/>
  <c r="C28" i="2"/>
  <c r="B28" i="2"/>
  <c r="D27" i="2"/>
  <c r="C27" i="2"/>
  <c r="B27" i="2"/>
  <c r="D26" i="2"/>
  <c r="C26" i="2"/>
  <c r="B26" i="2"/>
  <c r="D25" i="2"/>
  <c r="C25" i="2"/>
  <c r="B25" i="2"/>
  <c r="D24" i="2"/>
  <c r="C24" i="2"/>
  <c r="B24" i="2"/>
  <c r="D23" i="2"/>
  <c r="C23" i="2"/>
  <c r="B23" i="2"/>
  <c r="D22" i="2"/>
  <c r="C22" i="2"/>
  <c r="B22" i="2"/>
  <c r="D21" i="2"/>
  <c r="C21" i="2"/>
  <c r="B21" i="2"/>
  <c r="D20" i="2"/>
  <c r="C20" i="2"/>
  <c r="B20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5" i="2"/>
  <c r="C15" i="2"/>
  <c r="B15" i="2"/>
  <c r="D14" i="2"/>
  <c r="C14" i="2"/>
  <c r="B14" i="2"/>
  <c r="D13" i="2"/>
  <c r="C13" i="2"/>
  <c r="B13" i="2"/>
  <c r="D12" i="2"/>
  <c r="C12" i="2"/>
  <c r="B12" i="2"/>
  <c r="D11" i="2"/>
  <c r="C11" i="2"/>
  <c r="B11" i="2"/>
  <c r="D10" i="2"/>
  <c r="C10" i="2"/>
  <c r="B10" i="2"/>
  <c r="D9" i="2"/>
  <c r="C9" i="2"/>
  <c r="B9" i="2"/>
  <c r="D8" i="2"/>
  <c r="C8" i="2"/>
  <c r="B8" i="2"/>
  <c r="D7" i="2"/>
  <c r="C7" i="2"/>
  <c r="B7" i="2"/>
  <c r="D6" i="2"/>
  <c r="C6" i="2"/>
  <c r="B6" i="2"/>
  <c r="D5" i="2"/>
  <c r="C5" i="2"/>
  <c r="B5" i="2"/>
  <c r="D4" i="2"/>
  <c r="C4" i="2"/>
  <c r="B4" i="2"/>
  <c r="D3" i="2"/>
  <c r="C3" i="2"/>
  <c r="B3" i="2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M100" i="1"/>
  <c r="L100" i="1"/>
  <c r="K100" i="1"/>
  <c r="J100" i="1"/>
  <c r="I100" i="1"/>
  <c r="H100" i="1"/>
  <c r="G100" i="1"/>
  <c r="F100" i="1"/>
  <c r="E100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Z67" i="1"/>
  <c r="Y67" i="1"/>
  <c r="X67" i="1"/>
  <c r="V67" i="1"/>
  <c r="U67" i="1"/>
  <c r="T67" i="1"/>
  <c r="N67" i="1"/>
  <c r="M67" i="1"/>
  <c r="L67" i="1"/>
  <c r="K67" i="1"/>
  <c r="J67" i="1"/>
  <c r="I67" i="1"/>
  <c r="H67" i="1"/>
  <c r="F67" i="1"/>
  <c r="E67" i="1"/>
  <c r="G67" i="1" s="1"/>
  <c r="L66" i="1"/>
  <c r="G66" i="1"/>
  <c r="L65" i="1"/>
  <c r="G65" i="1"/>
  <c r="L64" i="1"/>
  <c r="G64" i="1"/>
  <c r="L63" i="1"/>
  <c r="G63" i="1"/>
  <c r="L62" i="1"/>
  <c r="G62" i="1"/>
  <c r="L61" i="1"/>
  <c r="G61" i="1"/>
  <c r="L60" i="1"/>
  <c r="G60" i="1"/>
  <c r="L59" i="1"/>
  <c r="G59" i="1"/>
  <c r="L58" i="1"/>
  <c r="G58" i="1"/>
  <c r="L57" i="1"/>
  <c r="G57" i="1"/>
  <c r="L56" i="1"/>
  <c r="G56" i="1"/>
  <c r="L55" i="1"/>
  <c r="G55" i="1"/>
  <c r="L54" i="1"/>
  <c r="G54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49" i="1"/>
  <c r="E49" i="1"/>
  <c r="D49" i="1"/>
  <c r="C49" i="1"/>
  <c r="B49" i="1"/>
  <c r="F48" i="1"/>
  <c r="E48" i="1"/>
  <c r="D48" i="1"/>
  <c r="C48" i="1"/>
  <c r="B48" i="1"/>
  <c r="F47" i="1"/>
  <c r="E47" i="1"/>
  <c r="D47" i="1"/>
  <c r="C47" i="1"/>
  <c r="B47" i="1"/>
  <c r="F46" i="1"/>
  <c r="E46" i="1"/>
  <c r="D46" i="1"/>
  <c r="C46" i="1"/>
  <c r="B46" i="1"/>
  <c r="F45" i="1"/>
  <c r="E45" i="1"/>
  <c r="D45" i="1"/>
  <c r="C45" i="1"/>
  <c r="B45" i="1"/>
  <c r="F44" i="1"/>
  <c r="E44" i="1"/>
  <c r="D44" i="1"/>
  <c r="C44" i="1"/>
  <c r="B44" i="1"/>
  <c r="F43" i="1"/>
  <c r="E43" i="1"/>
  <c r="D43" i="1"/>
  <c r="C43" i="1"/>
  <c r="B43" i="1"/>
  <c r="F42" i="1"/>
  <c r="E42" i="1"/>
  <c r="D42" i="1"/>
  <c r="C42" i="1"/>
  <c r="B42" i="1"/>
  <c r="F41" i="1"/>
  <c r="E41" i="1"/>
  <c r="D41" i="1"/>
  <c r="C41" i="1"/>
  <c r="B41" i="1"/>
  <c r="F40" i="1"/>
  <c r="E40" i="1"/>
  <c r="D40" i="1"/>
  <c r="C40" i="1"/>
  <c r="B40" i="1"/>
  <c r="F39" i="1"/>
  <c r="E39" i="1"/>
  <c r="D39" i="1"/>
  <c r="C39" i="1"/>
  <c r="B39" i="1"/>
  <c r="F38" i="1"/>
  <c r="E38" i="1"/>
  <c r="D38" i="1"/>
  <c r="C38" i="1"/>
  <c r="B38" i="1"/>
  <c r="F37" i="1"/>
  <c r="E37" i="1"/>
  <c r="D37" i="1"/>
  <c r="C37" i="1"/>
  <c r="B37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2" i="1"/>
  <c r="C32" i="1"/>
  <c r="B32" i="1"/>
  <c r="D31" i="1"/>
  <c r="C31" i="1"/>
  <c r="B31" i="1"/>
  <c r="D30" i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D20" i="1"/>
  <c r="C20" i="1"/>
  <c r="B20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D3" i="1"/>
  <c r="C3" i="1"/>
  <c r="B3" i="1"/>
  <c r="L50" i="3" l="1"/>
  <c r="J61" i="20"/>
  <c r="L61" i="20" s="1"/>
  <c r="AI50" i="2"/>
  <c r="L50" i="2" s="1"/>
</calcChain>
</file>

<file path=xl/sharedStrings.xml><?xml version="1.0" encoding="utf-8"?>
<sst xmlns="http://schemas.openxmlformats.org/spreadsheetml/2006/main" count="11630" uniqueCount="1318">
  <si>
    <t>Rushing</t>
  </si>
  <si>
    <t>TOTAL</t>
  </si>
  <si>
    <t>Player</t>
  </si>
  <si>
    <t>2018</t>
  </si>
  <si>
    <t>Att</t>
  </si>
  <si>
    <t>Hinton-QB-SO</t>
  </si>
  <si>
    <t>Wolford-QB-SR</t>
  </si>
  <si>
    <t>Yds</t>
  </si>
  <si>
    <t>TD</t>
  </si>
  <si>
    <t>TEAM</t>
  </si>
  <si>
    <t>Wolford-QB-JR</t>
  </si>
  <si>
    <t>Reid-RB-RFR</t>
  </si>
  <si>
    <t>2017</t>
  </si>
  <si>
    <t>Bell-RB-SO</t>
  </si>
  <si>
    <t>Hines-WR-SO</t>
  </si>
  <si>
    <t>Wade-WR-SO</t>
  </si>
  <si>
    <t>Kearns-QB-RFR</t>
  </si>
  <si>
    <t>2016</t>
  </si>
  <si>
    <t>@Tulane</t>
  </si>
  <si>
    <t>PC</t>
  </si>
  <si>
    <t>Rush</t>
  </si>
  <si>
    <t>Rec</t>
  </si>
  <si>
    <t>Pass</t>
  </si>
  <si>
    <t>TULANE</t>
  </si>
  <si>
    <t>TOWSON</t>
  </si>
  <si>
    <t>at BC</t>
  </si>
  <si>
    <t>30 rushes</t>
  </si>
  <si>
    <t>BC</t>
  </si>
  <si>
    <t>10 catches</t>
  </si>
  <si>
    <t>25 CMPS</t>
  </si>
  <si>
    <t>at Duke</t>
  </si>
  <si>
    <t>UTAH St</t>
  </si>
  <si>
    <t>NOTRE DAME</t>
  </si>
  <si>
    <t>RICE</t>
  </si>
  <si>
    <t>100 yards</t>
  </si>
  <si>
    <t>300 yards</t>
  </si>
  <si>
    <t>@App</t>
  </si>
  <si>
    <t>DELAWARE</t>
  </si>
  <si>
    <t>2 TD</t>
  </si>
  <si>
    <t>CLEMSON</t>
  </si>
  <si>
    <t>3 TD</t>
  </si>
  <si>
    <t>FSU</t>
  </si>
  <si>
    <t>@FSU</t>
  </si>
  <si>
    <t>@Louisville</t>
  </si>
  <si>
    <t>@Indiana</t>
  </si>
  <si>
    <t>SYRACUSE</t>
  </si>
  <si>
    <t>4 TD</t>
  </si>
  <si>
    <t>@NC St</t>
  </si>
  <si>
    <t>@Clemson</t>
  </si>
  <si>
    <t>PITT</t>
  </si>
  <si>
    <t>200 yards</t>
  </si>
  <si>
    <t>@Duke</t>
  </si>
  <si>
    <t>5 TD</t>
  </si>
  <si>
    <t>Bowl</t>
  </si>
  <si>
    <t>@Ga Tech</t>
  </si>
  <si>
    <t>Receiving</t>
  </si>
  <si>
    <t>400 yards</t>
  </si>
  <si>
    <t>LOUISVILLE</t>
  </si>
  <si>
    <t>Rcpts</t>
  </si>
  <si>
    <t>ARMY</t>
  </si>
  <si>
    <t>@Notre Dame</t>
  </si>
  <si>
    <t>DNP</t>
  </si>
  <si>
    <t>@Syracuse</t>
  </si>
  <si>
    <t>VIRGINIA</t>
  </si>
  <si>
    <t>40 ATTS</t>
  </si>
  <si>
    <t>NC STATE</t>
  </si>
  <si>
    <t>50 ATTS</t>
  </si>
  <si>
    <t>DUKE</t>
  </si>
  <si>
    <t>TAMU (Belk)</t>
  </si>
  <si>
    <t>BOSTON COLLEGE</t>
  </si>
  <si>
    <t>Temple</t>
  </si>
  <si>
    <t>Passing</t>
  </si>
  <si>
    <t>Cmp</t>
  </si>
  <si>
    <t>Int</t>
  </si>
  <si>
    <t>Serigne-TE-JR</t>
  </si>
  <si>
    <t>Bachman-SO-WR</t>
  </si>
  <si>
    <t>Wade-SO-WR</t>
  </si>
  <si>
    <t>Lewis-WR-SO</t>
  </si>
  <si>
    <t>Colburn-SO-RB</t>
  </si>
  <si>
    <t>Carney-FR-RB</t>
  </si>
  <si>
    <t>Pike-TE-JR</t>
  </si>
  <si>
    <t>Claude-WR-RFR</t>
  </si>
  <si>
    <t>Ty Hayworth-OL-SR</t>
  </si>
  <si>
    <t>Punting</t>
  </si>
  <si>
    <t>FG</t>
  </si>
  <si>
    <t>No</t>
  </si>
  <si>
    <t>Avg</t>
  </si>
  <si>
    <t>Blk</t>
  </si>
  <si>
    <t>Lng</t>
  </si>
  <si>
    <t>FGM</t>
  </si>
  <si>
    <t>FGA</t>
  </si>
  <si>
    <t>LP</t>
  </si>
  <si>
    <t>Interceptions</t>
  </si>
  <si>
    <t>Punt Returns</t>
  </si>
  <si>
    <t>Lewis suspended for bowl game</t>
  </si>
  <si>
    <t>Ret</t>
  </si>
  <si>
    <t>KO Returns</t>
  </si>
  <si>
    <t>EFF</t>
  </si>
  <si>
    <t>Maggio-FR-P/PK</t>
  </si>
  <si>
    <t>Weaver-RJR-P/PK</t>
  </si>
  <si>
    <t>Watson-CB-SR</t>
  </si>
  <si>
    <t>Bates-S-RFR</t>
  </si>
  <si>
    <t>Dawson-LB-RJR</t>
  </si>
  <si>
    <t>Janvion-S-RSR</t>
  </si>
  <si>
    <t>Henderson-CB-RFR</t>
  </si>
  <si>
    <t>Glenn-S-RSO</t>
  </si>
  <si>
    <t>Ejiofor-DE-RJR</t>
  </si>
  <si>
    <t>Claude-RFR-WR</t>
  </si>
  <si>
    <t>Armstrong-SR-CB</t>
  </si>
  <si>
    <t>Wolford-QB-SO</t>
  </si>
  <si>
    <t>Wortham-TB-RSO</t>
  </si>
  <si>
    <t>Hines, WR-FR</t>
  </si>
  <si>
    <t>Argenzio-JR-FB</t>
  </si>
  <si>
    <t>2015</t>
  </si>
  <si>
    <t>ELON</t>
  </si>
  <si>
    <t>Weaver-SR-P/PK</t>
  </si>
  <si>
    <t>at Syracuse</t>
  </si>
  <si>
    <t>at Army</t>
  </si>
  <si>
    <t>Indiana</t>
  </si>
  <si>
    <t>at UNC</t>
  </si>
  <si>
    <t>NC ST</t>
  </si>
  <si>
    <t>at Notre Dame</t>
  </si>
  <si>
    <t>Bates-SO</t>
  </si>
  <si>
    <t>Dawson-LB-SR</t>
  </si>
  <si>
    <t>at Clemson</t>
  </si>
  <si>
    <t>Duke</t>
  </si>
  <si>
    <t>OPP</t>
  </si>
  <si>
    <t>did not play</t>
  </si>
  <si>
    <t>Lewis-WR-RSO</t>
  </si>
  <si>
    <t>Bell-FR-RB</t>
  </si>
  <si>
    <t>Hines-WR-FR</t>
  </si>
  <si>
    <t>Donatell-TE-RJR</t>
  </si>
  <si>
    <t>Robinson-SO-TB</t>
  </si>
  <si>
    <t>Bachman-WR-SO</t>
  </si>
  <si>
    <t>Harris-WR-RSO</t>
  </si>
  <si>
    <t>Howard-WR-RSR</t>
  </si>
  <si>
    <t>Wortham-RB-RJR</t>
  </si>
  <si>
    <t>Stamey-WR-RJR</t>
  </si>
  <si>
    <t>Argenzio-FB-JR</t>
  </si>
  <si>
    <t>Wade-JR</t>
  </si>
  <si>
    <t>Dortch</t>
  </si>
  <si>
    <t>KOR</t>
  </si>
  <si>
    <t>PR</t>
  </si>
  <si>
    <t>INT</t>
  </si>
  <si>
    <t>APR</t>
  </si>
  <si>
    <t>Hinton-FR-QB</t>
  </si>
  <si>
    <t>Brent-WR-SR</t>
  </si>
  <si>
    <t>Serigne-TE-RJR</t>
  </si>
  <si>
    <t>Reynolds-SR</t>
  </si>
  <si>
    <t>Garside-SR-FB</t>
  </si>
  <si>
    <t>Kinal-SR-P</t>
  </si>
  <si>
    <t>Henderson-RB-SO</t>
  </si>
  <si>
    <t>Wolford-FR-QB</t>
  </si>
  <si>
    <t>Crump-JR-WR</t>
  </si>
  <si>
    <t>Weaver-P-RJR</t>
  </si>
  <si>
    <t>Kinal-P-SR</t>
  </si>
  <si>
    <t>Team</t>
  </si>
  <si>
    <t>2014</t>
  </si>
  <si>
    <t>@ULM</t>
  </si>
  <si>
    <t>Gard-Web</t>
  </si>
  <si>
    <t>@USU</t>
  </si>
  <si>
    <t>Glenn-DB-RSO</t>
  </si>
  <si>
    <t>Kemp-DB-RSO</t>
  </si>
  <si>
    <t>H Williams-LB-RSR</t>
  </si>
  <si>
    <t>@Louisv</t>
  </si>
  <si>
    <t>Calhoun-DE-SO</t>
  </si>
  <si>
    <t>VA TECH</t>
  </si>
  <si>
    <t>James-WR-RSR</t>
  </si>
  <si>
    <t>Crump-WR-RJR</t>
  </si>
  <si>
    <t>Reynolds-RB-SR</t>
  </si>
  <si>
    <t>Robinson-RB-SO</t>
  </si>
  <si>
    <t>Jo Williams-WR-RJR</t>
  </si>
  <si>
    <t>B Terry-WR-RSR</t>
  </si>
  <si>
    <t>Pike-TE-SO</t>
  </si>
  <si>
    <t>Wortham-RB-RSO</t>
  </si>
  <si>
    <t>Armstrong-SO</t>
  </si>
  <si>
    <t>Colburn-FR-TB</t>
  </si>
  <si>
    <t>Cameron-QB-RSO</t>
  </si>
  <si>
    <t>Crump-WR-JR</t>
  </si>
  <si>
    <t>Kinal-RJR-P</t>
  </si>
  <si>
    <t>J Harris-RB-SR</t>
  </si>
  <si>
    <t>Price-QB-SR</t>
  </si>
  <si>
    <t>Wilhite-FR</t>
  </si>
  <si>
    <t>Martin-SO</t>
  </si>
  <si>
    <t>Armstrong-FR</t>
  </si>
  <si>
    <t>Gibson-RB-FR</t>
  </si>
  <si>
    <t>Reynolds-RB-JR</t>
  </si>
  <si>
    <t>Thompson-QB-JR</t>
  </si>
  <si>
    <t>J Williams-WR-FR</t>
  </si>
  <si>
    <t>Cameron-QB-FR</t>
  </si>
  <si>
    <t>Ragland-WR-SO</t>
  </si>
  <si>
    <t>Campanaro-WR-SR</t>
  </si>
  <si>
    <t>2013</t>
  </si>
  <si>
    <t>Noel-CB-RSR</t>
  </si>
  <si>
    <t>H Williams-LB-SR</t>
  </si>
  <si>
    <t>K Johnson-CB-RSR</t>
  </si>
  <si>
    <t>J Banks-DT-JR</t>
  </si>
  <si>
    <t>@BC</t>
  </si>
  <si>
    <t>ULM</t>
  </si>
  <si>
    <t>Donatell-TE-JR</t>
  </si>
  <si>
    <t>K Johnson-CB-SR</t>
  </si>
  <si>
    <t>@Army</t>
  </si>
  <si>
    <t>@Clem</t>
  </si>
  <si>
    <t>Armstrong-JR</t>
  </si>
  <si>
    <t>Garside-FB-SR</t>
  </si>
  <si>
    <t>NCST</t>
  </si>
  <si>
    <t>MD</t>
  </si>
  <si>
    <t>@UM</t>
  </si>
  <si>
    <t>@SYR</t>
  </si>
  <si>
    <t>@Vandy</t>
  </si>
  <si>
    <t>Campanaro-SR</t>
  </si>
  <si>
    <t>Bishop-TE-SR</t>
  </si>
  <si>
    <t>Crump-FR</t>
  </si>
  <si>
    <t>Wilhite-RB-FR</t>
  </si>
  <si>
    <t>Martin-RB-SO</t>
  </si>
  <si>
    <t>Armstrong-DB-FR</t>
  </si>
  <si>
    <t>Garside-FB-JR</t>
  </si>
  <si>
    <t>Tyree Harris-WR-FR</t>
  </si>
  <si>
    <t>M James-WR-JR</t>
  </si>
  <si>
    <t>B Terry-WR-JR</t>
  </si>
  <si>
    <t>J Harris-JR-RB</t>
  </si>
  <si>
    <t>Martin-TB-SO</t>
  </si>
  <si>
    <t>Campanaro-JR-WR</t>
  </si>
  <si>
    <t>T Jackson-TB-SO</t>
  </si>
  <si>
    <t>B Cross-QB-JR</t>
  </si>
  <si>
    <t>L Jackson-FL-SR</t>
  </si>
  <si>
    <t>Emert-FB-SO</t>
  </si>
  <si>
    <t>Bohanon-FB-SR</t>
  </si>
  <si>
    <t>Reynolds-TB-SO</t>
  </si>
  <si>
    <t>Price-QB-JR</t>
  </si>
  <si>
    <t>T Davis-WR-RJR</t>
  </si>
  <si>
    <t>Ragland-WR-RFR</t>
  </si>
  <si>
    <t>Thompson-QB-RSO</t>
  </si>
  <si>
    <t>2012</t>
  </si>
  <si>
    <t xml:space="preserve">Att </t>
  </si>
  <si>
    <t>Liberty</t>
  </si>
  <si>
    <t>UNC</t>
  </si>
  <si>
    <t>at FSU</t>
  </si>
  <si>
    <t>at MD</t>
  </si>
  <si>
    <t>at UVA</t>
  </si>
  <si>
    <t>at NC St</t>
  </si>
  <si>
    <t>VANDY</t>
  </si>
  <si>
    <t>Campanaro-JR</t>
  </si>
  <si>
    <t>T Davis-JR</t>
  </si>
  <si>
    <t>Bohanon-SR</t>
  </si>
  <si>
    <t>Martin-TB-RSO</t>
  </si>
  <si>
    <t>Terry-WR-RSO</t>
  </si>
  <si>
    <t>L Jackson-FL-RSR</t>
  </si>
  <si>
    <t>Bishop-TE-RJR</t>
  </si>
  <si>
    <t>James-WR-RSO</t>
  </si>
  <si>
    <t>Irby-OG-RSR</t>
  </si>
  <si>
    <t>T Jackson-TB-RSO</t>
  </si>
  <si>
    <t>D Martin-RB-SO</t>
  </si>
  <si>
    <t>Kinal-SO-P</t>
  </si>
  <si>
    <t>Hedlund-K-SO</t>
  </si>
  <si>
    <t>Cross-QB-RJR</t>
  </si>
  <si>
    <t>Martin-TB-RFR</t>
  </si>
  <si>
    <t>Campanaro</t>
  </si>
  <si>
    <t>K Johnson-CB-JR</t>
  </si>
  <si>
    <t>Olson-LB-SR</t>
  </si>
  <si>
    <t>Chubb-LB-SO</t>
  </si>
  <si>
    <t>K Jones-FR</t>
  </si>
  <si>
    <t>M Noel-CB-SR</t>
  </si>
  <si>
    <t>Marshall-S-SR</t>
  </si>
  <si>
    <t>Justin Jackson-LB-SR</t>
  </si>
  <si>
    <t>K Johnson-JR</t>
  </si>
  <si>
    <t>Whitlock-SR</t>
  </si>
  <si>
    <t>Reynolds-JR</t>
  </si>
  <si>
    <t>J Harris-SR</t>
  </si>
  <si>
    <t>T Harris-FR</t>
  </si>
  <si>
    <t>Basford-TE-FR</t>
  </si>
  <si>
    <t>Garcia-DT-FR</t>
  </si>
  <si>
    <t>Kinal-P-RFR</t>
  </si>
  <si>
    <t>Newman-PK-SR</t>
  </si>
  <si>
    <t>Hedlund-PK-RFR</t>
  </si>
  <si>
    <t>1 team punt</t>
  </si>
  <si>
    <t>Okoro-CB-RSR</t>
  </si>
  <si>
    <t>K Johnson-CB-RSO</t>
  </si>
  <si>
    <t>Marshall-FS-JR</t>
  </si>
  <si>
    <t>Olson-ILB-RJR</t>
  </si>
  <si>
    <t>Z Thompson-DE-RJR</t>
  </si>
  <si>
    <t>Ramsey-CB-RFR</t>
  </si>
  <si>
    <t>R Haynes-ILB-RSR</t>
  </si>
  <si>
    <t>O Reynolds-TB-SO</t>
  </si>
  <si>
    <t>Campanaro-FL-RJR</t>
  </si>
  <si>
    <t>J Harris-TB-RJR</t>
  </si>
  <si>
    <t>D Martin-RFR</t>
  </si>
  <si>
    <t>S Bishop-TE-RJR</t>
  </si>
  <si>
    <t>Pendergrass-SR</t>
  </si>
  <si>
    <t>Harris, J-SO</t>
  </si>
  <si>
    <t>Reynolds-FR</t>
  </si>
  <si>
    <t>Givens-WR-RJR</t>
  </si>
  <si>
    <t>Stachitas-QB-RJR</t>
  </si>
  <si>
    <t>Bohanon-FB-JR</t>
  </si>
  <si>
    <t>Campanaro-FL-RSO</t>
  </si>
  <si>
    <t>Price-QB-SO</t>
  </si>
  <si>
    <t>Dembry-WR-RSR</t>
  </si>
  <si>
    <t>Knott-TB-RSO</t>
  </si>
  <si>
    <t>B Cross-QB-RSO</t>
  </si>
  <si>
    <t>L Jackson-FL-RJR</t>
  </si>
  <si>
    <t>2011</t>
  </si>
  <si>
    <t>NC State</t>
  </si>
  <si>
    <t>Gardner-Webb</t>
  </si>
  <si>
    <t>Miss St</t>
  </si>
  <si>
    <t>Givens-WR-JR</t>
  </si>
  <si>
    <t>Davis, T-WR-JR</t>
  </si>
  <si>
    <t>Dembry-WR-SR</t>
  </si>
  <si>
    <t>Pendergrass-TB-RSR</t>
  </si>
  <si>
    <t>Ford-TE-RSR</t>
  </si>
  <si>
    <t>Parker-TE-SR</t>
  </si>
  <si>
    <t>Harris, J-TB-RSO</t>
  </si>
  <si>
    <t>Jackson, L-FL-RJR</t>
  </si>
  <si>
    <t>Reynolds-TB-FR</t>
  </si>
  <si>
    <t>James-WR-RFR</t>
  </si>
  <si>
    <t>Rucker-RSO-WR</t>
  </si>
  <si>
    <t>K Rush-RFR-QB</t>
  </si>
  <si>
    <t>Cross-QB-RSO</t>
  </si>
  <si>
    <t>Thompson-QB-RFR</t>
  </si>
  <si>
    <t>A Wulfeck-JR-P</t>
  </si>
  <si>
    <t>Wulfeck-RSO-P</t>
  </si>
  <si>
    <t>Newman-PK-JR</t>
  </si>
  <si>
    <t>Bush-FS-RSR</t>
  </si>
  <si>
    <t>Noel-CB-RFR</t>
  </si>
  <si>
    <t>Ehrmann-OLB-RJR</t>
  </si>
  <si>
    <t>Lowe-SS-RSO</t>
  </si>
  <si>
    <t>Allen-OLB-RFR</t>
  </si>
  <si>
    <t>Okoro-CB-RJR</t>
  </si>
  <si>
    <t>Thompson-DE-RSO</t>
  </si>
  <si>
    <t>Adams-SR-RB</t>
  </si>
  <si>
    <t>Bohanon-SO-FB</t>
  </si>
  <si>
    <t>Brown-WR-JR</t>
  </si>
  <si>
    <t>Givens-WR-SO</t>
  </si>
  <si>
    <t>Jones-QB-JR</t>
  </si>
  <si>
    <t>Pendergrass-JR-RB</t>
  </si>
  <si>
    <t>Price-QB-FR</t>
  </si>
  <si>
    <t>Stachitas-QB-RSO</t>
  </si>
  <si>
    <t>Cross-QB-RFR</t>
  </si>
  <si>
    <t>Dixon-JR-TE</t>
  </si>
  <si>
    <t>2010</t>
  </si>
  <si>
    <t>Presbyterian</t>
  </si>
  <si>
    <t>@Stanford</t>
  </si>
  <si>
    <t>@Florida State</t>
  </si>
  <si>
    <t>Georgia Tech</t>
  </si>
  <si>
    <t>Navy</t>
  </si>
  <si>
    <t>Adams-RB-JR</t>
  </si>
  <si>
    <t>Bohanon-FB-FR</t>
  </si>
  <si>
    <t>Brown-WR-SO</t>
  </si>
  <si>
    <t>Harris-RB-SR</t>
  </si>
  <si>
    <t>Pendergrass-RB-SO</t>
  </si>
  <si>
    <t>Rinfrette-FB-SR</t>
  </si>
  <si>
    <t>Skinner-QB-SR</t>
  </si>
  <si>
    <t>Williams-FB-JR</t>
  </si>
  <si>
    <t>L Jackson-WR-RSO</t>
  </si>
  <si>
    <t>Mcmanus-QB-SR</t>
  </si>
  <si>
    <t>2009</t>
  </si>
  <si>
    <t>@Virginia Tech</t>
  </si>
  <si>
    <t>Baylor</t>
  </si>
  <si>
    <t>@Maryland</t>
  </si>
  <si>
    <t>Stanford</t>
  </si>
  <si>
    <t>Elon</t>
  </si>
  <si>
    <t>Boston College</t>
  </si>
  <si>
    <t>@Boston College</t>
  </si>
  <si>
    <t>@NC State</t>
  </si>
  <si>
    <t>Maryland</t>
  </si>
  <si>
    <t>Clemson</t>
  </si>
  <si>
    <t>Vanderbilt</t>
  </si>
  <si>
    <t>@Navy</t>
  </si>
  <si>
    <t>Miami</t>
  </si>
  <si>
    <t>@Georgia Tech</t>
  </si>
  <si>
    <t>Florida State</t>
  </si>
  <si>
    <t>Adams-RSR-RB</t>
  </si>
  <si>
    <t>Brown-WR-RJR</t>
  </si>
  <si>
    <t>Davis-WR-RSO</t>
  </si>
  <si>
    <t>Dembry-WR-RJR</t>
  </si>
  <si>
    <t>Ford-TE-RJR</t>
  </si>
  <si>
    <t>Parker-TE-JR</t>
  </si>
  <si>
    <t>Pendergrass-RB-RJR</t>
  </si>
  <si>
    <t>Jor Williams-WR-SR</t>
  </si>
  <si>
    <t>Mar Williams-SR</t>
  </si>
  <si>
    <t>Campanaro-WR-RFR</t>
  </si>
  <si>
    <t>Adams-RB-RJR</t>
  </si>
  <si>
    <t>L Jackson-RJR</t>
  </si>
  <si>
    <t>Ford-TE-SO</t>
  </si>
  <si>
    <t>Campanaro-RSO</t>
  </si>
  <si>
    <t>Parker-TE-SO</t>
  </si>
  <si>
    <t>Jor Wms-JR</t>
  </si>
  <si>
    <t>Mar Wms-WR-JR</t>
  </si>
  <si>
    <t>Wooster-TE-SR</t>
  </si>
  <si>
    <t>Garside-FB-RFR</t>
  </si>
  <si>
    <t>Bohanan-FB-FR</t>
  </si>
  <si>
    <t>Skinner-QB-RSR</t>
  </si>
  <si>
    <t>Rinfrette-FB-RSR</t>
  </si>
  <si>
    <t>Dixon-RB-RFR</t>
  </si>
  <si>
    <t>K Harris-RB-RSR</t>
  </si>
  <si>
    <t>TOTALS</t>
  </si>
  <si>
    <t>Jones-QB-RJR</t>
  </si>
  <si>
    <t>Williams-SR-WR</t>
  </si>
  <si>
    <t>McManus-QB-RSR</t>
  </si>
  <si>
    <t>Williams-WR-RJR</t>
  </si>
  <si>
    <t>Popham-RJR-P/PK</t>
  </si>
  <si>
    <t>Newman-P/PK-SO</t>
  </si>
  <si>
    <t>Wulfeck-P-RFR</t>
  </si>
  <si>
    <t>Totals</t>
  </si>
  <si>
    <t>Popham-RSO-P/PK</t>
  </si>
  <si>
    <t>Newman-FR-P/PK</t>
  </si>
  <si>
    <t>Betros-LB-RSO</t>
  </si>
  <si>
    <t>Mack-S-RFR</t>
  </si>
  <si>
    <t>Okoro-CB-RSO</t>
  </si>
  <si>
    <t>Quarles-S-RJR</t>
  </si>
  <si>
    <t>Ehrmann-LB-SO</t>
  </si>
  <si>
    <t>Jackson-LB-RFR</t>
  </si>
  <si>
    <t>Bush-CB-SO</t>
  </si>
  <si>
    <t>Quarles-SS-SO</t>
  </si>
  <si>
    <t>Williams-CB-SO</t>
  </si>
  <si>
    <t>Tate-DB-FR</t>
  </si>
  <si>
    <t>Jackson-SO</t>
  </si>
  <si>
    <t>Washington-JR</t>
  </si>
  <si>
    <t>Givens-SO</t>
  </si>
  <si>
    <t>Jackson-WR-RSO</t>
  </si>
  <si>
    <t>Bishop-TE-RFR</t>
  </si>
  <si>
    <t>Dixon-RB-RJR</t>
  </si>
  <si>
    <t>Opp 13</t>
  </si>
  <si>
    <t>Opp 14</t>
  </si>
  <si>
    <t>Brown-WR-RSO</t>
  </si>
  <si>
    <t>Hartford-WR-SO</t>
  </si>
  <si>
    <t>Givens-WR-RFR</t>
  </si>
  <si>
    <t>Jean-Petit-SO</t>
  </si>
  <si>
    <t>Brown-SO</t>
  </si>
  <si>
    <t>Jackson-RFR</t>
  </si>
  <si>
    <t>Pendergrass-RB-RSO</t>
  </si>
  <si>
    <t>Randolph-TE-RSR</t>
  </si>
  <si>
    <t>Washington-CB-RSO</t>
  </si>
  <si>
    <t>Adams-RSO-RB</t>
  </si>
  <si>
    <t>Belton-RSR-FB</t>
  </si>
  <si>
    <t>K Harris-RJR-RB</t>
  </si>
  <si>
    <t>Pendergrass-RFR</t>
  </si>
  <si>
    <t>Rinfrette-RJR-FB</t>
  </si>
  <si>
    <t>Skinner-QB-RJR</t>
  </si>
  <si>
    <t>Washington-RFR-RB</t>
  </si>
  <si>
    <t>Boldin-WR-RSR</t>
  </si>
  <si>
    <t>Williams-WR-RSO</t>
  </si>
  <si>
    <t>Brown-WR-RFR</t>
  </si>
  <si>
    <t>Williams-WR-SO</t>
  </si>
  <si>
    <t>Smith-CB-RSR</t>
  </si>
  <si>
    <t>2008</t>
  </si>
  <si>
    <t>@Baylor</t>
  </si>
  <si>
    <t>Ole Miss</t>
  </si>
  <si>
    <t>@Miami</t>
  </si>
  <si>
    <t>Virginia</t>
  </si>
  <si>
    <t>vs. Navy</t>
  </si>
  <si>
    <t>Adams-SO-RB</t>
  </si>
  <si>
    <t>Belton-SR-FB</t>
  </si>
  <si>
    <t>Boldin-SR</t>
  </si>
  <si>
    <t>Brinkman-SR</t>
  </si>
  <si>
    <t>Harris-RB-RJR</t>
  </si>
  <si>
    <t>Parker-TE-FR</t>
  </si>
  <si>
    <t>Wooster-TE-JR</t>
  </si>
  <si>
    <t>Pendergrass-RB-RFR</t>
  </si>
  <si>
    <t>Ford-TE-RFR</t>
  </si>
  <si>
    <t>Andrews-RB-RSR</t>
  </si>
  <si>
    <t>Harris-RB-RSO</t>
  </si>
  <si>
    <t>Belton-FB-RJR</t>
  </si>
  <si>
    <t>Marion-WR-RSR</t>
  </si>
  <si>
    <t>Moore-WR-RSR</t>
  </si>
  <si>
    <t>Skinner-QB-RSO</t>
  </si>
  <si>
    <t>Hodges-QB-RSO</t>
  </si>
  <si>
    <t>Adams-RFR-RB</t>
  </si>
  <si>
    <t>Bryant-FB-RSR</t>
  </si>
  <si>
    <t>Caparelli-RB-RFR</t>
  </si>
  <si>
    <t>Lowe-WR-RSR</t>
  </si>
  <si>
    <t>Brinkman-WR-RJR</t>
  </si>
  <si>
    <t>Boldin-WR-RJR</t>
  </si>
  <si>
    <t>2007</t>
  </si>
  <si>
    <t>Nebraska</t>
  </si>
  <si>
    <t>Army</t>
  </si>
  <si>
    <t>North Carolina</t>
  </si>
  <si>
    <t>Andrews-JR</t>
  </si>
  <si>
    <t>Bryant-TB-RJR</t>
  </si>
  <si>
    <t>K Harris-RFR</t>
  </si>
  <si>
    <t>Woods-RJR</t>
  </si>
  <si>
    <t>Belton-FB-SO</t>
  </si>
  <si>
    <t>Skinner-QB-RFR</t>
  </si>
  <si>
    <t>Idlette-WR-RSR</t>
  </si>
  <si>
    <t>Moore-WR-RJR</t>
  </si>
  <si>
    <t>Marion-WR-RJR</t>
  </si>
  <si>
    <t>B Mauk-QB-RJR</t>
  </si>
  <si>
    <t>Morton-WR-RSR</t>
  </si>
  <si>
    <t>Rinfrette-FB-RFR</t>
  </si>
  <si>
    <t>Mcwhite-FB-RSR</t>
  </si>
  <si>
    <t>Temple-PK-SR</t>
  </si>
  <si>
    <t>2006</t>
  </si>
  <si>
    <t>Syracuse</t>
  </si>
  <si>
    <t>@Virginia</t>
  </si>
  <si>
    <t>Connecticut</t>
  </si>
  <si>
    <t>@Vanderbilt</t>
  </si>
  <si>
    <t>Brinkman-JR</t>
  </si>
  <si>
    <t>Andrews-RSR</t>
  </si>
  <si>
    <t>Harris-SO</t>
  </si>
  <si>
    <t>Selmon-TE-SR</t>
  </si>
  <si>
    <t>Boldin-JR</t>
  </si>
  <si>
    <t>Wooster-TE-RSO</t>
  </si>
  <si>
    <t>Smith-CB-RJR</t>
  </si>
  <si>
    <t>Hodges-QB-RJR</t>
  </si>
  <si>
    <t>Virginia Tech</t>
  </si>
  <si>
    <t>Louisville</t>
  </si>
  <si>
    <t>Morton-WR-SR</t>
  </si>
  <si>
    <t>Andrews-RB-RJR</t>
  </si>
  <si>
    <t>Belton-FB-RSO</t>
  </si>
  <si>
    <t>Tereshinski-TE-RJR</t>
  </si>
  <si>
    <t>Selmon-TE-RJR</t>
  </si>
  <si>
    <t>Woods-TB-RJR</t>
  </si>
  <si>
    <t>Brinkman-WR-RSO</t>
  </si>
  <si>
    <t>Harris-TB-RFR</t>
  </si>
  <si>
    <t>Swank-RSR-P/PK</t>
  </si>
  <si>
    <t>Popham-RFR-K</t>
  </si>
  <si>
    <t>Swank-SR-P/PK</t>
  </si>
  <si>
    <t>Robinson-DT-RJR</t>
  </si>
  <si>
    <t>Arnoux-LB-RSR</t>
  </si>
  <si>
    <t>Curry-LB-RSR</t>
  </si>
  <si>
    <t>Patterson-SR</t>
  </si>
  <si>
    <t>Smith-DE-FR</t>
  </si>
  <si>
    <t>Vaughn-S-RSR</t>
  </si>
  <si>
    <t>Ghee-CB-RJR</t>
  </si>
  <si>
    <t>Swank-JR-P/PK</t>
  </si>
  <si>
    <t>Swank-RJR-P/PK</t>
  </si>
  <si>
    <t>Mauk-QB-RJR</t>
  </si>
  <si>
    <t>Hodges-QB-RFR</t>
  </si>
  <si>
    <t>Russell-DT-SO</t>
  </si>
  <si>
    <t>Curry-LB-RJR</t>
  </si>
  <si>
    <t>Arnoux-LB-JR</t>
  </si>
  <si>
    <t>Smith-CB-JR</t>
  </si>
  <si>
    <t>Vaughn-S-JR</t>
  </si>
  <si>
    <t>Patterson-S-JR</t>
  </si>
  <si>
    <t>Major-CB-JR</t>
  </si>
  <si>
    <t>Swank-PK-RSO</t>
  </si>
  <si>
    <t>Moore-SR</t>
  </si>
  <si>
    <t>Marion-WR-SR</t>
  </si>
  <si>
    <t>Woodlief-LB-RFR</t>
  </si>
  <si>
    <t>Mason-S-RJR</t>
  </si>
  <si>
    <t>Russell-DT-RSO</t>
  </si>
  <si>
    <t>Smith-CB-RSO</t>
  </si>
  <si>
    <t>Abbate-LB-RJR</t>
  </si>
  <si>
    <t>Swanson-CB-RSR</t>
  </si>
  <si>
    <t>Patterson-CB-RSO</t>
  </si>
  <si>
    <t>Gattis-S-RSR</t>
  </si>
  <si>
    <t>Ghee-S-RSR</t>
  </si>
  <si>
    <t>Arnoux-LB-RSO</t>
  </si>
  <si>
    <t>Curry-LB-RSO</t>
  </si>
  <si>
    <t>Robinson-DT-RFR</t>
  </si>
  <si>
    <t>Thompson-DE-JR</t>
  </si>
  <si>
    <t>Idlette-WR-SR</t>
  </si>
  <si>
    <t>Moore-WR-JR</t>
  </si>
  <si>
    <t>Smith-CB-SO</t>
  </si>
  <si>
    <t>A. Smith-CB-SO</t>
  </si>
  <si>
    <t>Harris-RFR</t>
  </si>
  <si>
    <t>Vaughn-S-RSO</t>
  </si>
  <si>
    <t>Hollis-WR-RSR</t>
  </si>
  <si>
    <t>Barclay-SR-RB</t>
  </si>
  <si>
    <t>Andrews RSO-RB</t>
  </si>
  <si>
    <t>Bryant-RB-RSO</t>
  </si>
  <si>
    <t>Belton-RFR-FB</t>
  </si>
  <si>
    <t>Davis-WR-SR</t>
  </si>
  <si>
    <t>Randolph-QB-SR</t>
  </si>
  <si>
    <t>Morton-WR-JR</t>
  </si>
  <si>
    <t>Moore-WR-RSO</t>
  </si>
  <si>
    <t>Marion-WR-RSO</t>
  </si>
  <si>
    <t>McWhite-FB-RJR</t>
  </si>
  <si>
    <t>Chisolm-RB-RJR</t>
  </si>
  <si>
    <t>Holland-QB-RSO</t>
  </si>
  <si>
    <t>Idlette-WR-RJR</t>
  </si>
  <si>
    <t>2005</t>
  </si>
  <si>
    <t>Barclay-RB-JR</t>
  </si>
  <si>
    <t>East Carolina</t>
  </si>
  <si>
    <t>Birgs-RB-RJR</t>
  </si>
  <si>
    <t>Idlette-WR-SO</t>
  </si>
  <si>
    <t>Mauk-QB-RFR</t>
  </si>
  <si>
    <t>Andrews-RFR</t>
  </si>
  <si>
    <t>Chisolm-RB-SO</t>
  </si>
  <si>
    <t>McWhite-FB-RSO</t>
  </si>
  <si>
    <t>Callahan-TE-RJR</t>
  </si>
  <si>
    <t>C Owen-RSR-FB</t>
  </si>
  <si>
    <t>Morton-WR-SO</t>
  </si>
  <si>
    <t>Davis-WR-JR</t>
  </si>
  <si>
    <t>2004</t>
  </si>
  <si>
    <t>NC A&amp;T</t>
  </si>
  <si>
    <t>Andrews-RSO-RB</t>
  </si>
  <si>
    <t>Anderson-WR-RSR</t>
  </si>
  <si>
    <t>Belton-RFR-RB</t>
  </si>
  <si>
    <t>Boldin-WR-RFR</t>
  </si>
  <si>
    <t>Idlette-WR-RSO</t>
  </si>
  <si>
    <t>Selmon-TE-RSO</t>
  </si>
  <si>
    <t>Randolph-QB-RSR</t>
  </si>
  <si>
    <t>Marion-WR-RFR</t>
  </si>
  <si>
    <t>Montgomery-RSR-TE</t>
  </si>
  <si>
    <t>Hollis-WR-SO</t>
  </si>
  <si>
    <t>Moore-WR-RFR</t>
  </si>
  <si>
    <t>D Lowe-RFR-WR</t>
  </si>
  <si>
    <t>Tereshinski-TE-RFR</t>
  </si>
  <si>
    <t>Andrews-RB-RFR</t>
  </si>
  <si>
    <t>Selmon-TE-RFR</t>
  </si>
  <si>
    <t>Tereshinski-TE-RSO</t>
  </si>
  <si>
    <t>Barclay-RB-SO</t>
  </si>
  <si>
    <t>Birgs-RB-SO</t>
  </si>
  <si>
    <t>Bryant-OT-SO</t>
  </si>
  <si>
    <t>Burney-SR-FB</t>
  </si>
  <si>
    <t>Davis-WR-SO</t>
  </si>
  <si>
    <t>Randolph-QB-RSO</t>
  </si>
  <si>
    <t>Taylor-QB-RFR</t>
  </si>
  <si>
    <t>McWhite-FB-RFR</t>
  </si>
  <si>
    <t>Marino-WR-JR</t>
  </si>
  <si>
    <t>Richter-WR-JR</t>
  </si>
  <si>
    <t>2003</t>
  </si>
  <si>
    <t>Purdue</t>
  </si>
  <si>
    <t>Randolph-QB-RJR</t>
  </si>
  <si>
    <t>Morton-WR-RSO</t>
  </si>
  <si>
    <t>Mauk-QB-RSO</t>
  </si>
  <si>
    <t>Morton-WR-RJR</t>
  </si>
  <si>
    <t>Anderson-WR-RJR</t>
  </si>
  <si>
    <t>Idlette-WR-RFR</t>
  </si>
  <si>
    <t>Morton-WR-RFR</t>
  </si>
  <si>
    <t>Young-WR-SR</t>
  </si>
  <si>
    <t>Birgs-RB-RSO</t>
  </si>
  <si>
    <t>Warren-TE-RSR</t>
  </si>
  <si>
    <t>Burney-FB-SR</t>
  </si>
  <si>
    <t>Plackemeier-JR-P/PK</t>
  </si>
  <si>
    <t>Wisnosky-PK-RJR</t>
  </si>
  <si>
    <t>Hale-P-JR</t>
  </si>
  <si>
    <t>Plackemeier-SR-P</t>
  </si>
  <si>
    <t>Swank-PK-RFR</t>
  </si>
  <si>
    <t>Abbate-LB-RFR</t>
  </si>
  <si>
    <t>Braxton-FS-RSR</t>
  </si>
  <si>
    <t>Gattis-FS-RSO</t>
  </si>
  <si>
    <t>King-CB-SR</t>
  </si>
  <si>
    <t>Mcgruder-SR</t>
  </si>
  <si>
    <t>Tucker-DE-SO</t>
  </si>
  <si>
    <t>Thompson-DE-FR</t>
  </si>
  <si>
    <t>Swanson-CB-JR</t>
  </si>
  <si>
    <t>Smith-CB-RFR</t>
  </si>
  <si>
    <t>Gattis-FS-RJR</t>
  </si>
  <si>
    <t>Ghee-CB-FR</t>
  </si>
  <si>
    <t>Abbate-LB-RSO</t>
  </si>
  <si>
    <t>Anderson-SS-RSR</t>
  </si>
  <si>
    <t>Randolph-QB-RSO-</t>
  </si>
  <si>
    <t>Bryant-OT-RSO</t>
  </si>
  <si>
    <t>Idlette-WR-JR</t>
  </si>
  <si>
    <t>Mason-SS-SO</t>
  </si>
  <si>
    <t>Owen-LB-RJR</t>
  </si>
  <si>
    <t>Mason-CB-RFR</t>
  </si>
  <si>
    <t>Sykes-LB-RSO</t>
  </si>
  <si>
    <t>Marion-WR-SO</t>
  </si>
  <si>
    <t>Barclay-RB-SR</t>
  </si>
  <si>
    <t>Bryant-RB-SO</t>
  </si>
  <si>
    <t>Sykes-LB-JR</t>
  </si>
  <si>
    <t>Mcwhite-FB-JR</t>
  </si>
  <si>
    <t>Smith-CB-FR</t>
  </si>
  <si>
    <t>Plackemeier-SO-P</t>
  </si>
  <si>
    <t>Wisnosky-PK-SO</t>
  </si>
  <si>
    <t>Brantley-OLB-SR</t>
  </si>
  <si>
    <t>Braxton-SS-RJR</t>
  </si>
  <si>
    <t>King-CB-JR</t>
  </si>
  <si>
    <t>Mcgruder-CB-JR</t>
  </si>
  <si>
    <t>Nichols-DE-RJR</t>
  </si>
  <si>
    <t>Shaw-CB-SR</t>
  </si>
  <si>
    <t>Swanson-CB-RFR</t>
  </si>
  <si>
    <t>White-MLB-RJR</t>
  </si>
  <si>
    <t>Q. Williams-FS-SR</t>
  </si>
  <si>
    <t>Gattis-FS-RFR</t>
  </si>
  <si>
    <t>Barclay-RB-FR</t>
  </si>
  <si>
    <t>T. Williams-JR</t>
  </si>
  <si>
    <t>Birgs-RB-RFR</t>
  </si>
  <si>
    <t>Staton-SO</t>
  </si>
  <si>
    <t>Burney-RB-JR</t>
  </si>
  <si>
    <t>F. Davis-SR</t>
  </si>
  <si>
    <t>Burney-RB-SO</t>
  </si>
  <si>
    <t>MacPherson-QB-SR</t>
  </si>
  <si>
    <t>Mughelli-SR</t>
  </si>
  <si>
    <t>Young-QB-SO</t>
  </si>
  <si>
    <t>T. Williams-SR</t>
  </si>
  <si>
    <t>Macpherson-QB/P-JR</t>
  </si>
  <si>
    <t>Stone-WR-SR</t>
  </si>
  <si>
    <t>Randolph-QB-RFR</t>
  </si>
  <si>
    <t>C Davis-WR-FR</t>
  </si>
  <si>
    <t>2002</t>
  </si>
  <si>
    <t>2001</t>
  </si>
  <si>
    <t>Northern Illinois</t>
  </si>
  <si>
    <t>App State</t>
  </si>
  <si>
    <t>Williams-RB-SO</t>
  </si>
  <si>
    <t>Scott-RB-SO</t>
  </si>
  <si>
    <t>Staton-RB-FR</t>
  </si>
  <si>
    <t>Mughelli-SO</t>
  </si>
  <si>
    <t>Leak-QB-SO</t>
  </si>
  <si>
    <t>Stone-WR-JR</t>
  </si>
  <si>
    <t>Young-FR</t>
  </si>
  <si>
    <t>Mccoy-SR</t>
  </si>
  <si>
    <t>Love-Lane-FB-JR</t>
  </si>
  <si>
    <t>MacPherson-QB-SO</t>
  </si>
  <si>
    <t>I Williams-WR-JR</t>
  </si>
  <si>
    <t>2000</t>
  </si>
  <si>
    <t>ASU</t>
  </si>
  <si>
    <t>NC</t>
  </si>
  <si>
    <t>Oregon</t>
  </si>
  <si>
    <t>CU</t>
  </si>
  <si>
    <t>I. Williams-WR-SR</t>
  </si>
  <si>
    <t>Thomas-TE-JR</t>
  </si>
  <si>
    <t>Landfried-JR</t>
  </si>
  <si>
    <t>O Mughelli-JR</t>
  </si>
  <si>
    <t>Azzolina-C-SR</t>
  </si>
  <si>
    <t>Staton-RB-SO</t>
  </si>
  <si>
    <t>VA</t>
  </si>
  <si>
    <t>VU</t>
  </si>
  <si>
    <t>Anderson-WR-SO</t>
  </si>
  <si>
    <t>C. Davis-WR-FR</t>
  </si>
  <si>
    <t>F. Davis-WR-SR</t>
  </si>
  <si>
    <t>Landfried-WR-SR</t>
  </si>
  <si>
    <t>Mughelli-FB-SR</t>
  </si>
  <si>
    <t>Thomas-TE-SR</t>
  </si>
  <si>
    <t>Young-WR-JR</t>
  </si>
  <si>
    <t>Tharpe-WR-RFR</t>
  </si>
  <si>
    <t>GT</t>
  </si>
  <si>
    <t>DU</t>
  </si>
  <si>
    <t>FS</t>
  </si>
  <si>
    <t>NV</t>
  </si>
  <si>
    <t>ST</t>
  </si>
  <si>
    <t>Landfried-WR-JR</t>
  </si>
  <si>
    <t>I. Williams-WR-JR</t>
  </si>
  <si>
    <t>Thomas-TE-SO</t>
  </si>
  <si>
    <t>Caldwell-WR-JR</t>
  </si>
  <si>
    <t>T Williams-RB-SO</t>
  </si>
  <si>
    <t>McCoy-RB-SR</t>
  </si>
  <si>
    <t>Modelski-WR-SR</t>
  </si>
  <si>
    <t>Beard-WR-SR</t>
  </si>
  <si>
    <t>Mughelli-FB-SO</t>
  </si>
  <si>
    <t>Macpherson-QB-SR</t>
  </si>
  <si>
    <t>F Davis-WR-SR</t>
  </si>
  <si>
    <t>Rolle-SO-P</t>
  </si>
  <si>
    <t>MacPherson-JR-QB/P</t>
  </si>
  <si>
    <t>Ashe-PK-SR</t>
  </si>
  <si>
    <t>Brennie-P-JR</t>
  </si>
  <si>
    <t>Hale-P-SO</t>
  </si>
  <si>
    <t>Plackemeier-FR-PK</t>
  </si>
  <si>
    <t>Q. Williams-SO</t>
  </si>
  <si>
    <t>Wisnosky-SO-P/PK</t>
  </si>
  <si>
    <t>Brantley-SO</t>
  </si>
  <si>
    <t>Kargbo-OLB-SR</t>
  </si>
  <si>
    <t>Scott-ILB-JR</t>
  </si>
  <si>
    <t>Young-WR-FR</t>
  </si>
  <si>
    <t>Macpherson-QB-SO</t>
  </si>
  <si>
    <t>Brantley-JR</t>
  </si>
  <si>
    <t>King-CB-SO</t>
  </si>
  <si>
    <t>Q. Williams-JR</t>
  </si>
  <si>
    <t>Shaw-DB-JR</t>
  </si>
  <si>
    <t>Sharpe-NT-JR</t>
  </si>
  <si>
    <t>Braxton-DB-SO</t>
  </si>
  <si>
    <t>Brennie-P-SO</t>
  </si>
  <si>
    <t>Ashe-PK-JR</t>
  </si>
  <si>
    <t>Kargbookorogie-LB-JR</t>
  </si>
  <si>
    <t>Scott-OLB-SR</t>
  </si>
  <si>
    <t>Justice-DB-JR</t>
  </si>
  <si>
    <t>Duncan-DB-JR</t>
  </si>
  <si>
    <t>Williams-LB-RFR</t>
  </si>
  <si>
    <t>Clinkscale-DB-JR</t>
  </si>
  <si>
    <t>F. Davis-WR-SO</t>
  </si>
  <si>
    <t>Ivey-FS-SR</t>
  </si>
  <si>
    <t>Mccoy-RB-SR</t>
  </si>
  <si>
    <t>Kane-RB-SR</t>
  </si>
  <si>
    <t>Sankey-QB-SR</t>
  </si>
  <si>
    <t>McCoy-RB-JR</t>
  </si>
  <si>
    <t>Mugheli-FB-FR</t>
  </si>
  <si>
    <t>Scott, Jamie-RB-RFR</t>
  </si>
  <si>
    <t>Tarence Wms-RB-FR</t>
  </si>
  <si>
    <t>CJ Leak-QB-FR</t>
  </si>
  <si>
    <t>Stone-WR-SO</t>
  </si>
  <si>
    <t>Gary-RB-SR</t>
  </si>
  <si>
    <t>F Davis-WR-RFR</t>
  </si>
  <si>
    <t>Caldwell-WR-SO</t>
  </si>
  <si>
    <t>Chalmers-WR-SR</t>
  </si>
  <si>
    <t>J Davis-RB-JR</t>
  </si>
  <si>
    <t>1999</t>
  </si>
  <si>
    <t>Rutgers</t>
  </si>
  <si>
    <t>UAB</t>
  </si>
  <si>
    <t>Arizona State</t>
  </si>
  <si>
    <t>Deese-WR-SR</t>
  </si>
  <si>
    <t>Lik-FB-SR</t>
  </si>
  <si>
    <t>Williams-WR-SR</t>
  </si>
  <si>
    <t>Lam-OT-SR</t>
  </si>
  <si>
    <t>Merritt-WR-SR</t>
  </si>
  <si>
    <t>Jordan-WR-JR</t>
  </si>
  <si>
    <t>Wolverton-OG-SR</t>
  </si>
  <si>
    <t>Thomas-TE-RFR</t>
  </si>
  <si>
    <t>Kane-RB-JR</t>
  </si>
  <si>
    <t>Gary-RB-JR</t>
  </si>
  <si>
    <t>Kuklick-QB-SR</t>
  </si>
  <si>
    <t>Sankey-QB-JR</t>
  </si>
  <si>
    <t>Mccoy-SO</t>
  </si>
  <si>
    <t>Shaw-FB-SR</t>
  </si>
  <si>
    <t>Lik-FB-JR</t>
  </si>
  <si>
    <t>Deese-WR-JR</t>
  </si>
  <si>
    <t>1998</t>
  </si>
  <si>
    <t>Air Force</t>
  </si>
  <si>
    <t>Kane-RB-SO</t>
  </si>
  <si>
    <t>H. Lewis-RB-SR</t>
  </si>
  <si>
    <t>Gary-RB-SO</t>
  </si>
  <si>
    <t>Sankey-QB-SO</t>
  </si>
  <si>
    <t>Kuklick-QB-JR</t>
  </si>
  <si>
    <t>Savage-RB-SR</t>
  </si>
  <si>
    <t>Suber-DB-SR</t>
  </si>
  <si>
    <t>Shaw-FB-JR</t>
  </si>
  <si>
    <t>Clark-WR-JR</t>
  </si>
  <si>
    <t>Deese-WR-SO</t>
  </si>
  <si>
    <t>McCoy-RB-FR</t>
  </si>
  <si>
    <t>1997</t>
  </si>
  <si>
    <t>Northwestern</t>
  </si>
  <si>
    <t>Clark-WR-SR</t>
  </si>
  <si>
    <t>Chalmers-WR-JR</t>
  </si>
  <si>
    <t>Williams-WR-JR</t>
  </si>
  <si>
    <t>Mccoy-RB-JR</t>
  </si>
  <si>
    <t>Merritt-WR-JR</t>
  </si>
  <si>
    <t>Zelenka-TE-SR</t>
  </si>
  <si>
    <t>Modelski-WR-SO</t>
  </si>
  <si>
    <t>Caldwell-WR-FR</t>
  </si>
  <si>
    <t>Leak-QB-FR</t>
  </si>
  <si>
    <t>Brennie-RFR-P</t>
  </si>
  <si>
    <t>MacPherson-RFR-QB</t>
  </si>
  <si>
    <t>Burdick-PK-SR</t>
  </si>
  <si>
    <t>Ashe-PK-SO</t>
  </si>
  <si>
    <t xml:space="preserve">No </t>
  </si>
  <si>
    <t>Zelenka-TE-JR</t>
  </si>
  <si>
    <t>Lik-FB-SO</t>
  </si>
  <si>
    <t>Merritt-WR-SO</t>
  </si>
  <si>
    <t>Snead-WR-SR</t>
  </si>
  <si>
    <t>Alexander-FB-SR</t>
  </si>
  <si>
    <t>Perry-WR-JR</t>
  </si>
  <si>
    <t>Bradley-QB-JR</t>
  </si>
  <si>
    <t>Pct</t>
  </si>
  <si>
    <t>Parrish-DB-SR</t>
  </si>
  <si>
    <t>Smith-DE-SR</t>
  </si>
  <si>
    <t>Moore-DB-SR</t>
  </si>
  <si>
    <t>Moses-LB-SR</t>
  </si>
  <si>
    <t>Duncan-DB-SR</t>
  </si>
  <si>
    <t>Austin-DB-SR</t>
  </si>
  <si>
    <t>Carpenter-DB-SO</t>
  </si>
  <si>
    <t>Kargbookorogie-LB-SO</t>
  </si>
  <si>
    <t>Austin</t>
  </si>
  <si>
    <t>Bender-LB-JR</t>
  </si>
  <si>
    <t>Davis-WR-RFR</t>
  </si>
  <si>
    <t>Moore-SR-P</t>
  </si>
  <si>
    <t>Burdick-JR-PK</t>
  </si>
  <si>
    <t>Kane-RB-RFR</t>
  </si>
  <si>
    <t>Lewis-RB-SR</t>
  </si>
  <si>
    <t>Kuklick-QB-SO</t>
  </si>
  <si>
    <t>H Lewis-RB-JR</t>
  </si>
  <si>
    <t>G Chavis-FB-SR</t>
  </si>
  <si>
    <t>Sankey-QB-FR</t>
  </si>
  <si>
    <t>Deese-WR-RFR</t>
  </si>
  <si>
    <t>Gary-RB-FR</t>
  </si>
  <si>
    <t>Bradley-QB-RFR</t>
  </si>
  <si>
    <t>1996</t>
  </si>
  <si>
    <t>Daniel-DB-SR</t>
  </si>
  <si>
    <t>Makovec-LB-SR</t>
  </si>
  <si>
    <t>Duncan-DB-RFR</t>
  </si>
  <si>
    <t>Austin-DB-JR</t>
  </si>
  <si>
    <t>Moore-DB-JR</t>
  </si>
  <si>
    <t>Muyres-DB-SR</t>
  </si>
  <si>
    <t>Parrish-DB-JR</t>
  </si>
  <si>
    <t>Clinkscale-DB-RFR</t>
  </si>
  <si>
    <t>Moore-JR-P</t>
  </si>
  <si>
    <t>Burdick-PK-SO</t>
  </si>
  <si>
    <t>Myers-FB-RFR</t>
  </si>
  <si>
    <t>Mccoy-RB-SO</t>
  </si>
  <si>
    <t>Austin-DB-SO</t>
  </si>
  <si>
    <t>Lyman-LB-SO</t>
  </si>
  <si>
    <t>Parrish-DB-SO</t>
  </si>
  <si>
    <t>Moses-LB-JR</t>
  </si>
  <si>
    <t>Zadel-LB-JR</t>
  </si>
  <si>
    <t>Daniel-DB-JR</t>
  </si>
  <si>
    <t>Mellerson-DE-SO</t>
  </si>
  <si>
    <t>D. Clark-WR-SO</t>
  </si>
  <si>
    <t>J. Lewis-RB-SR</t>
  </si>
  <si>
    <t>W. Clark-TE-SR</t>
  </si>
  <si>
    <t>Zelenka-TE-SO</t>
  </si>
  <si>
    <t>Perry-WR-SO</t>
  </si>
  <si>
    <t>Snead-WR-JR</t>
  </si>
  <si>
    <t>Ballou-WR-SR</t>
  </si>
  <si>
    <t>Lik-FB-FR</t>
  </si>
  <si>
    <t>Savage-RB-JR</t>
  </si>
  <si>
    <t>Zelkenka-JR</t>
  </si>
  <si>
    <t>Deese-SO</t>
  </si>
  <si>
    <t>Lik-TE-SO</t>
  </si>
  <si>
    <t>Merritt-JR</t>
  </si>
  <si>
    <t>Yes, TD</t>
  </si>
  <si>
    <t>Sankey-QB-RFR</t>
  </si>
  <si>
    <t>Clark-WR-SO</t>
  </si>
  <si>
    <t>Moore-RB-FR</t>
  </si>
  <si>
    <t>Moore-SO-P</t>
  </si>
  <si>
    <t>Kuklick-SO-QB</t>
  </si>
  <si>
    <t>Hollows-SR-PK</t>
  </si>
  <si>
    <t>Burdick-PK-FR</t>
  </si>
  <si>
    <t>Moses-LB-SO</t>
  </si>
  <si>
    <t>Stuetzer-DB-SR</t>
  </si>
  <si>
    <t>Moore-RB-JR</t>
  </si>
  <si>
    <t>Muyres-DB-SO</t>
  </si>
  <si>
    <t>Austin-DB-FR</t>
  </si>
  <si>
    <t>Lik-TE-RFR</t>
  </si>
  <si>
    <t>J. Lewis-RB-JR</t>
  </si>
  <si>
    <t>G Chavis-FB-JR</t>
  </si>
  <si>
    <t>Savage-RB-SO</t>
  </si>
  <si>
    <t>Larue-QB-SR</t>
  </si>
  <si>
    <t>Shaw-FB-SO</t>
  </si>
  <si>
    <t>Ballou-WR-JR</t>
  </si>
  <si>
    <t>Harrison-FB-JR</t>
  </si>
  <si>
    <t>Estes-WR-SR</t>
  </si>
  <si>
    <t>Cerchio-QB-SO</t>
  </si>
  <si>
    <t>1995</t>
  </si>
  <si>
    <t>Tulane</t>
  </si>
  <si>
    <t xml:space="preserve">Navy </t>
  </si>
  <si>
    <t>Gudger-RB-JR</t>
  </si>
  <si>
    <t>Gresham-RB-SO</t>
  </si>
  <si>
    <t>Williams-SR</t>
  </si>
  <si>
    <t>Lewis. H-FR</t>
  </si>
  <si>
    <t>Larue-QB-JR</t>
  </si>
  <si>
    <t>J Lewis-RB-SO</t>
  </si>
  <si>
    <t>Kuklick-QB-FR</t>
  </si>
  <si>
    <t>Savage-RB-FR</t>
  </si>
  <si>
    <t>G Chavis-FB-SO</t>
  </si>
  <si>
    <t>Sneed-WR-RFR</t>
  </si>
  <si>
    <t>Braswell-WR-FR</t>
  </si>
  <si>
    <t>Cerchio-QB-FR</t>
  </si>
  <si>
    <t>1994</t>
  </si>
  <si>
    <t>Braswell-WR-SO</t>
  </si>
  <si>
    <t>D. Clark-WR-FR</t>
  </si>
  <si>
    <t>W. Clark-TE-JR</t>
  </si>
  <si>
    <t>Zelenka-TE-FR</t>
  </si>
  <si>
    <t>Charasika-WR-SO</t>
  </si>
  <si>
    <t>Alexander-TE-SO</t>
  </si>
  <si>
    <t xml:space="preserve">UNC </t>
  </si>
  <si>
    <t>Pettus-WR-SR</t>
  </si>
  <si>
    <t>Ballou-WR-SO</t>
  </si>
  <si>
    <t>McNeel-TE-SR</t>
  </si>
  <si>
    <t>Dolder-SR</t>
  </si>
  <si>
    <t>Braswell-FR</t>
  </si>
  <si>
    <t>Blanchard-TE-SR</t>
  </si>
  <si>
    <t>Perry-WR-FR</t>
  </si>
  <si>
    <t>Williams-RB-SR</t>
  </si>
  <si>
    <t>Alexander-TE-FR</t>
  </si>
  <si>
    <t>Stuetzer-DB-JR</t>
  </si>
  <si>
    <t>Clark-WR-FR</t>
  </si>
  <si>
    <t>Strazzeri-SR-P</t>
  </si>
  <si>
    <t>Hollows-JR-PK</t>
  </si>
  <si>
    <t>Leach-RB-SR</t>
  </si>
  <si>
    <t>Moultrie-RB-SR</t>
  </si>
  <si>
    <t>Kemp-QB-SR</t>
  </si>
  <si>
    <t>Dixon-WR-SR</t>
  </si>
  <si>
    <t>Larue-QB-SO</t>
  </si>
  <si>
    <t>Kennedy-RB-SR</t>
  </si>
  <si>
    <t>Wells-RB-JR</t>
  </si>
  <si>
    <t>Gresham-FR</t>
  </si>
  <si>
    <t>Green-PK/P-SR</t>
  </si>
  <si>
    <t>Lewis-RB-RFR</t>
  </si>
  <si>
    <t>Williams-RB-JR</t>
  </si>
  <si>
    <t>Dolder-WR-JR</t>
  </si>
  <si>
    <t>Pettus-WR-JR</t>
  </si>
  <si>
    <t>1993</t>
  </si>
  <si>
    <t>Strazzeri-JR-PK/P</t>
  </si>
  <si>
    <t>Wilson-SR-P</t>
  </si>
  <si>
    <t>Hollows-PK-SO</t>
  </si>
  <si>
    <t>Morehead-DB-SR</t>
  </si>
  <si>
    <t>Griffey-DB-JR</t>
  </si>
  <si>
    <t>Chavis-DB-SO</t>
  </si>
  <si>
    <t>Grace-LB-SR</t>
  </si>
  <si>
    <t>Goodpasture-SR</t>
  </si>
  <si>
    <t>Mannon-LB-SR</t>
  </si>
  <si>
    <t>Griffey-SO</t>
  </si>
  <si>
    <t>Morehead-JR</t>
  </si>
  <si>
    <t>Neubeiser-LB-SR</t>
  </si>
  <si>
    <t>Grace-LB-JR</t>
  </si>
  <si>
    <t>Gravely-LB-SR</t>
  </si>
  <si>
    <t>Td</t>
  </si>
  <si>
    <t xml:space="preserve">Virginia </t>
  </si>
  <si>
    <t>DEACONS</t>
  </si>
  <si>
    <t>Giles-LB-SR</t>
  </si>
  <si>
    <t>Mannon-LB-FR</t>
  </si>
  <si>
    <t>H. Lewis-RB-FR</t>
  </si>
  <si>
    <t>Rasby-TE-SR</t>
  </si>
  <si>
    <t>Lewis-RB-JR</t>
  </si>
  <si>
    <t>Daniel-DB-RFR</t>
  </si>
  <si>
    <t>Estes-WR-JR</t>
  </si>
  <si>
    <t>Parrish-DB-FR</t>
  </si>
  <si>
    <t>Johns-WR-SR</t>
  </si>
  <si>
    <t>Kennedy-SR</t>
  </si>
  <si>
    <t>Blanchard-JR</t>
  </si>
  <si>
    <t>Ballou-WR-FR</t>
  </si>
  <si>
    <t>Green-SR-PK/P</t>
  </si>
  <si>
    <t>Stuetzer-RFR-DB</t>
  </si>
  <si>
    <t>Reynolds-LB-SR</t>
  </si>
  <si>
    <t>Cole-DB-SR</t>
  </si>
  <si>
    <t>Griffey-DB-RFR</t>
  </si>
  <si>
    <t>Grace-LB-SO</t>
  </si>
  <si>
    <t>Spencer</t>
  </si>
  <si>
    <t>Morehead-SO</t>
  </si>
  <si>
    <t>Giles-LB-JR</t>
  </si>
  <si>
    <t>Bonilla-DB-FR</t>
  </si>
  <si>
    <t>Bonilla-FR</t>
  </si>
  <si>
    <t>Leach</t>
  </si>
  <si>
    <t>Dixon</t>
  </si>
  <si>
    <t>Leach-TB-JR</t>
  </si>
  <si>
    <t>Moultrie-TB-JR</t>
  </si>
  <si>
    <t>Wells-FB-SO</t>
  </si>
  <si>
    <t>Kennedy-JR</t>
  </si>
  <si>
    <t>Kemp-QB-JR</t>
  </si>
  <si>
    <t>Jones-WB-SR</t>
  </si>
  <si>
    <t>West-QB-SR</t>
  </si>
  <si>
    <t>Larue-QB-FR</t>
  </si>
  <si>
    <t>J Williams-TB-SO</t>
  </si>
  <si>
    <t>Gudger-TB-FR</t>
  </si>
  <si>
    <t>Chavis-FB-FR</t>
  </si>
  <si>
    <t>1992</t>
  </si>
  <si>
    <t>Williams-TB-SR</t>
  </si>
  <si>
    <t>Leach-TB-SO</t>
  </si>
  <si>
    <t>Kennedy-FB-SO</t>
  </si>
  <si>
    <t>Niedbala-FB-SR</t>
  </si>
  <si>
    <t>Moultrie-TB-SO</t>
  </si>
  <si>
    <t>West-QB-JR</t>
  </si>
  <si>
    <t>Mills-TE-SR</t>
  </si>
  <si>
    <t>Donald-WB-SR</t>
  </si>
  <si>
    <t>Kemp-QB-SO</t>
  </si>
  <si>
    <t>Walker-QB-SO</t>
  </si>
  <si>
    <t>1991</t>
  </si>
  <si>
    <t>Western Carolina</t>
  </si>
  <si>
    <t>Dixon-SE-JR</t>
  </si>
  <si>
    <t>Johns-WR-JR</t>
  </si>
  <si>
    <t>Estes-SE-SO</t>
  </si>
  <si>
    <t>Pettus-WB-SO</t>
  </si>
  <si>
    <t>Rasby-TE-JR</t>
  </si>
  <si>
    <t>Moultrie-TB-SR</t>
  </si>
  <si>
    <t>Kennedy-FB-JR</t>
  </si>
  <si>
    <t>Mills-TE-JR</t>
  </si>
  <si>
    <t>Dixon-SE-SO</t>
  </si>
  <si>
    <t>Pettus-SE-RFR</t>
  </si>
  <si>
    <t>Johns-WR-SO</t>
  </si>
  <si>
    <t>Long-WB-SR</t>
  </si>
  <si>
    <t>Green-JR-PK/P</t>
  </si>
  <si>
    <t>Tollison-SR-PK</t>
  </si>
  <si>
    <t>Miller-DE-SR</t>
  </si>
  <si>
    <t>Coghill-DB-SR</t>
  </si>
  <si>
    <t>Lambert-DB-SR</t>
  </si>
  <si>
    <t>Scales-DB-SR</t>
  </si>
  <si>
    <t>Cole-DB-JR</t>
  </si>
  <si>
    <t>Total</t>
  </si>
  <si>
    <t>Sheek-SR-P</t>
  </si>
  <si>
    <t>Green-SO-PK</t>
  </si>
  <si>
    <t>Gudger-FR</t>
  </si>
  <si>
    <t>WCU</t>
  </si>
  <si>
    <t>Ru</t>
  </si>
  <si>
    <t>Rc</t>
  </si>
  <si>
    <t>Coghill-DB-JR</t>
  </si>
  <si>
    <t>Lambert-DB-JR</t>
  </si>
  <si>
    <t>Miller-DE-JR</t>
  </si>
  <si>
    <t>Hart-WB-SO</t>
  </si>
  <si>
    <t>Giles-LB-FR</t>
  </si>
  <si>
    <t>Goodpasture-FR</t>
  </si>
  <si>
    <t>A. Williams-JR</t>
  </si>
  <si>
    <t>Rogers-TB-SR</t>
  </si>
  <si>
    <t>Barnhill-QB-SR</t>
  </si>
  <si>
    <t>Niedbala-FB-JR</t>
  </si>
  <si>
    <t>Leach-RB-FR</t>
  </si>
  <si>
    <t>Jones-SE-SO</t>
  </si>
  <si>
    <t>Kennedy-FR</t>
  </si>
  <si>
    <t>West-QB-SO</t>
  </si>
  <si>
    <t>Long-WB-JR</t>
  </si>
  <si>
    <t>Moultrie-TB-FR</t>
  </si>
  <si>
    <t>Donald-WB-JR</t>
  </si>
  <si>
    <t>Dickerson-FB-JR</t>
  </si>
  <si>
    <t>Brown-SE-SR</t>
  </si>
  <si>
    <t>1990</t>
  </si>
  <si>
    <t>Rice</t>
  </si>
  <si>
    <t>Mills-TE-SO</t>
  </si>
  <si>
    <t>Dixon-SE-FR</t>
  </si>
  <si>
    <t>Rasby-TE-FR</t>
  </si>
  <si>
    <t>Cole-SE-RFR</t>
  </si>
  <si>
    <t>Sheek-SO-P</t>
  </si>
  <si>
    <t>Green-FR-P/PK</t>
  </si>
  <si>
    <t>Behrmann-PK-SR</t>
  </si>
  <si>
    <t>Tollison-SO-PK</t>
  </si>
  <si>
    <t>Williams-TB-SO</t>
  </si>
  <si>
    <t>Rogers-TB-JR</t>
  </si>
  <si>
    <t>Barnhill-QB-JR</t>
  </si>
  <si>
    <t>Donald-SO-DB</t>
  </si>
  <si>
    <t>Proehl-WB-SR</t>
  </si>
  <si>
    <t>Niedbala-FB-SO</t>
  </si>
  <si>
    <t>Johnson-FB-SR</t>
  </si>
  <si>
    <t>Long-QB-SO</t>
  </si>
  <si>
    <t>Herrman-FB-SR</t>
  </si>
  <si>
    <t>West-QB-RFR</t>
  </si>
  <si>
    <t>1989</t>
  </si>
  <si>
    <t>Coghill-DB-SO</t>
  </si>
  <si>
    <t>Stackhouse-DB-JR</t>
  </si>
  <si>
    <t>Hollis-DB-JR</t>
  </si>
  <si>
    <t>Lambert-DB-SO</t>
  </si>
  <si>
    <t>Belin-LB-SR</t>
  </si>
  <si>
    <t>Singletary-DB-JR</t>
  </si>
  <si>
    <t>Reynolds-LB-RFR</t>
  </si>
  <si>
    <t>Shelhamer-LB-RFR</t>
  </si>
  <si>
    <t>Tulsa</t>
  </si>
  <si>
    <t>A. Williams-TB-JR</t>
  </si>
  <si>
    <t>Moultrie-TB-RFR</t>
  </si>
  <si>
    <t>Coles-DE-SO</t>
  </si>
  <si>
    <t>Brown-WB-RFR</t>
  </si>
  <si>
    <t>Jones-SE-RFR</t>
  </si>
  <si>
    <t>Clinard-TE-SO</t>
  </si>
  <si>
    <t>Donald-DB-SO</t>
  </si>
  <si>
    <t>Jenkins-SE-JR</t>
  </si>
  <si>
    <t>Pickett-WB-SR</t>
  </si>
  <si>
    <t>Johns-WB-FR</t>
  </si>
  <si>
    <t>Bumgardner-TE-JR</t>
  </si>
  <si>
    <t>Young-TB-JR</t>
  </si>
  <si>
    <t>Rogers-TB-SO</t>
  </si>
  <si>
    <t>Williams-RB-FR</t>
  </si>
  <si>
    <t>Proehl-WB-JR</t>
  </si>
  <si>
    <t>Johnson-FB-JR</t>
  </si>
  <si>
    <t>Elkins-QB-SR</t>
  </si>
  <si>
    <t>Long-QB-RFR</t>
  </si>
  <si>
    <t>Niedbala-FB-FR</t>
  </si>
  <si>
    <t>Barnhill-QB-SO</t>
  </si>
  <si>
    <t>1988</t>
  </si>
  <si>
    <t>Villanova</t>
  </si>
  <si>
    <t>Illinois State</t>
  </si>
  <si>
    <t>Michigan</t>
  </si>
  <si>
    <t>Brown-SE-SO</t>
  </si>
  <si>
    <t>Jarvis-TE-SR</t>
  </si>
  <si>
    <t>Pickett-WB-JR</t>
  </si>
  <si>
    <t>Bumgardner-TE-SO</t>
  </si>
  <si>
    <t>Herrman-FB-JR</t>
  </si>
  <si>
    <t>Jenkins-SE-SO</t>
  </si>
  <si>
    <t>Stackhouse-SE-RFR</t>
  </si>
  <si>
    <t>Clinard-TE-FR</t>
  </si>
  <si>
    <t>Sheek-RFR-P</t>
  </si>
  <si>
    <t>Backus-JR-P</t>
  </si>
  <si>
    <t>Hoyle-SR-PK</t>
  </si>
  <si>
    <t>Scales-DB-RFR</t>
  </si>
  <si>
    <t>DuBose-DE-SR</t>
  </si>
  <si>
    <t>Middleton-DE-SR</t>
  </si>
  <si>
    <t>Vincent</t>
  </si>
  <si>
    <t>Singletary-DB-RFR</t>
  </si>
  <si>
    <t>Godic-LB-JR</t>
  </si>
  <si>
    <t>Coghill-DB-RFR</t>
  </si>
  <si>
    <t>Bailey-SR-P</t>
  </si>
  <si>
    <t>Hoyle-JR-PK</t>
  </si>
  <si>
    <t>Greene-DB-SR</t>
  </si>
  <si>
    <t>DuBose-DE-JR</t>
  </si>
  <si>
    <t>Belin-LB-SO</t>
  </si>
  <si>
    <t>Vaughan-DL-SR</t>
  </si>
  <si>
    <t>Benson-DB-SO</t>
  </si>
  <si>
    <t>Godic-LB-SO</t>
  </si>
  <si>
    <t>Braxton-DE-SR</t>
  </si>
  <si>
    <t>Mosely-DB-SR</t>
  </si>
  <si>
    <t>Smith-LB-JR</t>
  </si>
  <si>
    <t>1*</t>
  </si>
  <si>
    <t>Miscellaneous</t>
  </si>
  <si>
    <t>* Fumble Return</t>
  </si>
  <si>
    <t>Clinard-TE-RFR</t>
  </si>
  <si>
    <t>Mills-RB-FR</t>
  </si>
  <si>
    <t>Young-TB-SO</t>
  </si>
  <si>
    <t>McGill-TB-SR</t>
  </si>
  <si>
    <t>Rogers-TB-RFR</t>
  </si>
  <si>
    <t>Rives-FB-SR</t>
  </si>
  <si>
    <t>Proehl-WB-SO</t>
  </si>
  <si>
    <t>Elkins-QB-JR</t>
  </si>
  <si>
    <t>Jarvis-TE-JR</t>
  </si>
  <si>
    <t>Barnhill-QB-FR</t>
  </si>
  <si>
    <t>Casey-QB-JR</t>
  </si>
  <si>
    <t>Artis-FB-SR</t>
  </si>
  <si>
    <t>Johnson-FB-SO</t>
  </si>
  <si>
    <t>Brown-SE-RFR</t>
  </si>
  <si>
    <t>Herrman-FB-SO</t>
  </si>
  <si>
    <t>1987</t>
  </si>
  <si>
    <t>Richmond</t>
  </si>
  <si>
    <t>Jarvis-WB-JR</t>
  </si>
  <si>
    <t>Phillips-TE-SR</t>
  </si>
  <si>
    <t>Jenkins-SE-RFR</t>
  </si>
  <si>
    <t>Scales-TE-SR</t>
  </si>
  <si>
    <t>Moser-WB-SO</t>
  </si>
  <si>
    <t>Graham-TE-SR</t>
  </si>
  <si>
    <t>McGill-RB-JR</t>
  </si>
  <si>
    <t>Rives-RB-JR</t>
  </si>
  <si>
    <t>Young-RB-RFR</t>
  </si>
  <si>
    <t>Elkins-QB-SO</t>
  </si>
  <si>
    <t>Harris-QB-SR</t>
  </si>
  <si>
    <t>1986</t>
  </si>
  <si>
    <t>Boston</t>
  </si>
  <si>
    <t>Brim-WR-SR</t>
  </si>
  <si>
    <t>Scales-WR-JR</t>
  </si>
  <si>
    <t>C'bers-WR-SR</t>
  </si>
  <si>
    <t>Proehl-WR-FR</t>
  </si>
  <si>
    <t>J'vis-WR-SO</t>
  </si>
  <si>
    <t>P'lps-TE-JR</t>
  </si>
  <si>
    <t>Pickett-WR-RFR</t>
  </si>
  <si>
    <t>Mauck-WR-JR</t>
  </si>
  <si>
    <t>Bailey-JR-P</t>
  </si>
  <si>
    <t>Hoyle-SO-PK</t>
  </si>
  <si>
    <t>Turner-P-JR</t>
  </si>
  <si>
    <t>Avg Blk</t>
  </si>
  <si>
    <t>Simmons-LB-SR</t>
  </si>
  <si>
    <t>Du Bose-DE-SO</t>
  </si>
  <si>
    <t>Purnsley-DB-JR</t>
  </si>
  <si>
    <t>Belin-DB-FR</t>
  </si>
  <si>
    <t>Smith-DL-RFR</t>
  </si>
  <si>
    <t>Mosely-DB-JR</t>
  </si>
  <si>
    <t>Greene-DB-JR</t>
  </si>
  <si>
    <t>Victor-DB-SR</t>
  </si>
  <si>
    <t>Belin-LB-RFR</t>
  </si>
  <si>
    <t>Bailey-P-JR</t>
  </si>
  <si>
    <t>Mcgill-TB-SR</t>
  </si>
  <si>
    <t>Williams-C-RFR</t>
  </si>
  <si>
    <t>Bailey-SO-P</t>
  </si>
  <si>
    <t>Miller-SO-PK</t>
  </si>
  <si>
    <t>Hoyle-RFR-PK</t>
  </si>
  <si>
    <t>Purnsley-DB-SO</t>
  </si>
  <si>
    <t>Victor-DB-JR</t>
  </si>
  <si>
    <t>Mosely-DB-SO</t>
  </si>
  <si>
    <t>Greene-DB-SO</t>
  </si>
  <si>
    <t>Roberts-LB-SR</t>
  </si>
  <si>
    <t>Grinton-DL-SR</t>
  </si>
  <si>
    <t>Brewer-WR-SR</t>
  </si>
  <si>
    <t>Holt-DB-SR</t>
  </si>
  <si>
    <t>Young-RFR</t>
  </si>
  <si>
    <t>Newman-RFR</t>
  </si>
  <si>
    <t>Weaver-P-RFR</t>
  </si>
  <si>
    <t>J Williams-RFR</t>
  </si>
  <si>
    <t>Colburn-JR</t>
  </si>
  <si>
    <t>Robinson-JR</t>
  </si>
  <si>
    <t>Hines-WR-JR</t>
  </si>
  <si>
    <t>Wade-WR-JR</t>
  </si>
  <si>
    <t>Bachman-WR-JR</t>
  </si>
  <si>
    <t>Lewis-WR-JR</t>
  </si>
  <si>
    <t>Glenn-S-JR</t>
  </si>
  <si>
    <t>Kemp-JR-LB</t>
  </si>
  <si>
    <t>Hines-JR</t>
  </si>
  <si>
    <t>Bachman-JR</t>
  </si>
  <si>
    <t>Wolford-JR-QB</t>
  </si>
  <si>
    <t>Carney-SO-RB</t>
  </si>
  <si>
    <t>Washington-WR-SO</t>
  </si>
  <si>
    <t>Claude-WR-SO</t>
  </si>
  <si>
    <t>Hinton-SO-QB</t>
  </si>
  <si>
    <t>Maggio-SO-P/PK</t>
  </si>
  <si>
    <t>Strnad-SO</t>
  </si>
  <si>
    <t>Bassey-SO</t>
  </si>
  <si>
    <t>Henderson-CB-SO</t>
  </si>
  <si>
    <t>Bates-S-SO</t>
  </si>
  <si>
    <t>Serigne-TE-SO</t>
  </si>
  <si>
    <t>Wortham-SO-RB</t>
  </si>
  <si>
    <t>Robinson-SO</t>
  </si>
  <si>
    <t>SOusa-QB-JR</t>
  </si>
  <si>
    <t>Cameron-SO-QB</t>
  </si>
  <si>
    <t>SOusa-QB-RJR</t>
  </si>
  <si>
    <t>SOusa-QB-RFR</t>
  </si>
  <si>
    <t>Campanaro-SO</t>
  </si>
  <si>
    <t>Dembry-SO</t>
  </si>
  <si>
    <t>Mauk-QB-SO</t>
  </si>
  <si>
    <t>SOlomon-JR</t>
  </si>
  <si>
    <t>SOlomon-SR</t>
  </si>
  <si>
    <t>SOlomon-DB-JR</t>
  </si>
  <si>
    <t>SOlomon-DB-SO</t>
  </si>
  <si>
    <t>SOlomon-DB-FR</t>
  </si>
  <si>
    <t>SOckwell-DB-JR</t>
  </si>
  <si>
    <t>SOckwell-DB-SO</t>
  </si>
  <si>
    <t>SOuth Carolina</t>
  </si>
  <si>
    <t>Serigne-TE-SR</t>
  </si>
  <si>
    <t>Pike-TE-SR</t>
  </si>
  <si>
    <t>Wolford-SR-QB</t>
  </si>
  <si>
    <t>Jab Wms-SR-LB</t>
  </si>
  <si>
    <t>A. Smith-SR</t>
  </si>
  <si>
    <t>Tereshinski-TE-SR</t>
  </si>
  <si>
    <t>Marion-SR</t>
  </si>
  <si>
    <t>Brent-WR-GRAD</t>
  </si>
  <si>
    <t>Scott-GRAD</t>
  </si>
  <si>
    <t>Scott-WR-GRAD</t>
  </si>
  <si>
    <t>FReudenthal-SO-TE</t>
  </si>
  <si>
    <t>FReudenthal-TE-RFR</t>
  </si>
  <si>
    <t>Wolford-FR</t>
  </si>
  <si>
    <t>Henderson-FR</t>
  </si>
  <si>
    <t>FRye-S-RSR</t>
  </si>
  <si>
    <t>FRye-S-JR</t>
  </si>
  <si>
    <t>FRye-S-RSO</t>
  </si>
  <si>
    <t>FRanklin-WR-FR</t>
  </si>
  <si>
    <t>FRance-TB-JR</t>
  </si>
  <si>
    <t>FRance-TB-SO</t>
  </si>
  <si>
    <t>FRance-TB-FR</t>
  </si>
  <si>
    <t>FRancis</t>
  </si>
  <si>
    <t>Byrd-RSO</t>
  </si>
  <si>
    <t>Newman-QB-RSO</t>
  </si>
  <si>
    <t>Dortch-RSO</t>
  </si>
  <si>
    <t>Byrd-RSO-RB</t>
  </si>
  <si>
    <t>Washington-RSO-WR</t>
  </si>
  <si>
    <t>Bates-S-RSO</t>
  </si>
  <si>
    <t>Serigne-TE-RSO</t>
  </si>
  <si>
    <t>Ragland-RSO</t>
  </si>
  <si>
    <t>Campanaro-WR-RSO</t>
  </si>
  <si>
    <t>Harris-RSO-RB</t>
  </si>
  <si>
    <t>Givens-WR-RSO</t>
  </si>
  <si>
    <t>Dixon-RB-RSO</t>
  </si>
  <si>
    <t>Givens-RSO-WR</t>
  </si>
  <si>
    <t>Brown-RSO</t>
  </si>
  <si>
    <t>Orange-RSO</t>
  </si>
  <si>
    <t>Washington-RSO</t>
  </si>
  <si>
    <t>Williams-CB-RSO</t>
  </si>
  <si>
    <t>Robinson-RSO</t>
  </si>
  <si>
    <t>Marion-RSO</t>
  </si>
  <si>
    <t>Andrews-RSO</t>
  </si>
  <si>
    <t>Idlette-RSO</t>
  </si>
  <si>
    <t>Anderson-RSO</t>
  </si>
  <si>
    <t>Bracy-RSO</t>
  </si>
  <si>
    <t>Mcgruder-RSO</t>
  </si>
  <si>
    <t>Hamlar-RSO</t>
  </si>
  <si>
    <t>Chukumah-RSO</t>
  </si>
  <si>
    <t>Thomas-TE-RSO</t>
  </si>
  <si>
    <t>Duncan-DB-RSO</t>
  </si>
  <si>
    <t>Deese-RSO</t>
  </si>
  <si>
    <t>Bontemps-RSO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</si>
</sst>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D8D8D8"/>
        <bgColor rgb="FFD8D8D8"/>
      </patternFill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FFC000"/>
        <bgColor rgb="FFFFC000"/>
      </patternFill>
    </fill>
    <fill>
      <patternFill patternType="solid">
        <fgColor rgb="FFDDD9C3"/>
        <bgColor rgb="FFDDD9C3"/>
      </patternFill>
    </fill>
    <fill>
      <patternFill patternType="solid">
        <fgColor rgb="FFBFBFBF"/>
        <bgColor rgb="FFBFBFBF"/>
      </patternFill>
    </fill>
    <fill>
      <patternFill patternType="solid">
        <fgColor rgb="FFF79646"/>
        <bgColor rgb="FFF79646"/>
      </patternFill>
    </fill>
    <fill>
      <patternFill patternType="solid">
        <fgColor rgb="FF4BACC6"/>
        <bgColor rgb="FF4BACC6"/>
      </patternFill>
    </fill>
    <fill>
      <patternFill patternType="solid">
        <fgColor rgb="FF7F7F7F"/>
        <bgColor rgb="FF7F7F7F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rgb="FF9BBB59"/>
        <bgColor rgb="FF9BBB59"/>
      </patternFill>
    </fill>
    <fill>
      <patternFill patternType="solid">
        <fgColor rgb="FFC6D9F0"/>
        <bgColor rgb="FFC6D9F0"/>
      </patternFill>
    </fill>
    <fill>
      <patternFill patternType="solid">
        <fgColor rgb="FF4F81BD"/>
        <bgColor rgb="FF4F81BD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1" fillId="0" borderId="1" xfId="0" applyFont="1" applyBorder="1"/>
    <xf numFmtId="49" fontId="0" fillId="0" borderId="0" xfId="0" applyNumberFormat="1" applyFont="1"/>
    <xf numFmtId="1" fontId="0" fillId="0" borderId="0" xfId="0" applyNumberFormat="1" applyFont="1"/>
    <xf numFmtId="0" fontId="0" fillId="0" borderId="1" xfId="0" applyFont="1" applyBorder="1"/>
    <xf numFmtId="0" fontId="0" fillId="0" borderId="0" xfId="0" applyFont="1"/>
    <xf numFmtId="0" fontId="0" fillId="2" borderId="2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5" borderId="2" xfId="0" applyFont="1" applyFill="1" applyBorder="1"/>
    <xf numFmtId="0" fontId="0" fillId="6" borderId="3" xfId="0" applyFont="1" applyFill="1" applyBorder="1"/>
    <xf numFmtId="0" fontId="0" fillId="6" borderId="2" xfId="0" applyFont="1" applyFill="1" applyBorder="1"/>
    <xf numFmtId="0" fontId="0" fillId="7" borderId="3" xfId="0" applyFont="1" applyFill="1" applyBorder="1"/>
    <xf numFmtId="0" fontId="0" fillId="7" borderId="2" xfId="0" applyFont="1" applyFill="1" applyBorder="1"/>
    <xf numFmtId="0" fontId="0" fillId="8" borderId="2" xfId="0" applyFont="1" applyFill="1" applyBorder="1"/>
    <xf numFmtId="0" fontId="0" fillId="9" borderId="2" xfId="0" applyFont="1" applyFill="1" applyBorder="1"/>
    <xf numFmtId="0" fontId="0" fillId="10" borderId="2" xfId="0" applyFont="1" applyFill="1" applyBorder="1"/>
    <xf numFmtId="0" fontId="0" fillId="11" borderId="2" xfId="0" applyFont="1" applyFill="1" applyBorder="1"/>
    <xf numFmtId="0" fontId="0" fillId="2" borderId="3" xfId="0" applyFont="1" applyFill="1" applyBorder="1"/>
    <xf numFmtId="0" fontId="0" fillId="12" borderId="2" xfId="0" applyFont="1" applyFill="1" applyBorder="1"/>
    <xf numFmtId="0" fontId="0" fillId="13" borderId="2" xfId="0" applyFont="1" applyFill="1" applyBorder="1"/>
    <xf numFmtId="0" fontId="1" fillId="0" borderId="1" xfId="0" applyFont="1" applyBorder="1" applyAlignment="1"/>
    <xf numFmtId="0" fontId="1" fillId="0" borderId="0" xfId="0" applyFont="1" applyAlignment="1"/>
    <xf numFmtId="164" fontId="0" fillId="0" borderId="0" xfId="0" applyNumberFormat="1" applyFont="1"/>
    <xf numFmtId="0" fontId="0" fillId="4" borderId="3" xfId="0" applyFont="1" applyFill="1" applyBorder="1"/>
    <xf numFmtId="2" fontId="1" fillId="0" borderId="0" xfId="0" applyNumberFormat="1" applyFont="1"/>
    <xf numFmtId="2" fontId="0" fillId="0" borderId="0" xfId="0" applyNumberFormat="1" applyFont="1"/>
    <xf numFmtId="0" fontId="1" fillId="5" borderId="2" xfId="0" applyFont="1" applyFill="1" applyBorder="1"/>
    <xf numFmtId="0" fontId="1" fillId="8" borderId="2" xfId="0" applyFont="1" applyFill="1" applyBorder="1"/>
    <xf numFmtId="0" fontId="1" fillId="10" borderId="2" xfId="0" applyFont="1" applyFill="1" applyBorder="1"/>
    <xf numFmtId="0" fontId="1" fillId="2" borderId="3" xfId="0" applyFont="1" applyFill="1" applyBorder="1"/>
    <xf numFmtId="0" fontId="1" fillId="9" borderId="2" xfId="0" applyFont="1" applyFill="1" applyBorder="1"/>
    <xf numFmtId="0" fontId="1" fillId="12" borderId="2" xfId="0" applyFont="1" applyFill="1" applyBorder="1"/>
    <xf numFmtId="0" fontId="1" fillId="3" borderId="2" xfId="0" applyFont="1" applyFill="1" applyBorder="1"/>
    <xf numFmtId="0" fontId="0" fillId="3" borderId="3" xfId="0" applyFont="1" applyFill="1" applyBorder="1"/>
    <xf numFmtId="0" fontId="1" fillId="4" borderId="2" xfId="0" applyFont="1" applyFill="1" applyBorder="1"/>
    <xf numFmtId="0" fontId="1" fillId="0" borderId="0" xfId="0" applyFont="1" applyAlignment="1">
      <alignment horizontal="left"/>
    </xf>
    <xf numFmtId="164" fontId="1" fillId="0" borderId="0" xfId="0" applyNumberFormat="1" applyFont="1"/>
    <xf numFmtId="1" fontId="0" fillId="4" borderId="2" xfId="0" applyNumberFormat="1" applyFont="1" applyFill="1" applyBorder="1"/>
    <xf numFmtId="0" fontId="0" fillId="11" borderId="3" xfId="0" applyFont="1" applyFill="1" applyBorder="1"/>
    <xf numFmtId="0" fontId="0" fillId="14" borderId="3" xfId="0" applyFont="1" applyFill="1" applyBorder="1"/>
    <xf numFmtId="0" fontId="0" fillId="14" borderId="2" xfId="0" applyFont="1" applyFill="1" applyBorder="1"/>
    <xf numFmtId="0" fontId="1" fillId="4" borderId="3" xfId="0" applyFont="1" applyFill="1" applyBorder="1"/>
    <xf numFmtId="0" fontId="2" fillId="0" borderId="0" xfId="0" applyFont="1" applyAlignment="1"/>
    <xf numFmtId="49" fontId="3" fillId="0" borderId="0" xfId="0" applyNumberFormat="1" applyFont="1"/>
    <xf numFmtId="1" fontId="0" fillId="6" borderId="2" xfId="0" applyNumberFormat="1" applyFont="1" applyFill="1" applyBorder="1"/>
    <xf numFmtId="49" fontId="4" fillId="0" borderId="0" xfId="0" applyNumberFormat="1" applyFont="1"/>
    <xf numFmtId="49" fontId="0" fillId="6" borderId="2" xfId="0" applyNumberFormat="1" applyFont="1" applyFill="1" applyBorder="1"/>
    <xf numFmtId="1" fontId="2" fillId="0" borderId="0" xfId="0" applyNumberFormat="1" applyFont="1"/>
    <xf numFmtId="0" fontId="0" fillId="15" borderId="3" xfId="0" applyFont="1" applyFill="1" applyBorder="1"/>
    <xf numFmtId="0" fontId="0" fillId="16" borderId="2" xfId="0" applyFont="1" applyFill="1" applyBorder="1"/>
    <xf numFmtId="0" fontId="0" fillId="17" borderId="2" xfId="0" applyFont="1" applyFill="1" applyBorder="1"/>
    <xf numFmtId="0" fontId="0" fillId="15" borderId="2" xfId="0" applyFont="1" applyFill="1" applyBorder="1"/>
    <xf numFmtId="1" fontId="1" fillId="4" borderId="2" xfId="0" applyNumberFormat="1" applyFont="1" applyFill="1" applyBorder="1"/>
    <xf numFmtId="3" fontId="0" fillId="0" borderId="0" xfId="0" applyNumberFormat="1" applyFont="1"/>
    <xf numFmtId="165" fontId="0" fillId="0" borderId="0" xfId="0" applyNumberFormat="1" applyFont="1"/>
    <xf numFmtId="0" fontId="0" fillId="18" borderId="2" xfId="0" applyFont="1" applyFill="1" applyBorder="1"/>
    <xf numFmtId="0" fontId="0" fillId="19" borderId="2" xfId="0" applyFont="1" applyFill="1" applyBorder="1"/>
    <xf numFmtId="0" fontId="0" fillId="20" borderId="3" xfId="0" applyFont="1" applyFill="1" applyBorder="1"/>
    <xf numFmtId="0" fontId="0" fillId="2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" customWidth="1"/>
    <col min="4" max="4" width="3.28515625" customWidth="1"/>
    <col min="5" max="5" width="4.28515625" customWidth="1"/>
    <col min="6" max="6" width="3.7109375" customWidth="1"/>
    <col min="7" max="7" width="4.5703125" customWidth="1"/>
    <col min="8" max="8" width="4.140625" customWidth="1"/>
    <col min="9" max="9" width="4.42578125" customWidth="1"/>
    <col min="10" max="10" width="4.140625" customWidth="1"/>
    <col min="11" max="11" width="3.5703125" customWidth="1"/>
    <col min="12" max="12" width="3.7109375" customWidth="1"/>
    <col min="13" max="13" width="3.425781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</cols>
  <sheetData>
    <row r="1" spans="1:40" x14ac:dyDescent="0.25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3" t="s">
        <v>2</v>
      </c>
      <c r="I1" s="3"/>
      <c r="J1" s="3"/>
      <c r="K1" s="3" t="s">
        <v>2</v>
      </c>
      <c r="L1" s="3"/>
      <c r="M1" s="3"/>
      <c r="N1" s="3" t="s">
        <v>2</v>
      </c>
      <c r="O1" s="3"/>
      <c r="P1" s="3"/>
      <c r="Q1" s="3" t="s">
        <v>2</v>
      </c>
      <c r="R1" s="3"/>
      <c r="S1" s="3"/>
      <c r="T1" s="3" t="s">
        <v>2</v>
      </c>
      <c r="U1" s="3"/>
      <c r="V1" s="3"/>
      <c r="W1" s="3" t="s">
        <v>2</v>
      </c>
      <c r="X1" s="3"/>
      <c r="Y1" s="3"/>
      <c r="Z1" s="3" t="s">
        <v>2</v>
      </c>
      <c r="AA1" s="3"/>
      <c r="AB1" s="3"/>
      <c r="AC1" s="3" t="s">
        <v>2</v>
      </c>
      <c r="AD1" s="3"/>
      <c r="AE1" s="3"/>
      <c r="AF1" s="3" t="s">
        <v>2</v>
      </c>
      <c r="AG1" s="3"/>
      <c r="AH1" s="3"/>
      <c r="AI1" s="3" t="s">
        <v>2</v>
      </c>
      <c r="AJ1" s="3"/>
      <c r="AK1" s="3"/>
      <c r="AL1" s="3" t="s">
        <v>2</v>
      </c>
      <c r="AM1" s="3"/>
      <c r="AN1" s="3"/>
    </row>
    <row r="2" spans="1:40" x14ac:dyDescent="0.25">
      <c r="A2" s="1" t="s">
        <v>3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</row>
    <row r="3" spans="1:40" x14ac:dyDescent="0.25">
      <c r="A3" s="5" t="s">
        <v>18</v>
      </c>
      <c r="B3" s="6">
        <f t="shared" ref="B3:D3" si="0">E3+H3+K3+N3+Q3+T3+W3+Z3+AC3+AF3+AI3</f>
        <v>0</v>
      </c>
      <c r="C3" s="6">
        <f t="shared" si="0"/>
        <v>0</v>
      </c>
      <c r="D3" s="6">
        <f t="shared" si="0"/>
        <v>0</v>
      </c>
      <c r="E3" s="7"/>
      <c r="H3" s="7"/>
      <c r="K3" s="7"/>
      <c r="N3" s="7"/>
      <c r="Q3" s="7"/>
      <c r="T3" s="7"/>
      <c r="W3" s="7"/>
      <c r="Z3" s="7"/>
      <c r="AC3" s="7"/>
      <c r="AF3" s="7"/>
      <c r="AI3" s="7"/>
      <c r="AL3" s="7"/>
    </row>
    <row r="4" spans="1:40" x14ac:dyDescent="0.25">
      <c r="A4" s="5" t="s">
        <v>24</v>
      </c>
      <c r="B4" s="6">
        <f t="shared" ref="B4:D4" si="1">E4+H4+K4+N4+Q4+T4+W4+Z4+AC4+AF4+AI4</f>
        <v>0</v>
      </c>
      <c r="C4" s="6">
        <f t="shared" si="1"/>
        <v>0</v>
      </c>
      <c r="D4" s="6">
        <f t="shared" si="1"/>
        <v>0</v>
      </c>
      <c r="E4" s="7"/>
      <c r="H4" s="7"/>
      <c r="I4" s="8"/>
      <c r="J4" s="8"/>
      <c r="K4" s="7"/>
      <c r="N4" s="7"/>
      <c r="Q4" s="7"/>
      <c r="T4" s="7"/>
      <c r="W4" s="7"/>
      <c r="Z4" s="7"/>
      <c r="AC4" s="7"/>
      <c r="AF4" s="7"/>
      <c r="AI4" s="7"/>
      <c r="AL4" s="7"/>
    </row>
    <row r="5" spans="1:40" x14ac:dyDescent="0.25">
      <c r="A5" s="5" t="s">
        <v>27</v>
      </c>
      <c r="B5" s="6">
        <f t="shared" ref="B5:D5" si="2">E5+H5+K5+N5+Q5+T5+W5+Z5+AC5+AF5+AI5</f>
        <v>0</v>
      </c>
      <c r="C5" s="6">
        <f t="shared" si="2"/>
        <v>0</v>
      </c>
      <c r="D5" s="6">
        <f t="shared" si="2"/>
        <v>0</v>
      </c>
      <c r="E5" s="7"/>
      <c r="H5" s="7"/>
      <c r="I5" s="8"/>
      <c r="J5" s="8"/>
      <c r="K5" s="7"/>
      <c r="L5" s="8"/>
      <c r="M5" s="8"/>
      <c r="N5" s="7"/>
      <c r="Q5" s="7"/>
      <c r="T5" s="7"/>
      <c r="U5" s="8"/>
      <c r="V5" s="8"/>
      <c r="W5" s="7"/>
      <c r="Z5" s="7"/>
      <c r="AC5" s="7"/>
      <c r="AF5" s="7"/>
      <c r="AI5" s="7"/>
      <c r="AJ5" s="8"/>
      <c r="AK5" s="8"/>
      <c r="AL5" s="7"/>
    </row>
    <row r="6" spans="1:40" x14ac:dyDescent="0.25">
      <c r="A6" s="5" t="s">
        <v>32</v>
      </c>
      <c r="B6" s="6">
        <f t="shared" ref="B6:D6" si="3">E6+H6+K6+N6+Q6+T6+W6+Z6+AC6+AF6+AI6</f>
        <v>0</v>
      </c>
      <c r="C6" s="6">
        <f t="shared" si="3"/>
        <v>0</v>
      </c>
      <c r="D6" s="6">
        <f t="shared" si="3"/>
        <v>0</v>
      </c>
      <c r="E6" s="7"/>
      <c r="H6" s="7"/>
      <c r="I6" s="8"/>
      <c r="J6" s="8"/>
      <c r="K6" s="7"/>
      <c r="L6" s="8"/>
      <c r="M6" s="8"/>
      <c r="N6" s="7"/>
      <c r="Q6" s="7"/>
      <c r="T6" s="7"/>
      <c r="W6" s="7"/>
      <c r="Z6" s="7"/>
      <c r="AC6" s="7"/>
      <c r="AF6" s="7"/>
      <c r="AI6" s="7"/>
      <c r="AL6" s="7"/>
    </row>
    <row r="7" spans="1:40" x14ac:dyDescent="0.25">
      <c r="A7" s="5" t="s">
        <v>33</v>
      </c>
      <c r="B7" s="6">
        <f t="shared" ref="B7:D7" si="4">E7+H7+K7+N7+Q7+T7+W7+Z7+AC7+AF7+AI7</f>
        <v>0</v>
      </c>
      <c r="C7" s="6">
        <f t="shared" si="4"/>
        <v>0</v>
      </c>
      <c r="D7" s="6">
        <f t="shared" si="4"/>
        <v>0</v>
      </c>
      <c r="E7" s="7"/>
      <c r="H7" s="7"/>
      <c r="I7" s="8"/>
      <c r="J7" s="8"/>
      <c r="K7" s="7"/>
      <c r="L7" s="8"/>
      <c r="M7" s="8"/>
      <c r="N7" s="7"/>
      <c r="Q7" s="7"/>
      <c r="T7" s="7"/>
      <c r="W7" s="7"/>
      <c r="Z7" s="7"/>
      <c r="AC7" s="7"/>
      <c r="AF7" s="7"/>
      <c r="AI7" s="7"/>
      <c r="AL7" s="7"/>
    </row>
    <row r="8" spans="1:40" x14ac:dyDescent="0.25">
      <c r="A8" s="5" t="s">
        <v>39</v>
      </c>
      <c r="B8" s="6">
        <f t="shared" ref="B8:D8" si="5">E8+H8+K8+N8+Q8+T8+W8+Z8+AC8+AF8+AI8</f>
        <v>0</v>
      </c>
      <c r="C8" s="6">
        <f t="shared" si="5"/>
        <v>0</v>
      </c>
      <c r="D8" s="6">
        <f t="shared" si="5"/>
        <v>0</v>
      </c>
      <c r="E8" s="7"/>
      <c r="H8" s="7"/>
      <c r="I8" s="8"/>
      <c r="J8" s="8"/>
      <c r="K8" s="7"/>
      <c r="L8" s="8"/>
      <c r="M8" s="8"/>
      <c r="N8" s="7"/>
      <c r="Q8" s="7"/>
      <c r="T8" s="7"/>
      <c r="W8" s="7"/>
      <c r="Z8" s="7"/>
      <c r="AC8" s="7"/>
      <c r="AF8" s="7"/>
      <c r="AI8" s="7"/>
      <c r="AL8" s="7"/>
    </row>
    <row r="9" spans="1:40" x14ac:dyDescent="0.25">
      <c r="A9" s="5" t="s">
        <v>42</v>
      </c>
      <c r="B9" s="6">
        <f t="shared" ref="B9:D9" si="6">E9+H9+K9+N9+Q9+T9+W9+Z9+AC9+AF9+AI9</f>
        <v>0</v>
      </c>
      <c r="C9" s="6">
        <f t="shared" si="6"/>
        <v>0</v>
      </c>
      <c r="D9" s="6">
        <f t="shared" si="6"/>
        <v>0</v>
      </c>
      <c r="E9" s="7"/>
      <c r="H9" s="7"/>
      <c r="I9" s="8"/>
      <c r="J9" s="8"/>
      <c r="K9" s="7"/>
      <c r="N9" s="7"/>
      <c r="Q9" s="7"/>
      <c r="T9" s="7"/>
      <c r="W9" s="7"/>
      <c r="Z9" s="7"/>
      <c r="AC9" s="7"/>
      <c r="AF9" s="7"/>
      <c r="AI9" s="7"/>
      <c r="AL9" s="7"/>
    </row>
    <row r="10" spans="1:40" x14ac:dyDescent="0.25">
      <c r="A10" s="5" t="s">
        <v>43</v>
      </c>
      <c r="B10" s="6">
        <f t="shared" ref="B10:C10" si="7">E10+H10+K10+N10+Q10+T10+W10+Z10+AC10+AF10+AI10+AL10</f>
        <v>0</v>
      </c>
      <c r="C10" s="6">
        <f t="shared" si="7"/>
        <v>0</v>
      </c>
      <c r="D10" s="6">
        <f>G10+J10+M10+P10+S10+V10+Y10+AB10+AE10+AH10+AK10</f>
        <v>0</v>
      </c>
      <c r="E10" s="7"/>
      <c r="H10" s="7"/>
      <c r="K10" s="7"/>
      <c r="N10" s="7"/>
      <c r="Q10" s="7"/>
      <c r="T10" s="7"/>
      <c r="W10" s="7"/>
      <c r="Z10" s="7"/>
      <c r="AC10" s="7"/>
      <c r="AF10" s="7"/>
      <c r="AI10" s="7"/>
      <c r="AL10" s="7"/>
    </row>
    <row r="11" spans="1:40" x14ac:dyDescent="0.25">
      <c r="A11" s="5" t="s">
        <v>45</v>
      </c>
      <c r="B11" s="6">
        <f t="shared" ref="B11:D11" si="8">E11+H11+K11+N11+Q11+T11+W11+Z11+AC11+AF11+AI11</f>
        <v>0</v>
      </c>
      <c r="C11" s="6">
        <f t="shared" si="8"/>
        <v>0</v>
      </c>
      <c r="D11" s="6">
        <f t="shared" si="8"/>
        <v>0</v>
      </c>
      <c r="E11" s="7"/>
      <c r="H11" s="7"/>
      <c r="I11" s="8"/>
      <c r="J11" s="8"/>
      <c r="K11" s="7"/>
      <c r="L11" s="8"/>
      <c r="M11" s="8"/>
      <c r="N11" s="7"/>
      <c r="Q11" s="7"/>
      <c r="T11" s="7"/>
      <c r="W11" s="7"/>
      <c r="Z11" s="7"/>
      <c r="AC11" s="7"/>
      <c r="AF11" s="7"/>
      <c r="AI11" s="7"/>
      <c r="AL11" s="7"/>
    </row>
    <row r="12" spans="1:40" x14ac:dyDescent="0.25">
      <c r="A12" s="5" t="s">
        <v>47</v>
      </c>
      <c r="B12" s="6">
        <f t="shared" ref="B12:D12" si="9">E12+H12+K12+N12+Q12+T12+W12+Z12+AC12+AF12+AI12</f>
        <v>0</v>
      </c>
      <c r="C12" s="6">
        <f t="shared" si="9"/>
        <v>0</v>
      </c>
      <c r="D12" s="6">
        <f t="shared" si="9"/>
        <v>0</v>
      </c>
      <c r="E12" s="7"/>
      <c r="H12" s="7"/>
      <c r="I12" s="8"/>
      <c r="J12" s="8"/>
      <c r="K12" s="7"/>
      <c r="L12" s="8"/>
      <c r="M12" s="8"/>
      <c r="N12" s="7"/>
      <c r="Q12" s="7"/>
      <c r="T12" s="7"/>
      <c r="W12" s="7"/>
      <c r="X12" s="8"/>
      <c r="Y12" s="8"/>
      <c r="Z12" s="7"/>
      <c r="AC12" s="7"/>
      <c r="AF12" s="7"/>
      <c r="AI12" s="7"/>
      <c r="AL12" s="7"/>
    </row>
    <row r="13" spans="1:40" x14ac:dyDescent="0.25">
      <c r="A13" s="5" t="s">
        <v>49</v>
      </c>
      <c r="B13" s="6">
        <f t="shared" ref="B13:D13" si="10">E13+H13+K13+N13+Q13+T13+W13+Z13+AC13+AF13+AI13</f>
        <v>0</v>
      </c>
      <c r="C13" s="6">
        <f t="shared" si="10"/>
        <v>0</v>
      </c>
      <c r="D13" s="6">
        <f t="shared" si="10"/>
        <v>0</v>
      </c>
      <c r="E13" s="7"/>
      <c r="H13" s="7"/>
      <c r="I13" s="8"/>
      <c r="J13" s="8"/>
      <c r="K13" s="7"/>
      <c r="L13" s="8"/>
      <c r="M13" s="8"/>
      <c r="N13" s="7"/>
      <c r="Q13" s="7"/>
      <c r="T13" s="7"/>
      <c r="W13" s="7"/>
      <c r="Z13" s="7"/>
      <c r="AC13" s="7"/>
      <c r="AF13" s="7"/>
      <c r="AI13" s="7"/>
      <c r="AL13" s="7"/>
    </row>
    <row r="14" spans="1:40" x14ac:dyDescent="0.25">
      <c r="A14" s="5" t="s">
        <v>51</v>
      </c>
      <c r="B14" s="6">
        <f t="shared" ref="B14:D14" si="11">E14+H14+K14+N14+Q14+T14+W14+Z14+AC14+AF14+AI14</f>
        <v>0</v>
      </c>
      <c r="C14" s="6">
        <f t="shared" si="11"/>
        <v>0</v>
      </c>
      <c r="D14" s="6">
        <f t="shared" si="11"/>
        <v>0</v>
      </c>
      <c r="E14" s="8"/>
      <c r="H14" s="8"/>
      <c r="I14" s="8"/>
      <c r="J14" s="8"/>
      <c r="K14" s="8"/>
      <c r="L14" s="8"/>
      <c r="M14" s="8"/>
      <c r="N14" s="8"/>
      <c r="Q14" s="8"/>
      <c r="T14" s="8"/>
      <c r="W14" s="8"/>
      <c r="Z14" s="8"/>
      <c r="AC14" s="8"/>
      <c r="AF14" s="8"/>
      <c r="AI14" s="8"/>
      <c r="AL14" s="8"/>
    </row>
    <row r="15" spans="1:40" x14ac:dyDescent="0.25">
      <c r="A15" s="5" t="s">
        <v>53</v>
      </c>
      <c r="B15" s="6">
        <f t="shared" ref="B15:D15" si="12">E15+H15+K15+N15+Q15+T15+W15+Z15+AC15+AF15+AI15</f>
        <v>0</v>
      </c>
      <c r="C15" s="6">
        <f t="shared" si="12"/>
        <v>0</v>
      </c>
      <c r="D15" s="6">
        <f t="shared" si="12"/>
        <v>0</v>
      </c>
      <c r="E15" s="8"/>
      <c r="H15" s="8"/>
      <c r="I15" s="8"/>
      <c r="J15" s="8"/>
      <c r="K15" s="8"/>
      <c r="L15" s="8"/>
      <c r="M15" s="8"/>
      <c r="N15" s="8"/>
      <c r="Q15" s="8"/>
      <c r="T15" s="8"/>
      <c r="W15" s="8"/>
      <c r="Z15" s="8"/>
      <c r="AC15" s="8"/>
      <c r="AF15" s="8"/>
      <c r="AI15" s="8"/>
      <c r="AL15" s="8"/>
    </row>
    <row r="16" spans="1:40" x14ac:dyDescent="0.25">
      <c r="A16" s="5"/>
      <c r="B16" s="6"/>
      <c r="C16" s="6"/>
      <c r="D16" s="6"/>
      <c r="E16">
        <f t="shared" ref="E16:AN16" si="13">SUM(E3:E13)</f>
        <v>0</v>
      </c>
      <c r="F16">
        <f t="shared" si="13"/>
        <v>0</v>
      </c>
      <c r="G16">
        <f t="shared" si="13"/>
        <v>0</v>
      </c>
      <c r="H16">
        <f t="shared" si="13"/>
        <v>0</v>
      </c>
      <c r="I16">
        <f t="shared" si="13"/>
        <v>0</v>
      </c>
      <c r="J16">
        <f t="shared" si="13"/>
        <v>0</v>
      </c>
      <c r="K16">
        <f t="shared" si="13"/>
        <v>0</v>
      </c>
      <c r="L16">
        <f t="shared" si="13"/>
        <v>0</v>
      </c>
      <c r="M16">
        <f t="shared" si="13"/>
        <v>0</v>
      </c>
      <c r="N16">
        <f t="shared" si="13"/>
        <v>0</v>
      </c>
      <c r="O16">
        <f t="shared" si="13"/>
        <v>0</v>
      </c>
      <c r="P16">
        <f t="shared" si="13"/>
        <v>0</v>
      </c>
      <c r="Q16">
        <f t="shared" si="13"/>
        <v>0</v>
      </c>
      <c r="R16">
        <f t="shared" si="13"/>
        <v>0</v>
      </c>
      <c r="S16">
        <f t="shared" si="13"/>
        <v>0</v>
      </c>
      <c r="T16">
        <f t="shared" si="13"/>
        <v>0</v>
      </c>
      <c r="U16">
        <f t="shared" si="13"/>
        <v>0</v>
      </c>
      <c r="V16">
        <f t="shared" si="13"/>
        <v>0</v>
      </c>
      <c r="W16">
        <f t="shared" si="13"/>
        <v>0</v>
      </c>
      <c r="X16">
        <f t="shared" si="13"/>
        <v>0</v>
      </c>
      <c r="Y16">
        <f t="shared" si="13"/>
        <v>0</v>
      </c>
      <c r="Z16">
        <f t="shared" si="13"/>
        <v>0</v>
      </c>
      <c r="AA16">
        <f t="shared" si="13"/>
        <v>0</v>
      </c>
      <c r="AB16">
        <f t="shared" si="13"/>
        <v>0</v>
      </c>
      <c r="AC16">
        <f t="shared" si="13"/>
        <v>0</v>
      </c>
      <c r="AD16">
        <f t="shared" si="13"/>
        <v>0</v>
      </c>
      <c r="AE16">
        <f t="shared" si="13"/>
        <v>0</v>
      </c>
      <c r="AF16">
        <f t="shared" si="13"/>
        <v>0</v>
      </c>
      <c r="AG16">
        <f t="shared" si="13"/>
        <v>0</v>
      </c>
      <c r="AH16">
        <f t="shared" si="13"/>
        <v>0</v>
      </c>
      <c r="AI16">
        <f t="shared" si="13"/>
        <v>0</v>
      </c>
      <c r="AJ16">
        <f t="shared" si="13"/>
        <v>0</v>
      </c>
      <c r="AK16">
        <f t="shared" si="13"/>
        <v>0</v>
      </c>
      <c r="AL16">
        <f t="shared" si="13"/>
        <v>0</v>
      </c>
      <c r="AM16">
        <f t="shared" si="13"/>
        <v>0</v>
      </c>
      <c r="AN16">
        <f t="shared" si="13"/>
        <v>0</v>
      </c>
    </row>
    <row r="17" spans="1:40" x14ac:dyDescent="0.25">
      <c r="A17" s="5"/>
      <c r="B17" s="6"/>
      <c r="C17" s="6"/>
      <c r="D17" s="6"/>
    </row>
    <row r="18" spans="1:40" x14ac:dyDescent="0.25">
      <c r="A18" s="1" t="s">
        <v>55</v>
      </c>
      <c r="B18" s="2" t="s">
        <v>1</v>
      </c>
      <c r="C18" s="2"/>
      <c r="D18" s="2"/>
      <c r="E18" s="3" t="s">
        <v>2</v>
      </c>
      <c r="F18" s="3"/>
      <c r="G18" s="3"/>
      <c r="H18" s="3" t="s">
        <v>2</v>
      </c>
      <c r="I18" s="3"/>
      <c r="J18" s="3"/>
      <c r="K18" s="3" t="s">
        <v>2</v>
      </c>
      <c r="L18" s="3"/>
      <c r="M18" s="3"/>
      <c r="N18" s="3" t="s">
        <v>2</v>
      </c>
      <c r="O18" s="3"/>
      <c r="P18" s="3"/>
      <c r="Q18" s="3" t="s">
        <v>2</v>
      </c>
      <c r="R18" s="3"/>
      <c r="S18" s="3"/>
      <c r="T18" s="3" t="s">
        <v>2</v>
      </c>
      <c r="U18" s="3"/>
      <c r="V18" s="3"/>
      <c r="W18" s="3" t="s">
        <v>2</v>
      </c>
      <c r="X18" s="3"/>
      <c r="Y18" s="3"/>
      <c r="Z18" s="3" t="s">
        <v>2</v>
      </c>
      <c r="AA18" s="3"/>
      <c r="AB18" s="3"/>
      <c r="AC18" s="3" t="s">
        <v>2</v>
      </c>
      <c r="AD18" s="3"/>
      <c r="AE18" s="3"/>
      <c r="AF18" s="3" t="s">
        <v>2</v>
      </c>
      <c r="AG18" s="3"/>
      <c r="AH18" s="3"/>
      <c r="AI18" s="3" t="s">
        <v>2</v>
      </c>
      <c r="AJ18" s="3"/>
      <c r="AK18" s="3"/>
      <c r="AL18" s="3" t="s">
        <v>2</v>
      </c>
      <c r="AM18" s="3"/>
      <c r="AN18" s="3"/>
    </row>
    <row r="19" spans="1:40" x14ac:dyDescent="0.25">
      <c r="A19" s="1" t="s">
        <v>3</v>
      </c>
      <c r="B19" s="2" t="s">
        <v>58</v>
      </c>
      <c r="C19" s="2" t="s">
        <v>7</v>
      </c>
      <c r="D19" s="2" t="s">
        <v>8</v>
      </c>
      <c r="E19" s="4" t="s">
        <v>21</v>
      </c>
      <c r="F19" s="3" t="s">
        <v>7</v>
      </c>
      <c r="G19" s="3" t="s">
        <v>8</v>
      </c>
      <c r="H19" s="4" t="s">
        <v>21</v>
      </c>
      <c r="I19" s="3" t="s">
        <v>7</v>
      </c>
      <c r="J19" s="3" t="s">
        <v>8</v>
      </c>
      <c r="K19" s="4" t="s">
        <v>21</v>
      </c>
      <c r="L19" s="3" t="s">
        <v>7</v>
      </c>
      <c r="M19" s="3" t="s">
        <v>8</v>
      </c>
      <c r="N19" s="4" t="s">
        <v>21</v>
      </c>
      <c r="O19" s="3" t="s">
        <v>7</v>
      </c>
      <c r="P19" s="3" t="s">
        <v>8</v>
      </c>
      <c r="Q19" s="4" t="s">
        <v>21</v>
      </c>
      <c r="R19" s="3" t="s">
        <v>7</v>
      </c>
      <c r="S19" s="3" t="s">
        <v>8</v>
      </c>
      <c r="T19" s="4" t="s">
        <v>21</v>
      </c>
      <c r="U19" s="3" t="s">
        <v>7</v>
      </c>
      <c r="V19" s="3" t="s">
        <v>8</v>
      </c>
      <c r="W19" s="4" t="s">
        <v>21</v>
      </c>
      <c r="X19" s="3" t="s">
        <v>7</v>
      </c>
      <c r="Y19" s="3" t="s">
        <v>8</v>
      </c>
      <c r="Z19" s="4" t="s">
        <v>21</v>
      </c>
      <c r="AA19" s="3" t="s">
        <v>7</v>
      </c>
      <c r="AB19" s="3" t="s">
        <v>8</v>
      </c>
      <c r="AC19" s="4" t="s">
        <v>21</v>
      </c>
      <c r="AD19" s="3" t="s">
        <v>7</v>
      </c>
      <c r="AE19" s="3" t="s">
        <v>8</v>
      </c>
      <c r="AF19" s="4" t="s">
        <v>21</v>
      </c>
      <c r="AG19" s="3" t="s">
        <v>7</v>
      </c>
      <c r="AH19" s="3" t="s">
        <v>8</v>
      </c>
      <c r="AI19" s="4" t="s">
        <v>21</v>
      </c>
      <c r="AJ19" s="3" t="s">
        <v>7</v>
      </c>
      <c r="AK19" s="3" t="s">
        <v>8</v>
      </c>
      <c r="AL19" s="4" t="s">
        <v>21</v>
      </c>
      <c r="AM19" s="3" t="s">
        <v>7</v>
      </c>
      <c r="AN19" s="3" t="s">
        <v>8</v>
      </c>
    </row>
    <row r="20" spans="1:40" x14ac:dyDescent="0.25">
      <c r="A20" s="5" t="s">
        <v>18</v>
      </c>
      <c r="B20" s="6">
        <f t="shared" ref="B20:D20" si="14">E20+H20+K20+N20+Q20+T20+W20+Z20+AC20+AF20+AI20+AL20</f>
        <v>0</v>
      </c>
      <c r="C20" s="6">
        <f t="shared" si="14"/>
        <v>0</v>
      </c>
      <c r="D20" s="6">
        <f t="shared" si="14"/>
        <v>0</v>
      </c>
      <c r="E20" s="7"/>
      <c r="H20" s="7"/>
      <c r="K20" s="7"/>
      <c r="N20" s="7"/>
      <c r="Q20" s="7"/>
      <c r="T20" s="7"/>
      <c r="W20" s="7"/>
      <c r="Z20" s="7"/>
      <c r="AC20" s="7"/>
      <c r="AF20" s="7"/>
      <c r="AI20" s="7"/>
      <c r="AL20" s="7"/>
    </row>
    <row r="21" spans="1:40" ht="15.75" customHeight="1" x14ac:dyDescent="0.25">
      <c r="A21" s="5" t="s">
        <v>24</v>
      </c>
      <c r="B21" s="6">
        <f t="shared" ref="B21:D21" si="15">E21+H21+K21+N21+Q21+T21+W21+Z21+AC21+AF21+AI21+AL21</f>
        <v>0</v>
      </c>
      <c r="C21" s="6">
        <f t="shared" si="15"/>
        <v>0</v>
      </c>
      <c r="D21" s="6">
        <f t="shared" si="15"/>
        <v>0</v>
      </c>
      <c r="E21" s="7"/>
      <c r="H21" s="7"/>
      <c r="K21" s="7"/>
      <c r="N21" s="7"/>
      <c r="Q21" s="7"/>
      <c r="T21" s="7"/>
      <c r="W21" s="7"/>
      <c r="Z21" s="7"/>
      <c r="AC21" s="7"/>
      <c r="AF21" s="7"/>
      <c r="AI21" s="7"/>
      <c r="AL21" s="7"/>
    </row>
    <row r="22" spans="1:40" ht="15.75" customHeight="1" x14ac:dyDescent="0.25">
      <c r="A22" s="5" t="s">
        <v>27</v>
      </c>
      <c r="B22" s="6">
        <f t="shared" ref="B22:D22" si="16">E22+H22+K22+N22+Q22+T22+W22+Z22+AC22+AF22+AI22+AL22</f>
        <v>0</v>
      </c>
      <c r="C22" s="6">
        <f t="shared" si="16"/>
        <v>0</v>
      </c>
      <c r="D22" s="6">
        <f t="shared" si="16"/>
        <v>0</v>
      </c>
      <c r="E22" s="7"/>
      <c r="H22" s="7"/>
      <c r="K22" s="7"/>
      <c r="N22" s="7"/>
      <c r="Q22" s="7"/>
      <c r="T22" s="7"/>
      <c r="W22" s="7"/>
      <c r="Z22" s="7"/>
      <c r="AC22" s="7"/>
      <c r="AF22" s="7"/>
      <c r="AI22" s="7"/>
      <c r="AL22" s="7"/>
    </row>
    <row r="23" spans="1:40" ht="15.75" customHeight="1" x14ac:dyDescent="0.25">
      <c r="A23" s="5" t="s">
        <v>32</v>
      </c>
      <c r="B23" s="6">
        <f t="shared" ref="B23:D23" si="17">E23+H23+K23+N23+Q23+T23+W23+Z23+AC23+AF23+AI23+AL23</f>
        <v>0</v>
      </c>
      <c r="C23" s="6">
        <f t="shared" si="17"/>
        <v>0</v>
      </c>
      <c r="D23" s="6">
        <f t="shared" si="17"/>
        <v>0</v>
      </c>
      <c r="E23" s="7"/>
      <c r="H23" s="7"/>
      <c r="K23" s="7"/>
      <c r="N23" s="7"/>
      <c r="Q23" s="7"/>
      <c r="T23" s="7"/>
      <c r="W23" s="7"/>
      <c r="Z23" s="7"/>
      <c r="AC23" s="7"/>
      <c r="AF23" s="7"/>
      <c r="AI23" s="7"/>
      <c r="AL23" s="7"/>
    </row>
    <row r="24" spans="1:40" ht="15.75" customHeight="1" x14ac:dyDescent="0.25">
      <c r="A24" s="5" t="s">
        <v>33</v>
      </c>
      <c r="B24" s="6">
        <f t="shared" ref="B24:D24" si="18">E24+H24+K24+N24+Q24+T24+W24+Z24+AC24+AF24+AI24+AL24</f>
        <v>0</v>
      </c>
      <c r="C24" s="6">
        <f t="shared" si="18"/>
        <v>0</v>
      </c>
      <c r="D24" s="6">
        <f t="shared" si="18"/>
        <v>0</v>
      </c>
      <c r="E24" s="7"/>
      <c r="H24" s="7"/>
      <c r="K24" s="7"/>
      <c r="N24" s="7"/>
      <c r="Q24" s="7"/>
      <c r="T24" s="7"/>
      <c r="W24" s="7"/>
      <c r="Z24" s="7"/>
      <c r="AC24" s="7"/>
      <c r="AF24" s="7"/>
      <c r="AI24" s="7"/>
      <c r="AL24" s="7"/>
    </row>
    <row r="25" spans="1:40" ht="15.75" customHeight="1" x14ac:dyDescent="0.25">
      <c r="A25" s="5" t="s">
        <v>39</v>
      </c>
      <c r="B25" s="6">
        <f t="shared" ref="B25:D25" si="19">E25+H25+K25+N25+Q25+T25+W25+Z25+AC25+AF25+AI25+AL25</f>
        <v>0</v>
      </c>
      <c r="C25" s="6">
        <f t="shared" si="19"/>
        <v>0</v>
      </c>
      <c r="D25" s="6">
        <f t="shared" si="19"/>
        <v>0</v>
      </c>
      <c r="E25" s="7"/>
      <c r="H25" s="7"/>
      <c r="K25" s="7"/>
      <c r="N25" s="7"/>
      <c r="Q25" s="7"/>
      <c r="T25" s="7"/>
      <c r="W25" s="7"/>
      <c r="Z25" s="7"/>
      <c r="AC25" s="7"/>
      <c r="AF25" s="7"/>
      <c r="AI25" s="7"/>
      <c r="AL25" s="7"/>
    </row>
    <row r="26" spans="1:40" ht="15.75" customHeight="1" x14ac:dyDescent="0.25">
      <c r="A26" s="5" t="s">
        <v>42</v>
      </c>
      <c r="B26" s="6">
        <f t="shared" ref="B26:D26" si="20">E26+H26+K26+N26+Q26+T26+W26+Z26+AC26+AF26+AI26+AL26</f>
        <v>0</v>
      </c>
      <c r="C26" s="6">
        <f t="shared" si="20"/>
        <v>0</v>
      </c>
      <c r="D26" s="6">
        <f t="shared" si="20"/>
        <v>0</v>
      </c>
      <c r="E26" s="7"/>
      <c r="H26" s="7"/>
      <c r="K26" s="7"/>
      <c r="N26" s="7"/>
      <c r="Q26" s="7"/>
      <c r="T26" s="7"/>
      <c r="W26" s="7"/>
      <c r="Z26" s="7"/>
      <c r="AC26" s="7"/>
      <c r="AF26" s="7"/>
      <c r="AI26" s="7"/>
      <c r="AL26" s="7"/>
    </row>
    <row r="27" spans="1:40" ht="15.75" customHeight="1" x14ac:dyDescent="0.25">
      <c r="A27" s="5" t="s">
        <v>43</v>
      </c>
      <c r="B27" s="6">
        <f t="shared" ref="B27:D27" si="21">E27+H27+K27+N27+Q27+T27+W27+Z27+AC27+AF27+AI27+AL27</f>
        <v>0</v>
      </c>
      <c r="C27" s="6">
        <f t="shared" si="21"/>
        <v>0</v>
      </c>
      <c r="D27" s="6">
        <f t="shared" si="21"/>
        <v>0</v>
      </c>
      <c r="E27" s="7"/>
      <c r="H27" s="7"/>
      <c r="K27" s="7"/>
      <c r="N27" s="7"/>
      <c r="Q27" s="7"/>
      <c r="T27" s="7"/>
      <c r="W27" s="7"/>
      <c r="Z27" s="7"/>
      <c r="AC27" s="7"/>
      <c r="AF27" s="7"/>
      <c r="AI27" s="7"/>
      <c r="AL27" s="7"/>
    </row>
    <row r="28" spans="1:40" ht="15.75" customHeight="1" x14ac:dyDescent="0.25">
      <c r="A28" s="5" t="s">
        <v>45</v>
      </c>
      <c r="B28" s="6">
        <f t="shared" ref="B28:D28" si="22">E28+H28+K28+N28+Q28+T28+W28+Z28+AC28+AF28+AI28+AL28</f>
        <v>0</v>
      </c>
      <c r="C28" s="6">
        <f t="shared" si="22"/>
        <v>0</v>
      </c>
      <c r="D28" s="6">
        <f t="shared" si="22"/>
        <v>0</v>
      </c>
      <c r="E28" s="7"/>
      <c r="H28" s="7"/>
      <c r="K28" s="7"/>
      <c r="N28" s="7"/>
      <c r="Q28" s="7"/>
      <c r="T28" s="7"/>
      <c r="W28" s="7"/>
      <c r="Z28" s="7"/>
      <c r="AC28" s="7"/>
      <c r="AF28" s="7"/>
      <c r="AI28" s="7"/>
      <c r="AL28" s="7"/>
    </row>
    <row r="29" spans="1:40" ht="15.75" customHeight="1" x14ac:dyDescent="0.25">
      <c r="A29" s="5" t="s">
        <v>47</v>
      </c>
      <c r="B29" s="6">
        <f t="shared" ref="B29:D29" si="23">E29+H29+K29+N29+Q29+T29+W29+Z29+AC29+AF29+AI29+AL29</f>
        <v>0</v>
      </c>
      <c r="C29" s="6">
        <f t="shared" si="23"/>
        <v>0</v>
      </c>
      <c r="D29" s="6">
        <f t="shared" si="23"/>
        <v>0</v>
      </c>
      <c r="E29" s="7"/>
      <c r="H29" s="7"/>
      <c r="K29" s="7"/>
      <c r="N29" s="7"/>
      <c r="Q29" s="7"/>
      <c r="T29" s="7"/>
      <c r="W29" s="7"/>
      <c r="Z29" s="7"/>
      <c r="AC29" s="7"/>
      <c r="AF29" s="7"/>
      <c r="AI29" s="7"/>
      <c r="AL29" s="7"/>
    </row>
    <row r="30" spans="1:40" ht="15.75" customHeight="1" x14ac:dyDescent="0.25">
      <c r="A30" s="5" t="s">
        <v>49</v>
      </c>
      <c r="B30" s="6">
        <f t="shared" ref="B30:D30" si="24">E30+H30+K30+N30+Q30+T30+W30+Z30+AC30+AF30+AI30+AL30</f>
        <v>0</v>
      </c>
      <c r="C30" s="6">
        <f t="shared" si="24"/>
        <v>0</v>
      </c>
      <c r="D30" s="6">
        <f t="shared" si="24"/>
        <v>0</v>
      </c>
      <c r="E30" s="7"/>
      <c r="H30" s="7"/>
      <c r="K30" s="7"/>
      <c r="N30" s="7"/>
      <c r="Q30" s="7"/>
      <c r="T30" s="7"/>
      <c r="W30" s="7"/>
      <c r="Z30" s="7"/>
      <c r="AC30" s="7"/>
      <c r="AF30" s="7"/>
      <c r="AI30" s="7"/>
      <c r="AL30" s="7"/>
    </row>
    <row r="31" spans="1:40" ht="15.75" customHeight="1" x14ac:dyDescent="0.25">
      <c r="A31" s="5" t="s">
        <v>51</v>
      </c>
      <c r="B31" s="6">
        <f t="shared" ref="B31:D31" si="25">E31+H31+K31+N31+Q31+T31+W31+Z31+AC31+AF31+AI31+AL31</f>
        <v>0</v>
      </c>
      <c r="C31" s="6">
        <f t="shared" si="25"/>
        <v>0</v>
      </c>
      <c r="D31" s="6">
        <f t="shared" si="25"/>
        <v>0</v>
      </c>
      <c r="E31" s="8"/>
      <c r="H31" s="8"/>
      <c r="K31" s="8"/>
      <c r="N31" s="8"/>
      <c r="Q31" s="8"/>
      <c r="T31" s="8"/>
      <c r="W31" s="8"/>
      <c r="Z31" s="8"/>
      <c r="AC31" s="8"/>
      <c r="AF31" s="8"/>
      <c r="AI31" s="8"/>
      <c r="AL31" s="8"/>
    </row>
    <row r="32" spans="1:40" ht="15.75" customHeight="1" x14ac:dyDescent="0.25">
      <c r="A32" s="5" t="s">
        <v>53</v>
      </c>
      <c r="B32" s="6">
        <f t="shared" ref="B32:D32" si="26">E32+H32+K32+N32+Q32+T32+W32+Z32+AC32+AF32+AI32+AL32</f>
        <v>0</v>
      </c>
      <c r="C32" s="6">
        <f t="shared" si="26"/>
        <v>0</v>
      </c>
      <c r="D32" s="6">
        <f t="shared" si="26"/>
        <v>0</v>
      </c>
      <c r="E32" s="8"/>
      <c r="H32" s="8"/>
      <c r="K32" s="8"/>
      <c r="N32" s="8"/>
      <c r="Q32" s="8"/>
      <c r="T32" s="8"/>
      <c r="W32" s="8"/>
      <c r="Z32" s="8"/>
      <c r="AC32" s="8"/>
      <c r="AF32" s="8"/>
      <c r="AI32" s="8"/>
      <c r="AL32" s="8"/>
    </row>
    <row r="33" spans="1:40" ht="15.75" customHeight="1" x14ac:dyDescent="0.25">
      <c r="A33" s="5"/>
      <c r="B33" s="6"/>
      <c r="C33" s="6"/>
      <c r="D33" s="6"/>
      <c r="E33" s="8">
        <f t="shared" ref="E33:AN33" si="27">SUM(E20:E30)</f>
        <v>0</v>
      </c>
      <c r="F33" s="8">
        <f t="shared" si="27"/>
        <v>0</v>
      </c>
      <c r="G33" s="8">
        <f t="shared" si="27"/>
        <v>0</v>
      </c>
      <c r="H33" s="8">
        <f t="shared" si="27"/>
        <v>0</v>
      </c>
      <c r="I33" s="8">
        <f t="shared" si="27"/>
        <v>0</v>
      </c>
      <c r="J33" s="8">
        <f t="shared" si="27"/>
        <v>0</v>
      </c>
      <c r="K33" s="8">
        <f t="shared" si="27"/>
        <v>0</v>
      </c>
      <c r="L33" s="8">
        <f t="shared" si="27"/>
        <v>0</v>
      </c>
      <c r="M33" s="8">
        <f t="shared" si="27"/>
        <v>0</v>
      </c>
      <c r="N33" s="8">
        <f t="shared" si="27"/>
        <v>0</v>
      </c>
      <c r="O33" s="8">
        <f t="shared" si="27"/>
        <v>0</v>
      </c>
      <c r="P33" s="8">
        <f t="shared" si="27"/>
        <v>0</v>
      </c>
      <c r="Q33" s="8">
        <f t="shared" si="27"/>
        <v>0</v>
      </c>
      <c r="R33" s="8">
        <f t="shared" si="27"/>
        <v>0</v>
      </c>
      <c r="S33" s="8">
        <f t="shared" si="27"/>
        <v>0</v>
      </c>
      <c r="T33" s="8">
        <f t="shared" si="27"/>
        <v>0</v>
      </c>
      <c r="U33" s="8">
        <f t="shared" si="27"/>
        <v>0</v>
      </c>
      <c r="V33" s="8">
        <f t="shared" si="27"/>
        <v>0</v>
      </c>
      <c r="W33" s="8">
        <f t="shared" si="27"/>
        <v>0</v>
      </c>
      <c r="X33" s="8">
        <f t="shared" si="27"/>
        <v>0</v>
      </c>
      <c r="Y33" s="8">
        <f t="shared" si="27"/>
        <v>0</v>
      </c>
      <c r="Z33" s="8">
        <f t="shared" si="27"/>
        <v>0</v>
      </c>
      <c r="AA33" s="8">
        <f t="shared" si="27"/>
        <v>0</v>
      </c>
      <c r="AB33" s="8">
        <f t="shared" si="27"/>
        <v>0</v>
      </c>
      <c r="AC33" s="8">
        <f t="shared" si="27"/>
        <v>0</v>
      </c>
      <c r="AD33" s="8">
        <f t="shared" si="27"/>
        <v>0</v>
      </c>
      <c r="AE33" s="8">
        <f t="shared" si="27"/>
        <v>0</v>
      </c>
      <c r="AF33" s="8">
        <f t="shared" si="27"/>
        <v>0</v>
      </c>
      <c r="AG33" s="8">
        <f t="shared" si="27"/>
        <v>0</v>
      </c>
      <c r="AH33" s="8">
        <f t="shared" si="27"/>
        <v>0</v>
      </c>
      <c r="AI33" s="8">
        <f t="shared" si="27"/>
        <v>0</v>
      </c>
      <c r="AJ33" s="8">
        <f t="shared" si="27"/>
        <v>0</v>
      </c>
      <c r="AK33" s="8">
        <f t="shared" si="27"/>
        <v>0</v>
      </c>
      <c r="AL33" s="8">
        <f t="shared" si="27"/>
        <v>0</v>
      </c>
      <c r="AM33" s="8">
        <f t="shared" si="27"/>
        <v>0</v>
      </c>
      <c r="AN33" s="8">
        <f t="shared" si="27"/>
        <v>0</v>
      </c>
    </row>
    <row r="34" spans="1:40" ht="15.75" customHeight="1" x14ac:dyDescent="0.25">
      <c r="A34" s="5"/>
      <c r="B34" s="6"/>
      <c r="C34" s="6"/>
      <c r="D34" s="6"/>
    </row>
    <row r="35" spans="1:40" ht="15.75" customHeight="1" x14ac:dyDescent="0.25">
      <c r="A35" s="1" t="s">
        <v>71</v>
      </c>
      <c r="B35" s="2"/>
      <c r="C35" s="2"/>
      <c r="D35" s="2"/>
      <c r="E35" s="3"/>
      <c r="F35" s="3"/>
      <c r="G35" s="3" t="s">
        <v>2</v>
      </c>
      <c r="H35" s="3"/>
      <c r="I35" s="3"/>
      <c r="J35" s="3"/>
      <c r="K35" s="3"/>
      <c r="L35" s="3" t="s">
        <v>2</v>
      </c>
      <c r="M35" s="3"/>
      <c r="N35" s="3"/>
      <c r="O35" s="3"/>
      <c r="P35" s="3"/>
      <c r="Q35" s="3" t="s">
        <v>2</v>
      </c>
      <c r="R35" s="3"/>
      <c r="S35" s="3"/>
      <c r="T35" s="3"/>
      <c r="U35" s="3"/>
      <c r="V35" s="3" t="s">
        <v>2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5.75" customHeight="1" x14ac:dyDescent="0.25">
      <c r="A36" s="1" t="s">
        <v>3</v>
      </c>
      <c r="B36" s="2"/>
      <c r="C36" s="2"/>
      <c r="D36" s="2"/>
      <c r="E36" s="3"/>
      <c r="F36" s="3"/>
      <c r="G36" s="4" t="s">
        <v>72</v>
      </c>
      <c r="H36" s="3" t="s">
        <v>4</v>
      </c>
      <c r="I36" s="3" t="s">
        <v>73</v>
      </c>
      <c r="J36" s="3" t="s">
        <v>7</v>
      </c>
      <c r="K36" s="3" t="s">
        <v>8</v>
      </c>
      <c r="L36" s="4" t="s">
        <v>72</v>
      </c>
      <c r="M36" s="3" t="s">
        <v>4</v>
      </c>
      <c r="N36" s="3" t="s">
        <v>73</v>
      </c>
      <c r="O36" s="3" t="s">
        <v>7</v>
      </c>
      <c r="P36" s="3" t="s">
        <v>8</v>
      </c>
      <c r="Q36" s="4" t="s">
        <v>72</v>
      </c>
      <c r="R36" s="3" t="s">
        <v>4</v>
      </c>
      <c r="S36" s="3" t="s">
        <v>73</v>
      </c>
      <c r="T36" s="3" t="s">
        <v>7</v>
      </c>
      <c r="U36" s="3" t="s">
        <v>8</v>
      </c>
      <c r="V36" s="4" t="s">
        <v>72</v>
      </c>
      <c r="W36" s="3" t="s">
        <v>4</v>
      </c>
      <c r="X36" s="3" t="s">
        <v>73</v>
      </c>
      <c r="Y36" s="3" t="s">
        <v>7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5.75" customHeight="1" x14ac:dyDescent="0.25">
      <c r="A37" s="5" t="s">
        <v>18</v>
      </c>
      <c r="B37" s="6">
        <f t="shared" ref="B37:F37" si="28">G37+L37+Q37+V37</f>
        <v>0</v>
      </c>
      <c r="C37" s="6">
        <f t="shared" si="28"/>
        <v>0</v>
      </c>
      <c r="D37" s="6">
        <f t="shared" si="28"/>
        <v>0</v>
      </c>
      <c r="E37" s="6">
        <f t="shared" si="28"/>
        <v>0</v>
      </c>
      <c r="F37" s="6">
        <f t="shared" si="28"/>
        <v>0</v>
      </c>
      <c r="G37" s="7"/>
      <c r="L37" s="7"/>
      <c r="Q37" s="7"/>
      <c r="V37" s="7"/>
    </row>
    <row r="38" spans="1:40" ht="15.75" customHeight="1" x14ac:dyDescent="0.25">
      <c r="A38" s="5" t="s">
        <v>24</v>
      </c>
      <c r="B38" s="6">
        <f t="shared" ref="B38:F38" si="29">G38+L38+Q38+V38</f>
        <v>0</v>
      </c>
      <c r="C38" s="6">
        <f t="shared" si="29"/>
        <v>0</v>
      </c>
      <c r="D38" s="6">
        <f t="shared" si="29"/>
        <v>0</v>
      </c>
      <c r="E38" s="6">
        <f t="shared" si="29"/>
        <v>0</v>
      </c>
      <c r="F38" s="6">
        <f t="shared" si="29"/>
        <v>0</v>
      </c>
      <c r="G38" s="7"/>
      <c r="L38" s="7"/>
      <c r="Q38" s="7"/>
      <c r="V38" s="7"/>
    </row>
    <row r="39" spans="1:40" ht="15.75" customHeight="1" x14ac:dyDescent="0.25">
      <c r="A39" s="5" t="s">
        <v>27</v>
      </c>
      <c r="B39" s="6">
        <f t="shared" ref="B39:F39" si="30">G39+L39+Q39+V39</f>
        <v>0</v>
      </c>
      <c r="C39" s="6">
        <f t="shared" si="30"/>
        <v>0</v>
      </c>
      <c r="D39" s="6">
        <f t="shared" si="30"/>
        <v>0</v>
      </c>
      <c r="E39" s="6">
        <f t="shared" si="30"/>
        <v>0</v>
      </c>
      <c r="F39" s="6">
        <f t="shared" si="30"/>
        <v>0</v>
      </c>
      <c r="G39" s="7"/>
      <c r="L39" s="7"/>
      <c r="Q39" s="7"/>
      <c r="V39" s="7"/>
    </row>
    <row r="40" spans="1:40" ht="15.75" customHeight="1" x14ac:dyDescent="0.25">
      <c r="A40" s="5" t="s">
        <v>32</v>
      </c>
      <c r="B40" s="6">
        <f t="shared" ref="B40:F40" si="31">G40+L40+Q40+V40</f>
        <v>0</v>
      </c>
      <c r="C40" s="6">
        <f t="shared" si="31"/>
        <v>0</v>
      </c>
      <c r="D40" s="6">
        <f t="shared" si="31"/>
        <v>0</v>
      </c>
      <c r="E40" s="6">
        <f t="shared" si="31"/>
        <v>0</v>
      </c>
      <c r="F40" s="6">
        <f t="shared" si="31"/>
        <v>0</v>
      </c>
      <c r="G40" s="7"/>
      <c r="L40" s="7"/>
      <c r="Q40" s="7"/>
      <c r="V40" s="7"/>
    </row>
    <row r="41" spans="1:40" ht="15.75" customHeight="1" x14ac:dyDescent="0.25">
      <c r="A41" s="5" t="s">
        <v>33</v>
      </c>
      <c r="B41" s="6">
        <f t="shared" ref="B41:F41" si="32">G41+L41+Q41+V41</f>
        <v>0</v>
      </c>
      <c r="C41" s="6">
        <f t="shared" si="32"/>
        <v>0</v>
      </c>
      <c r="D41" s="6">
        <f t="shared" si="32"/>
        <v>0</v>
      </c>
      <c r="E41" s="6">
        <f t="shared" si="32"/>
        <v>0</v>
      </c>
      <c r="F41" s="6">
        <f t="shared" si="32"/>
        <v>0</v>
      </c>
      <c r="G41" s="7"/>
      <c r="L41" s="7"/>
      <c r="Q41" s="7"/>
      <c r="V41" s="7"/>
    </row>
    <row r="42" spans="1:40" ht="15.75" customHeight="1" x14ac:dyDescent="0.25">
      <c r="A42" s="5" t="s">
        <v>39</v>
      </c>
      <c r="B42" s="6">
        <f t="shared" ref="B42:F42" si="33">G42+L42+Q42+V42</f>
        <v>0</v>
      </c>
      <c r="C42" s="6">
        <f t="shared" si="33"/>
        <v>0</v>
      </c>
      <c r="D42" s="6">
        <f t="shared" si="33"/>
        <v>0</v>
      </c>
      <c r="E42" s="6">
        <f t="shared" si="33"/>
        <v>0</v>
      </c>
      <c r="F42" s="6">
        <f t="shared" si="33"/>
        <v>0</v>
      </c>
      <c r="G42" s="7"/>
      <c r="L42" s="7"/>
      <c r="Q42" s="7"/>
      <c r="V42" s="7"/>
    </row>
    <row r="43" spans="1:40" ht="15.75" customHeight="1" x14ac:dyDescent="0.25">
      <c r="A43" s="5" t="s">
        <v>42</v>
      </c>
      <c r="B43" s="6">
        <f t="shared" ref="B43:F43" si="34">G43+L43+Q43+V43</f>
        <v>0</v>
      </c>
      <c r="C43" s="6">
        <f t="shared" si="34"/>
        <v>0</v>
      </c>
      <c r="D43" s="6">
        <f t="shared" si="34"/>
        <v>0</v>
      </c>
      <c r="E43" s="6">
        <f t="shared" si="34"/>
        <v>0</v>
      </c>
      <c r="F43" s="6">
        <f t="shared" si="34"/>
        <v>0</v>
      </c>
      <c r="G43" s="7"/>
      <c r="L43" s="7"/>
      <c r="Q43" s="7"/>
      <c r="V43" s="7"/>
    </row>
    <row r="44" spans="1:40" ht="15.75" customHeight="1" x14ac:dyDescent="0.25">
      <c r="A44" s="5" t="s">
        <v>43</v>
      </c>
      <c r="B44" s="6">
        <f t="shared" ref="B44:F44" si="35">G44+L44+Q44+V44</f>
        <v>0</v>
      </c>
      <c r="C44" s="6">
        <f t="shared" si="35"/>
        <v>0</v>
      </c>
      <c r="D44" s="6">
        <f t="shared" si="35"/>
        <v>0</v>
      </c>
      <c r="E44" s="6">
        <f t="shared" si="35"/>
        <v>0</v>
      </c>
      <c r="F44" s="6">
        <f t="shared" si="35"/>
        <v>0</v>
      </c>
      <c r="G44" s="7"/>
      <c r="L44" s="7"/>
      <c r="Q44" s="7"/>
      <c r="V44" s="7"/>
    </row>
    <row r="45" spans="1:40" ht="15.75" customHeight="1" x14ac:dyDescent="0.25">
      <c r="A45" s="5" t="s">
        <v>45</v>
      </c>
      <c r="B45" s="6">
        <f t="shared" ref="B45:F45" si="36">G45+L45+Q45+V45</f>
        <v>0</v>
      </c>
      <c r="C45" s="6">
        <f t="shared" si="36"/>
        <v>0</v>
      </c>
      <c r="D45" s="6">
        <f t="shared" si="36"/>
        <v>0</v>
      </c>
      <c r="E45" s="6">
        <f t="shared" si="36"/>
        <v>0</v>
      </c>
      <c r="F45" s="6">
        <f t="shared" si="36"/>
        <v>0</v>
      </c>
      <c r="G45" s="7"/>
      <c r="L45" s="7"/>
      <c r="Q45" s="7"/>
      <c r="V45" s="7"/>
    </row>
    <row r="46" spans="1:40" ht="15.75" customHeight="1" x14ac:dyDescent="0.25">
      <c r="A46" s="5" t="s">
        <v>47</v>
      </c>
      <c r="B46" s="6">
        <f t="shared" ref="B46:F46" si="37">G46+L46+Q46+V46</f>
        <v>0</v>
      </c>
      <c r="C46" s="6">
        <f t="shared" si="37"/>
        <v>0</v>
      </c>
      <c r="D46" s="6">
        <f t="shared" si="37"/>
        <v>0</v>
      </c>
      <c r="E46" s="6">
        <f t="shared" si="37"/>
        <v>0</v>
      </c>
      <c r="F46" s="6">
        <f t="shared" si="37"/>
        <v>0</v>
      </c>
      <c r="G46" s="7"/>
      <c r="L46" s="7"/>
      <c r="Q46" s="7"/>
      <c r="V46" s="7"/>
    </row>
    <row r="47" spans="1:40" ht="15.75" customHeight="1" x14ac:dyDescent="0.25">
      <c r="A47" s="5" t="s">
        <v>49</v>
      </c>
      <c r="B47" s="6">
        <f t="shared" ref="B47:F47" si="38">G47+L47+Q47+V47</f>
        <v>0</v>
      </c>
      <c r="C47" s="6">
        <f t="shared" si="38"/>
        <v>0</v>
      </c>
      <c r="D47" s="6">
        <f t="shared" si="38"/>
        <v>0</v>
      </c>
      <c r="E47" s="6">
        <f t="shared" si="38"/>
        <v>0</v>
      </c>
      <c r="F47" s="6">
        <f t="shared" si="38"/>
        <v>0</v>
      </c>
      <c r="G47" s="7"/>
      <c r="L47" s="7"/>
      <c r="Q47" s="7"/>
      <c r="V47" s="7"/>
    </row>
    <row r="48" spans="1:40" ht="15.75" customHeight="1" x14ac:dyDescent="0.25">
      <c r="A48" s="5" t="s">
        <v>51</v>
      </c>
      <c r="B48" s="6">
        <f t="shared" ref="B48:F48" si="39">G48+L48+Q48+V48</f>
        <v>0</v>
      </c>
      <c r="C48" s="6">
        <f t="shared" si="39"/>
        <v>0</v>
      </c>
      <c r="D48" s="6">
        <f t="shared" si="39"/>
        <v>0</v>
      </c>
      <c r="E48" s="6">
        <f t="shared" si="39"/>
        <v>0</v>
      </c>
      <c r="F48" s="6">
        <f t="shared" si="39"/>
        <v>0</v>
      </c>
      <c r="G48" s="8"/>
      <c r="L48" s="8"/>
      <c r="Q48" s="8"/>
      <c r="V48" s="8"/>
    </row>
    <row r="49" spans="1:40" ht="15.75" customHeight="1" x14ac:dyDescent="0.25">
      <c r="A49" s="5" t="s">
        <v>53</v>
      </c>
      <c r="B49" s="6">
        <f t="shared" ref="B49:F49" si="40">G49+L49+Q49+V49</f>
        <v>0</v>
      </c>
      <c r="C49" s="6">
        <f t="shared" si="40"/>
        <v>0</v>
      </c>
      <c r="D49" s="6">
        <f t="shared" si="40"/>
        <v>0</v>
      </c>
      <c r="E49" s="6">
        <f t="shared" si="40"/>
        <v>0</v>
      </c>
      <c r="F49" s="6">
        <f t="shared" si="40"/>
        <v>0</v>
      </c>
      <c r="G49" s="8"/>
      <c r="L49" s="8"/>
      <c r="Q49" s="8"/>
      <c r="V49" s="8"/>
    </row>
    <row r="50" spans="1:40" ht="15.75" customHeight="1" x14ac:dyDescent="0.25">
      <c r="A50" s="5"/>
      <c r="B50" s="6"/>
      <c r="C50" s="6"/>
      <c r="D50" s="6"/>
      <c r="E50" s="6"/>
      <c r="F50" s="6"/>
      <c r="G50" s="8">
        <f t="shared" ref="G50:Y50" si="41">SUM(G37:G47)</f>
        <v>0</v>
      </c>
      <c r="H50" s="8">
        <f t="shared" si="41"/>
        <v>0</v>
      </c>
      <c r="I50" s="8">
        <f t="shared" si="41"/>
        <v>0</v>
      </c>
      <c r="J50" s="8">
        <f t="shared" si="41"/>
        <v>0</v>
      </c>
      <c r="K50" s="8">
        <f t="shared" si="41"/>
        <v>0</v>
      </c>
      <c r="L50" s="8">
        <f t="shared" si="41"/>
        <v>0</v>
      </c>
      <c r="M50" s="8">
        <f t="shared" si="41"/>
        <v>0</v>
      </c>
      <c r="N50" s="8">
        <f t="shared" si="41"/>
        <v>0</v>
      </c>
      <c r="O50" s="8">
        <f t="shared" si="41"/>
        <v>0</v>
      </c>
      <c r="P50" s="8">
        <f t="shared" si="41"/>
        <v>0</v>
      </c>
      <c r="Q50" s="8">
        <f t="shared" si="41"/>
        <v>0</v>
      </c>
      <c r="R50" s="8">
        <f t="shared" si="41"/>
        <v>0</v>
      </c>
      <c r="S50" s="8">
        <f t="shared" si="41"/>
        <v>0</v>
      </c>
      <c r="T50" s="8">
        <f t="shared" si="41"/>
        <v>0</v>
      </c>
      <c r="U50" s="8">
        <f t="shared" si="41"/>
        <v>0</v>
      </c>
      <c r="V50" s="8">
        <f t="shared" si="41"/>
        <v>0</v>
      </c>
      <c r="W50" s="8">
        <f t="shared" si="41"/>
        <v>0</v>
      </c>
      <c r="X50" s="8">
        <f t="shared" si="41"/>
        <v>0</v>
      </c>
      <c r="Y50" s="8">
        <f t="shared" si="41"/>
        <v>0</v>
      </c>
    </row>
    <row r="51" spans="1:40" ht="15.75" customHeight="1" x14ac:dyDescent="0.25">
      <c r="A51" s="5"/>
      <c r="B51" s="6"/>
      <c r="C51" s="6"/>
      <c r="D51" s="6"/>
    </row>
    <row r="52" spans="1:40" ht="15.75" customHeight="1" x14ac:dyDescent="0.25">
      <c r="A52" s="1" t="s">
        <v>83</v>
      </c>
      <c r="B52" s="2"/>
      <c r="C52" s="2"/>
      <c r="D52" s="2"/>
      <c r="E52" s="3" t="s">
        <v>2</v>
      </c>
      <c r="F52" s="3"/>
      <c r="G52" s="3"/>
      <c r="H52" s="3"/>
      <c r="I52" s="3"/>
      <c r="J52" s="3" t="s">
        <v>2</v>
      </c>
      <c r="K52" s="3"/>
      <c r="L52" s="3"/>
      <c r="M52" s="3"/>
      <c r="N52" s="3"/>
      <c r="O52" s="3"/>
      <c r="P52" s="3"/>
      <c r="Q52" s="3" t="s">
        <v>84</v>
      </c>
      <c r="R52" s="3"/>
      <c r="S52" s="3"/>
      <c r="T52" s="3" t="s">
        <v>2</v>
      </c>
      <c r="U52" s="3"/>
      <c r="V52" s="3"/>
      <c r="W52" s="3"/>
      <c r="X52" s="3" t="s">
        <v>2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15.75" customHeight="1" x14ac:dyDescent="0.25">
      <c r="A53" s="1" t="s">
        <v>3</v>
      </c>
      <c r="B53" s="2"/>
      <c r="C53" s="2"/>
      <c r="D53" s="2"/>
      <c r="E53" s="3" t="s">
        <v>85</v>
      </c>
      <c r="F53" s="3" t="s">
        <v>7</v>
      </c>
      <c r="G53" s="3" t="s">
        <v>86</v>
      </c>
      <c r="H53" s="3" t="s">
        <v>87</v>
      </c>
      <c r="I53" s="3" t="s">
        <v>88</v>
      </c>
      <c r="J53" s="3" t="s">
        <v>85</v>
      </c>
      <c r="K53" s="3" t="s">
        <v>7</v>
      </c>
      <c r="L53" s="3" t="s">
        <v>86</v>
      </c>
      <c r="M53" s="3" t="s">
        <v>87</v>
      </c>
      <c r="N53" s="3" t="s">
        <v>88</v>
      </c>
      <c r="O53" s="3"/>
      <c r="P53" s="3"/>
      <c r="Q53" s="1" t="s">
        <v>3</v>
      </c>
      <c r="R53" s="3"/>
      <c r="S53" s="3"/>
      <c r="T53" s="3" t="s">
        <v>89</v>
      </c>
      <c r="U53" s="3" t="s">
        <v>90</v>
      </c>
      <c r="V53" s="3" t="s">
        <v>91</v>
      </c>
      <c r="W53" s="3"/>
      <c r="X53" s="4" t="s">
        <v>89</v>
      </c>
      <c r="Y53" s="3" t="s">
        <v>90</v>
      </c>
      <c r="Z53" s="3" t="s">
        <v>91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15.75" customHeight="1" x14ac:dyDescent="0.25">
      <c r="A54" s="5" t="s">
        <v>18</v>
      </c>
      <c r="B54" s="6"/>
      <c r="C54" s="6"/>
      <c r="D54" s="6"/>
      <c r="G54" s="26" t="e">
        <f t="shared" ref="G54:G67" si="42">F54/E54</f>
        <v>#DIV/0!</v>
      </c>
      <c r="L54" s="26" t="e">
        <f t="shared" ref="L54:L67" si="43">K54/J54</f>
        <v>#DIV/0!</v>
      </c>
      <c r="Q54" s="5" t="s">
        <v>18</v>
      </c>
      <c r="X54" s="7"/>
    </row>
    <row r="55" spans="1:40" ht="15.75" customHeight="1" x14ac:dyDescent="0.25">
      <c r="A55" s="5" t="s">
        <v>24</v>
      </c>
      <c r="B55" s="6"/>
      <c r="C55" s="6"/>
      <c r="D55" s="6"/>
      <c r="G55" s="26" t="e">
        <f t="shared" si="42"/>
        <v>#DIV/0!</v>
      </c>
      <c r="L55" s="26" t="e">
        <f t="shared" si="43"/>
        <v>#DIV/0!</v>
      </c>
      <c r="Q55" s="5" t="s">
        <v>24</v>
      </c>
      <c r="X55" s="7"/>
    </row>
    <row r="56" spans="1:40" ht="15.75" customHeight="1" x14ac:dyDescent="0.25">
      <c r="A56" s="5" t="s">
        <v>27</v>
      </c>
      <c r="B56" s="6"/>
      <c r="C56" s="6"/>
      <c r="D56" s="6"/>
      <c r="G56" s="26" t="e">
        <f t="shared" si="42"/>
        <v>#DIV/0!</v>
      </c>
      <c r="L56" s="26" t="e">
        <f t="shared" si="43"/>
        <v>#DIV/0!</v>
      </c>
      <c r="Q56" s="5" t="s">
        <v>27</v>
      </c>
      <c r="X56" s="7"/>
    </row>
    <row r="57" spans="1:40" ht="15.75" customHeight="1" x14ac:dyDescent="0.25">
      <c r="A57" s="5" t="s">
        <v>32</v>
      </c>
      <c r="B57" s="6"/>
      <c r="C57" s="6"/>
      <c r="D57" s="6"/>
      <c r="G57" s="26" t="e">
        <f t="shared" si="42"/>
        <v>#DIV/0!</v>
      </c>
      <c r="L57" s="26" t="e">
        <f t="shared" si="43"/>
        <v>#DIV/0!</v>
      </c>
      <c r="Q57" s="5" t="s">
        <v>32</v>
      </c>
      <c r="X57" s="7"/>
    </row>
    <row r="58" spans="1:40" ht="15.75" customHeight="1" x14ac:dyDescent="0.25">
      <c r="A58" s="5" t="s">
        <v>33</v>
      </c>
      <c r="B58" s="6"/>
      <c r="C58" s="6"/>
      <c r="D58" s="6"/>
      <c r="G58" s="26" t="e">
        <f t="shared" si="42"/>
        <v>#DIV/0!</v>
      </c>
      <c r="L58" s="26" t="e">
        <f t="shared" si="43"/>
        <v>#DIV/0!</v>
      </c>
      <c r="Q58" s="5" t="s">
        <v>33</v>
      </c>
      <c r="X58" s="7"/>
    </row>
    <row r="59" spans="1:40" ht="15.75" customHeight="1" x14ac:dyDescent="0.25">
      <c r="A59" s="5" t="s">
        <v>39</v>
      </c>
      <c r="B59" s="6"/>
      <c r="C59" s="6"/>
      <c r="D59" s="6"/>
      <c r="G59" s="26" t="e">
        <f t="shared" si="42"/>
        <v>#DIV/0!</v>
      </c>
      <c r="L59" s="26" t="e">
        <f t="shared" si="43"/>
        <v>#DIV/0!</v>
      </c>
      <c r="Q59" s="5" t="s">
        <v>39</v>
      </c>
      <c r="X59" s="7"/>
    </row>
    <row r="60" spans="1:40" ht="15.75" customHeight="1" x14ac:dyDescent="0.25">
      <c r="A60" s="5" t="s">
        <v>42</v>
      </c>
      <c r="B60" s="6"/>
      <c r="C60" s="6"/>
      <c r="D60" s="6"/>
      <c r="G60" s="26" t="e">
        <f t="shared" si="42"/>
        <v>#DIV/0!</v>
      </c>
      <c r="L60" s="26" t="e">
        <f t="shared" si="43"/>
        <v>#DIV/0!</v>
      </c>
      <c r="Q60" s="5" t="s">
        <v>42</v>
      </c>
      <c r="X60" s="7"/>
    </row>
    <row r="61" spans="1:40" ht="15.75" customHeight="1" x14ac:dyDescent="0.25">
      <c r="A61" s="5" t="s">
        <v>43</v>
      </c>
      <c r="B61" s="6"/>
      <c r="C61" s="6"/>
      <c r="D61" s="6"/>
      <c r="G61" s="26" t="e">
        <f t="shared" si="42"/>
        <v>#DIV/0!</v>
      </c>
      <c r="L61" s="26" t="e">
        <f t="shared" si="43"/>
        <v>#DIV/0!</v>
      </c>
      <c r="Q61" s="5" t="s">
        <v>43</v>
      </c>
      <c r="X61" s="7"/>
    </row>
    <row r="62" spans="1:40" ht="15.75" customHeight="1" x14ac:dyDescent="0.25">
      <c r="A62" s="5" t="s">
        <v>45</v>
      </c>
      <c r="B62" s="6"/>
      <c r="C62" s="6"/>
      <c r="D62" s="6"/>
      <c r="G62" s="26" t="e">
        <f t="shared" si="42"/>
        <v>#DIV/0!</v>
      </c>
      <c r="L62" s="26" t="e">
        <f t="shared" si="43"/>
        <v>#DIV/0!</v>
      </c>
      <c r="Q62" s="5" t="s">
        <v>45</v>
      </c>
      <c r="X62" s="7"/>
    </row>
    <row r="63" spans="1:40" ht="15.75" customHeight="1" x14ac:dyDescent="0.25">
      <c r="A63" s="5" t="s">
        <v>47</v>
      </c>
      <c r="B63" s="6"/>
      <c r="C63" s="6"/>
      <c r="D63" s="6"/>
      <c r="G63" s="26" t="e">
        <f t="shared" si="42"/>
        <v>#DIV/0!</v>
      </c>
      <c r="L63" s="26" t="e">
        <f t="shared" si="43"/>
        <v>#DIV/0!</v>
      </c>
      <c r="Q63" s="5" t="s">
        <v>47</v>
      </c>
      <c r="X63" s="7"/>
    </row>
    <row r="64" spans="1:40" ht="15.75" customHeight="1" x14ac:dyDescent="0.25">
      <c r="A64" s="5" t="s">
        <v>49</v>
      </c>
      <c r="B64" s="6"/>
      <c r="C64" s="6"/>
      <c r="D64" s="6"/>
      <c r="G64" s="26" t="e">
        <f t="shared" si="42"/>
        <v>#DIV/0!</v>
      </c>
      <c r="L64" s="26" t="e">
        <f t="shared" si="43"/>
        <v>#DIV/0!</v>
      </c>
      <c r="Q64" s="5" t="s">
        <v>49</v>
      </c>
      <c r="X64" s="7"/>
    </row>
    <row r="65" spans="1:26" ht="15.75" customHeight="1" x14ac:dyDescent="0.25">
      <c r="A65" s="5" t="s">
        <v>51</v>
      </c>
      <c r="B65" s="6"/>
      <c r="C65" s="6"/>
      <c r="D65" s="6"/>
      <c r="G65" s="26" t="e">
        <f t="shared" si="42"/>
        <v>#DIV/0!</v>
      </c>
      <c r="L65" s="26" t="e">
        <f t="shared" si="43"/>
        <v>#DIV/0!</v>
      </c>
      <c r="Q65" s="5" t="s">
        <v>51</v>
      </c>
      <c r="X65" s="8"/>
    </row>
    <row r="66" spans="1:26" ht="15.75" customHeight="1" x14ac:dyDescent="0.25">
      <c r="A66" s="5" t="s">
        <v>53</v>
      </c>
      <c r="B66" s="6"/>
      <c r="C66" s="6"/>
      <c r="D66" s="6"/>
      <c r="G66" s="26" t="e">
        <f t="shared" si="42"/>
        <v>#DIV/0!</v>
      </c>
      <c r="L66" s="26" t="e">
        <f t="shared" si="43"/>
        <v>#DIV/0!</v>
      </c>
      <c r="Q66" s="5" t="s">
        <v>53</v>
      </c>
      <c r="X66" s="8"/>
    </row>
    <row r="67" spans="1:26" ht="15.75" customHeight="1" x14ac:dyDescent="0.25">
      <c r="A67" s="5"/>
      <c r="B67" s="6"/>
      <c r="C67" s="6"/>
      <c r="D67" s="6"/>
      <c r="E67">
        <f t="shared" ref="E67:F67" si="44">SUM(E54:E64)</f>
        <v>0</v>
      </c>
      <c r="F67">
        <f t="shared" si="44"/>
        <v>0</v>
      </c>
      <c r="G67" s="26" t="e">
        <f t="shared" si="42"/>
        <v>#DIV/0!</v>
      </c>
      <c r="H67">
        <f>SUM(H54:H64)</f>
        <v>0</v>
      </c>
      <c r="I67">
        <f>MAX(I54:I64)</f>
        <v>0</v>
      </c>
      <c r="J67">
        <f t="shared" ref="J67:K67" si="45">SUM(J54:J64)</f>
        <v>0</v>
      </c>
      <c r="K67">
        <f t="shared" si="45"/>
        <v>0</v>
      </c>
      <c r="L67" s="26" t="e">
        <f t="shared" si="43"/>
        <v>#DIV/0!</v>
      </c>
      <c r="M67">
        <f>SUM(M54:M64)</f>
        <v>0</v>
      </c>
      <c r="N67">
        <f>MAX(N54:N64)</f>
        <v>0</v>
      </c>
      <c r="T67">
        <f t="shared" ref="T67:U67" si="46">SUM(T54:T64)</f>
        <v>0</v>
      </c>
      <c r="U67">
        <f t="shared" si="46"/>
        <v>0</v>
      </c>
      <c r="V67">
        <f>MAX(V54:V64)</f>
        <v>0</v>
      </c>
      <c r="X67">
        <f t="shared" ref="X67:Y67" si="47">SUM(X54:X64)</f>
        <v>0</v>
      </c>
      <c r="Y67">
        <f t="shared" si="47"/>
        <v>0</v>
      </c>
      <c r="Z67">
        <f>MAX(Z54:Z64)</f>
        <v>0</v>
      </c>
    </row>
    <row r="68" spans="1:26" ht="15.75" customHeight="1" x14ac:dyDescent="0.25">
      <c r="A68" s="5"/>
      <c r="B68" s="6"/>
      <c r="C68" s="6"/>
      <c r="D68" s="6"/>
    </row>
    <row r="69" spans="1:26" ht="15.75" customHeight="1" x14ac:dyDescent="0.25">
      <c r="A69" s="1" t="s">
        <v>92</v>
      </c>
      <c r="B69" s="6"/>
      <c r="C69" s="6"/>
      <c r="D69" s="6"/>
      <c r="E69" s="3" t="s">
        <v>2</v>
      </c>
      <c r="F69" s="3"/>
      <c r="G69" s="3"/>
      <c r="H69" s="3" t="s">
        <v>2</v>
      </c>
      <c r="I69" s="3"/>
      <c r="J69" s="3"/>
      <c r="K69" s="3" t="s">
        <v>2</v>
      </c>
      <c r="L69" s="3"/>
      <c r="M69" s="3"/>
      <c r="N69" s="3" t="s">
        <v>2</v>
      </c>
      <c r="O69" s="3"/>
      <c r="P69" s="3"/>
      <c r="Q69" s="3" t="s">
        <v>2</v>
      </c>
      <c r="R69" s="3"/>
      <c r="S69" s="3"/>
      <c r="T69" s="3" t="s">
        <v>2</v>
      </c>
      <c r="U69" s="3"/>
      <c r="W69" s="3" t="s">
        <v>2</v>
      </c>
    </row>
    <row r="70" spans="1:26" ht="15.75" customHeight="1" x14ac:dyDescent="0.25">
      <c r="A70" s="1" t="s">
        <v>3</v>
      </c>
      <c r="B70" s="6"/>
      <c r="C70" s="6"/>
      <c r="D70" s="6"/>
      <c r="E70" s="3" t="s">
        <v>73</v>
      </c>
      <c r="F70" s="3" t="s">
        <v>7</v>
      </c>
      <c r="G70" s="3" t="s">
        <v>8</v>
      </c>
      <c r="H70" s="4" t="s">
        <v>73</v>
      </c>
      <c r="I70" s="3" t="s">
        <v>7</v>
      </c>
      <c r="J70" s="3" t="s">
        <v>8</v>
      </c>
      <c r="K70" s="4" t="s">
        <v>73</v>
      </c>
      <c r="L70" s="3" t="s">
        <v>7</v>
      </c>
      <c r="M70" s="3" t="s">
        <v>8</v>
      </c>
      <c r="N70" s="4" t="s">
        <v>73</v>
      </c>
      <c r="O70" s="3" t="s">
        <v>7</v>
      </c>
      <c r="P70" s="3" t="s">
        <v>8</v>
      </c>
      <c r="Q70" s="4" t="s">
        <v>73</v>
      </c>
      <c r="R70" s="3" t="s">
        <v>7</v>
      </c>
      <c r="S70" s="3" t="s">
        <v>8</v>
      </c>
      <c r="T70" s="4" t="s">
        <v>73</v>
      </c>
      <c r="U70" s="3" t="s">
        <v>7</v>
      </c>
      <c r="V70" s="3" t="s">
        <v>8</v>
      </c>
      <c r="W70" s="4" t="s">
        <v>73</v>
      </c>
      <c r="X70" s="3" t="s">
        <v>7</v>
      </c>
      <c r="Y70" s="3" t="s">
        <v>8</v>
      </c>
    </row>
    <row r="71" spans="1:26" ht="15.75" customHeight="1" x14ac:dyDescent="0.25">
      <c r="A71" s="5" t="s">
        <v>18</v>
      </c>
      <c r="B71" s="6"/>
      <c r="C71" s="6"/>
      <c r="D71" s="6"/>
      <c r="H71" s="7"/>
      <c r="K71" s="7"/>
      <c r="N71" s="7"/>
      <c r="Q71" s="7"/>
      <c r="T71" s="7"/>
      <c r="W71" s="7"/>
    </row>
    <row r="72" spans="1:26" ht="15.75" customHeight="1" x14ac:dyDescent="0.25">
      <c r="A72" s="5" t="s">
        <v>24</v>
      </c>
      <c r="B72" s="6"/>
      <c r="C72" s="6"/>
      <c r="D72" s="6"/>
      <c r="H72" s="7"/>
      <c r="K72" s="7"/>
      <c r="N72" s="7"/>
      <c r="Q72" s="7"/>
      <c r="T72" s="7"/>
      <c r="W72" s="7"/>
    </row>
    <row r="73" spans="1:26" ht="15.75" customHeight="1" x14ac:dyDescent="0.25">
      <c r="A73" s="5" t="s">
        <v>27</v>
      </c>
      <c r="B73" s="6"/>
      <c r="C73" s="6"/>
      <c r="D73" s="6"/>
      <c r="H73" s="7"/>
      <c r="K73" s="7"/>
      <c r="N73" s="7"/>
      <c r="Q73" s="7"/>
      <c r="T73" s="7"/>
      <c r="W73" s="7"/>
    </row>
    <row r="74" spans="1:26" ht="15.75" customHeight="1" x14ac:dyDescent="0.25">
      <c r="A74" s="5" t="s">
        <v>32</v>
      </c>
      <c r="B74" s="6"/>
      <c r="C74" s="6"/>
      <c r="D74" s="6"/>
      <c r="H74" s="7"/>
      <c r="K74" s="7"/>
      <c r="N74" s="7"/>
      <c r="Q74" s="7"/>
      <c r="T74" s="7"/>
      <c r="W74" s="7"/>
    </row>
    <row r="75" spans="1:26" ht="15.75" customHeight="1" x14ac:dyDescent="0.25">
      <c r="A75" s="5" t="s">
        <v>33</v>
      </c>
      <c r="B75" s="6"/>
      <c r="C75" s="6"/>
      <c r="D75" s="6"/>
      <c r="H75" s="7"/>
      <c r="K75" s="7"/>
      <c r="N75" s="7"/>
      <c r="Q75" s="7"/>
      <c r="T75" s="7"/>
      <c r="W75" s="7"/>
    </row>
    <row r="76" spans="1:26" ht="15.75" customHeight="1" x14ac:dyDescent="0.25">
      <c r="A76" s="5" t="s">
        <v>39</v>
      </c>
      <c r="B76" s="6"/>
      <c r="C76" s="6"/>
      <c r="D76" s="6"/>
      <c r="H76" s="7"/>
      <c r="K76" s="7"/>
      <c r="N76" s="7"/>
      <c r="Q76" s="7"/>
      <c r="T76" s="7"/>
      <c r="W76" s="7"/>
    </row>
    <row r="77" spans="1:26" ht="15.75" customHeight="1" x14ac:dyDescent="0.25">
      <c r="A77" s="5" t="s">
        <v>42</v>
      </c>
      <c r="B77" s="6"/>
      <c r="C77" s="6"/>
      <c r="D77" s="6"/>
      <c r="H77" s="7"/>
      <c r="K77" s="7"/>
      <c r="N77" s="7"/>
      <c r="Q77" s="7"/>
      <c r="T77" s="7"/>
      <c r="W77" s="7"/>
    </row>
    <row r="78" spans="1:26" ht="15.75" customHeight="1" x14ac:dyDescent="0.25">
      <c r="A78" s="5" t="s">
        <v>43</v>
      </c>
      <c r="B78" s="6"/>
      <c r="C78" s="6"/>
      <c r="D78" s="6"/>
      <c r="H78" s="7"/>
      <c r="K78" s="7"/>
      <c r="N78" s="7"/>
      <c r="Q78" s="7"/>
      <c r="T78" s="7"/>
      <c r="W78" s="7"/>
    </row>
    <row r="79" spans="1:26" ht="15.75" customHeight="1" x14ac:dyDescent="0.25">
      <c r="A79" s="5" t="s">
        <v>45</v>
      </c>
      <c r="B79" s="6"/>
      <c r="C79" s="6"/>
      <c r="D79" s="6"/>
      <c r="H79" s="7"/>
      <c r="K79" s="7"/>
      <c r="N79" s="7"/>
      <c r="Q79" s="7"/>
      <c r="T79" s="7"/>
      <c r="W79" s="7"/>
    </row>
    <row r="80" spans="1:26" ht="15.75" customHeight="1" x14ac:dyDescent="0.25">
      <c r="A80" s="5" t="s">
        <v>47</v>
      </c>
      <c r="B80" s="6"/>
      <c r="C80" s="6"/>
      <c r="D80" s="6"/>
      <c r="H80" s="7"/>
      <c r="K80" s="7"/>
      <c r="N80" s="7"/>
      <c r="Q80" s="7"/>
      <c r="T80" s="7"/>
      <c r="W80" s="7"/>
    </row>
    <row r="81" spans="1:40" ht="15.75" customHeight="1" x14ac:dyDescent="0.25">
      <c r="A81" s="5" t="s">
        <v>49</v>
      </c>
      <c r="B81" s="6"/>
      <c r="C81" s="6"/>
      <c r="D81" s="6"/>
      <c r="H81" s="7"/>
      <c r="K81" s="7"/>
      <c r="N81" s="7"/>
      <c r="Q81" s="7"/>
      <c r="T81" s="7"/>
      <c r="W81" s="7"/>
    </row>
    <row r="82" spans="1:40" ht="15.75" customHeight="1" x14ac:dyDescent="0.25">
      <c r="A82" s="5" t="s">
        <v>51</v>
      </c>
      <c r="B82" s="6"/>
      <c r="C82" s="6"/>
      <c r="D82" s="6"/>
      <c r="H82" s="8"/>
      <c r="K82" s="8"/>
      <c r="N82" s="8"/>
      <c r="Q82" s="8"/>
      <c r="T82" s="8"/>
      <c r="W82" s="8"/>
    </row>
    <row r="83" spans="1:40" ht="15.75" customHeight="1" x14ac:dyDescent="0.25">
      <c r="A83" s="5" t="s">
        <v>53</v>
      </c>
      <c r="B83" s="6"/>
      <c r="C83" s="6"/>
      <c r="D83" s="6"/>
      <c r="H83" s="8"/>
      <c r="K83" s="8"/>
      <c r="N83" s="8"/>
      <c r="Q83" s="8"/>
      <c r="T83" s="8"/>
      <c r="W83" s="8"/>
    </row>
    <row r="84" spans="1:40" ht="15.75" customHeight="1" x14ac:dyDescent="0.25">
      <c r="A84" s="5"/>
      <c r="B84" s="6"/>
      <c r="C84" s="6"/>
      <c r="D84" s="6"/>
      <c r="E84">
        <f t="shared" ref="E84:Y84" si="48">SUM(E71:E81)</f>
        <v>0</v>
      </c>
      <c r="F84">
        <f t="shared" si="48"/>
        <v>0</v>
      </c>
      <c r="G84">
        <f t="shared" si="48"/>
        <v>0</v>
      </c>
      <c r="H84">
        <f t="shared" si="48"/>
        <v>0</v>
      </c>
      <c r="I84">
        <f t="shared" si="48"/>
        <v>0</v>
      </c>
      <c r="J84">
        <f t="shared" si="48"/>
        <v>0</v>
      </c>
      <c r="K84">
        <f t="shared" si="48"/>
        <v>0</v>
      </c>
      <c r="L84">
        <f t="shared" si="48"/>
        <v>0</v>
      </c>
      <c r="M84">
        <f t="shared" si="48"/>
        <v>0</v>
      </c>
      <c r="N84">
        <f t="shared" si="48"/>
        <v>0</v>
      </c>
      <c r="O84">
        <f t="shared" si="48"/>
        <v>0</v>
      </c>
      <c r="P84">
        <f t="shared" si="48"/>
        <v>0</v>
      </c>
      <c r="Q84">
        <f t="shared" si="48"/>
        <v>0</v>
      </c>
      <c r="R84">
        <f t="shared" si="48"/>
        <v>0</v>
      </c>
      <c r="S84">
        <f t="shared" si="48"/>
        <v>0</v>
      </c>
      <c r="T84">
        <f t="shared" si="48"/>
        <v>0</v>
      </c>
      <c r="U84">
        <f t="shared" si="48"/>
        <v>0</v>
      </c>
      <c r="V84">
        <f t="shared" si="48"/>
        <v>0</v>
      </c>
      <c r="W84">
        <f t="shared" si="48"/>
        <v>0</v>
      </c>
      <c r="X84">
        <f t="shared" si="48"/>
        <v>0</v>
      </c>
      <c r="Y84">
        <f t="shared" si="48"/>
        <v>0</v>
      </c>
    </row>
    <row r="85" spans="1:40" ht="15.75" customHeight="1" x14ac:dyDescent="0.25">
      <c r="A85" s="1" t="s">
        <v>93</v>
      </c>
      <c r="B85" s="2"/>
      <c r="C85" s="2"/>
      <c r="D85" s="2"/>
      <c r="E85" s="3" t="s">
        <v>2</v>
      </c>
      <c r="F85" s="3"/>
      <c r="G85" s="3"/>
      <c r="H85" s="3" t="s">
        <v>2</v>
      </c>
      <c r="I85" s="3"/>
      <c r="J85" s="3"/>
      <c r="K85" s="3" t="s">
        <v>2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15.75" customHeight="1" x14ac:dyDescent="0.25">
      <c r="A86" s="1" t="s">
        <v>3</v>
      </c>
      <c r="B86" s="2"/>
      <c r="C86" s="2"/>
      <c r="D86" s="2"/>
      <c r="E86" s="3" t="s">
        <v>95</v>
      </c>
      <c r="F86" s="3" t="s">
        <v>7</v>
      </c>
      <c r="G86" s="3" t="s">
        <v>91</v>
      </c>
      <c r="H86" s="4" t="s">
        <v>95</v>
      </c>
      <c r="I86" s="3" t="s">
        <v>7</v>
      </c>
      <c r="J86" s="3" t="s">
        <v>91</v>
      </c>
      <c r="K86" s="4" t="s">
        <v>95</v>
      </c>
      <c r="L86" s="3" t="s">
        <v>7</v>
      </c>
      <c r="M86" s="3" t="s">
        <v>91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15.75" customHeight="1" x14ac:dyDescent="0.25">
      <c r="A87" s="5" t="s">
        <v>18</v>
      </c>
      <c r="B87" s="6"/>
      <c r="C87" s="6"/>
      <c r="D87" s="6"/>
      <c r="H87" s="7"/>
      <c r="K87" s="7"/>
    </row>
    <row r="88" spans="1:40" ht="15.75" customHeight="1" x14ac:dyDescent="0.25">
      <c r="A88" s="5" t="s">
        <v>24</v>
      </c>
      <c r="B88" s="6"/>
      <c r="C88" s="6"/>
      <c r="D88" s="6"/>
      <c r="H88" s="7"/>
      <c r="K88" s="7"/>
    </row>
    <row r="89" spans="1:40" ht="15.75" customHeight="1" x14ac:dyDescent="0.25">
      <c r="A89" s="5" t="s">
        <v>27</v>
      </c>
      <c r="B89" s="6"/>
      <c r="C89" s="6"/>
      <c r="D89" s="6"/>
      <c r="H89" s="7"/>
      <c r="K89" s="7"/>
    </row>
    <row r="90" spans="1:40" ht="15.75" customHeight="1" x14ac:dyDescent="0.25">
      <c r="A90" s="5" t="s">
        <v>32</v>
      </c>
      <c r="B90" s="6"/>
      <c r="C90" s="6"/>
      <c r="D90" s="6"/>
      <c r="H90" s="7"/>
      <c r="K90" s="7"/>
    </row>
    <row r="91" spans="1:40" ht="15.75" customHeight="1" x14ac:dyDescent="0.25">
      <c r="A91" s="5" t="s">
        <v>33</v>
      </c>
      <c r="B91" s="6"/>
      <c r="C91" s="6"/>
      <c r="D91" s="6"/>
      <c r="H91" s="7"/>
      <c r="K91" s="7"/>
    </row>
    <row r="92" spans="1:40" ht="15.75" customHeight="1" x14ac:dyDescent="0.25">
      <c r="A92" s="5" t="s">
        <v>39</v>
      </c>
      <c r="B92" s="6"/>
      <c r="C92" s="6"/>
      <c r="D92" s="6"/>
      <c r="H92" s="7"/>
      <c r="K92" s="7"/>
    </row>
    <row r="93" spans="1:40" ht="15.75" customHeight="1" x14ac:dyDescent="0.25">
      <c r="A93" s="5" t="s">
        <v>42</v>
      </c>
      <c r="B93" s="6"/>
      <c r="C93" s="6"/>
      <c r="D93" s="6"/>
      <c r="H93" s="7"/>
      <c r="K93" s="7"/>
    </row>
    <row r="94" spans="1:40" ht="15.75" customHeight="1" x14ac:dyDescent="0.25">
      <c r="A94" s="5" t="s">
        <v>43</v>
      </c>
      <c r="B94" s="6"/>
      <c r="C94" s="6"/>
      <c r="D94" s="6"/>
      <c r="H94" s="7"/>
      <c r="K94" s="7"/>
    </row>
    <row r="95" spans="1:40" ht="15.75" customHeight="1" x14ac:dyDescent="0.25">
      <c r="A95" s="5" t="s">
        <v>45</v>
      </c>
      <c r="B95" s="6"/>
      <c r="C95" s="6"/>
      <c r="D95" s="6"/>
      <c r="H95" s="7"/>
      <c r="K95" s="7"/>
    </row>
    <row r="96" spans="1:40" ht="15.75" customHeight="1" x14ac:dyDescent="0.25">
      <c r="A96" s="5" t="s">
        <v>47</v>
      </c>
      <c r="B96" s="6"/>
      <c r="C96" s="6"/>
      <c r="D96" s="6"/>
      <c r="H96" s="7"/>
      <c r="K96" s="7"/>
    </row>
    <row r="97" spans="1:40" ht="15.75" customHeight="1" x14ac:dyDescent="0.25">
      <c r="A97" s="5" t="s">
        <v>49</v>
      </c>
      <c r="B97" s="6"/>
      <c r="C97" s="6"/>
      <c r="D97" s="6"/>
      <c r="H97" s="7"/>
      <c r="K97" s="7"/>
    </row>
    <row r="98" spans="1:40" ht="15.75" customHeight="1" x14ac:dyDescent="0.25">
      <c r="A98" s="5" t="s">
        <v>51</v>
      </c>
      <c r="B98" s="6"/>
      <c r="C98" s="6"/>
      <c r="D98" s="6"/>
      <c r="H98" s="8"/>
      <c r="K98" s="8"/>
    </row>
    <row r="99" spans="1:40" ht="15.75" customHeight="1" x14ac:dyDescent="0.25">
      <c r="A99" s="5" t="s">
        <v>53</v>
      </c>
      <c r="B99" s="6"/>
      <c r="C99" s="6"/>
      <c r="D99" s="6"/>
      <c r="H99" s="8"/>
      <c r="K99" s="8"/>
    </row>
    <row r="100" spans="1:40" ht="15.75" customHeight="1" x14ac:dyDescent="0.25">
      <c r="A100" s="5"/>
      <c r="B100" s="6"/>
      <c r="C100" s="6"/>
      <c r="D100" s="6"/>
      <c r="E100">
        <f t="shared" ref="E100:M100" si="49">SUM(E87:E97)</f>
        <v>0</v>
      </c>
      <c r="F100">
        <f t="shared" si="49"/>
        <v>0</v>
      </c>
      <c r="G100">
        <f t="shared" si="49"/>
        <v>0</v>
      </c>
      <c r="H100">
        <f t="shared" si="49"/>
        <v>0</v>
      </c>
      <c r="I100">
        <f t="shared" si="49"/>
        <v>0</v>
      </c>
      <c r="J100">
        <f t="shared" si="49"/>
        <v>0</v>
      </c>
      <c r="K100">
        <f t="shared" si="49"/>
        <v>0</v>
      </c>
      <c r="L100">
        <f t="shared" si="49"/>
        <v>0</v>
      </c>
      <c r="M100">
        <f t="shared" si="49"/>
        <v>0</v>
      </c>
    </row>
    <row r="101" spans="1:40" ht="15.75" customHeight="1" x14ac:dyDescent="0.25">
      <c r="A101" s="1" t="s">
        <v>96</v>
      </c>
      <c r="B101" s="2"/>
      <c r="C101" s="2"/>
      <c r="D101" s="2"/>
      <c r="E101" s="3" t="s">
        <v>2</v>
      </c>
      <c r="F101" s="3"/>
      <c r="G101" s="3"/>
      <c r="H101" s="3" t="s">
        <v>2</v>
      </c>
      <c r="I101" s="3"/>
      <c r="J101" s="3"/>
      <c r="K101" s="3" t="s">
        <v>2</v>
      </c>
      <c r="L101" s="3"/>
      <c r="M101" s="3"/>
      <c r="N101" s="3" t="s">
        <v>2</v>
      </c>
      <c r="O101" s="3"/>
      <c r="P101" s="3"/>
      <c r="Q101" s="3" t="s">
        <v>2</v>
      </c>
      <c r="R101" s="3"/>
      <c r="S101" s="3"/>
      <c r="T101" s="3" t="s">
        <v>2</v>
      </c>
      <c r="U101" s="3"/>
      <c r="V101" s="3"/>
      <c r="W101" s="3" t="s">
        <v>2</v>
      </c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15.75" customHeight="1" x14ac:dyDescent="0.25">
      <c r="A102" s="1" t="s">
        <v>3</v>
      </c>
      <c r="B102" s="2"/>
      <c r="C102" s="2"/>
      <c r="D102" s="2"/>
      <c r="E102" s="3" t="s">
        <v>95</v>
      </c>
      <c r="F102" s="3" t="s">
        <v>7</v>
      </c>
      <c r="G102" s="3" t="s">
        <v>91</v>
      </c>
      <c r="H102" s="4" t="s">
        <v>95</v>
      </c>
      <c r="I102" s="3" t="s">
        <v>7</v>
      </c>
      <c r="J102" s="3" t="s">
        <v>91</v>
      </c>
      <c r="K102" s="4" t="s">
        <v>95</v>
      </c>
      <c r="L102" s="3" t="s">
        <v>7</v>
      </c>
      <c r="M102" s="3" t="s">
        <v>91</v>
      </c>
      <c r="N102" s="4" t="s">
        <v>95</v>
      </c>
      <c r="O102" s="3" t="s">
        <v>7</v>
      </c>
      <c r="P102" s="3" t="s">
        <v>91</v>
      </c>
      <c r="Q102" s="4" t="s">
        <v>95</v>
      </c>
      <c r="R102" s="3" t="s">
        <v>7</v>
      </c>
      <c r="S102" s="3" t="s">
        <v>91</v>
      </c>
      <c r="T102" s="4" t="s">
        <v>95</v>
      </c>
      <c r="U102" s="3" t="s">
        <v>7</v>
      </c>
      <c r="V102" s="3" t="s">
        <v>91</v>
      </c>
      <c r="W102" s="4" t="s">
        <v>95</v>
      </c>
      <c r="X102" s="3" t="s">
        <v>7</v>
      </c>
      <c r="Y102" s="3" t="s">
        <v>91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15.75" customHeight="1" x14ac:dyDescent="0.25">
      <c r="A103" s="5" t="s">
        <v>18</v>
      </c>
      <c r="B103" s="6"/>
      <c r="C103" s="6"/>
      <c r="D103" s="6"/>
      <c r="H103" s="7"/>
      <c r="K103" s="7"/>
      <c r="N103" s="7"/>
      <c r="Q103" s="7"/>
      <c r="T103" s="7"/>
      <c r="W103" s="7"/>
    </row>
    <row r="104" spans="1:40" ht="15.75" customHeight="1" x14ac:dyDescent="0.25">
      <c r="A104" s="5" t="s">
        <v>24</v>
      </c>
      <c r="B104" s="6"/>
      <c r="C104" s="6"/>
      <c r="D104" s="6"/>
      <c r="H104" s="7"/>
      <c r="K104" s="7"/>
      <c r="N104" s="7"/>
      <c r="Q104" s="7"/>
      <c r="T104" s="7"/>
      <c r="W104" s="7"/>
    </row>
    <row r="105" spans="1:40" ht="15.75" customHeight="1" x14ac:dyDescent="0.25">
      <c r="A105" s="5" t="s">
        <v>27</v>
      </c>
      <c r="B105" s="6"/>
      <c r="C105" s="6"/>
      <c r="D105" s="6"/>
      <c r="H105" s="7"/>
      <c r="K105" s="7"/>
      <c r="N105" s="7"/>
      <c r="Q105" s="7"/>
      <c r="T105" s="7"/>
      <c r="W105" s="7"/>
    </row>
    <row r="106" spans="1:40" ht="15.75" customHeight="1" x14ac:dyDescent="0.25">
      <c r="A106" s="5" t="s">
        <v>32</v>
      </c>
      <c r="B106" s="6"/>
      <c r="C106" s="6"/>
      <c r="D106" s="6"/>
      <c r="H106" s="7"/>
      <c r="K106" s="7"/>
      <c r="N106" s="7"/>
      <c r="Q106" s="7"/>
      <c r="T106" s="7"/>
      <c r="W106" s="7"/>
    </row>
    <row r="107" spans="1:40" ht="15.75" customHeight="1" x14ac:dyDescent="0.25">
      <c r="A107" s="5" t="s">
        <v>33</v>
      </c>
      <c r="B107" s="6"/>
      <c r="C107" s="6"/>
      <c r="D107" s="6"/>
      <c r="H107" s="7"/>
      <c r="K107" s="7"/>
      <c r="N107" s="7"/>
      <c r="Q107" s="7"/>
      <c r="T107" s="7"/>
      <c r="W107" s="7"/>
    </row>
    <row r="108" spans="1:40" ht="15.75" customHeight="1" x14ac:dyDescent="0.25">
      <c r="A108" s="5" t="s">
        <v>39</v>
      </c>
      <c r="B108" s="6"/>
      <c r="C108" s="6"/>
      <c r="D108" s="6"/>
      <c r="H108" s="7"/>
      <c r="K108" s="7"/>
      <c r="N108" s="7"/>
      <c r="Q108" s="7"/>
      <c r="T108" s="7"/>
      <c r="W108" s="7"/>
    </row>
    <row r="109" spans="1:40" ht="15.75" customHeight="1" x14ac:dyDescent="0.25">
      <c r="A109" s="5" t="s">
        <v>42</v>
      </c>
      <c r="B109" s="6"/>
      <c r="C109" s="6"/>
      <c r="D109" s="6"/>
      <c r="H109" s="7"/>
      <c r="K109" s="7"/>
      <c r="N109" s="7"/>
      <c r="Q109" s="7"/>
      <c r="T109" s="7"/>
      <c r="W109" s="7"/>
    </row>
    <row r="110" spans="1:40" ht="15.75" customHeight="1" x14ac:dyDescent="0.25">
      <c r="A110" s="5" t="s">
        <v>43</v>
      </c>
      <c r="B110" s="6"/>
      <c r="C110" s="6"/>
      <c r="D110" s="6"/>
      <c r="H110" s="7"/>
      <c r="K110" s="7"/>
      <c r="N110" s="7"/>
      <c r="Q110" s="7"/>
      <c r="T110" s="7"/>
      <c r="W110" s="7"/>
    </row>
    <row r="111" spans="1:40" ht="15.75" customHeight="1" x14ac:dyDescent="0.25">
      <c r="A111" s="5" t="s">
        <v>45</v>
      </c>
      <c r="B111" s="6"/>
      <c r="C111" s="6"/>
      <c r="D111" s="6"/>
      <c r="H111" s="7"/>
      <c r="K111" s="7"/>
      <c r="N111" s="7"/>
      <c r="Q111" s="7"/>
      <c r="T111" s="7"/>
      <c r="W111" s="7"/>
    </row>
    <row r="112" spans="1:40" ht="15.75" customHeight="1" x14ac:dyDescent="0.25">
      <c r="A112" s="5" t="s">
        <v>47</v>
      </c>
      <c r="B112" s="6"/>
      <c r="C112" s="6"/>
      <c r="D112" s="6"/>
      <c r="H112" s="7"/>
      <c r="K112" s="7"/>
      <c r="N112" s="7"/>
      <c r="Q112" s="7"/>
      <c r="T112" s="7"/>
      <c r="W112" s="7"/>
    </row>
    <row r="113" spans="1:25" ht="15.75" customHeight="1" x14ac:dyDescent="0.25">
      <c r="A113" s="5" t="s">
        <v>49</v>
      </c>
      <c r="B113" s="6"/>
      <c r="C113" s="6"/>
      <c r="D113" s="6"/>
      <c r="H113" s="7"/>
      <c r="K113" s="7"/>
      <c r="N113" s="7"/>
      <c r="Q113" s="7"/>
      <c r="T113" s="7"/>
      <c r="W113" s="7"/>
    </row>
    <row r="114" spans="1:25" ht="15.75" customHeight="1" x14ac:dyDescent="0.25">
      <c r="A114" s="5" t="s">
        <v>51</v>
      </c>
      <c r="B114" s="6"/>
      <c r="C114" s="6"/>
      <c r="D114" s="6"/>
      <c r="H114" s="8"/>
      <c r="K114" s="8"/>
      <c r="N114" s="8"/>
      <c r="Q114" s="8"/>
      <c r="T114" s="8"/>
      <c r="W114" s="8"/>
    </row>
    <row r="115" spans="1:25" ht="15.75" customHeight="1" x14ac:dyDescent="0.25">
      <c r="A115" s="5" t="s">
        <v>53</v>
      </c>
      <c r="B115" s="6"/>
      <c r="C115" s="6"/>
      <c r="D115" s="6"/>
      <c r="H115" s="8"/>
      <c r="K115" s="8"/>
      <c r="N115" s="8"/>
      <c r="Q115" s="8"/>
      <c r="T115" s="8"/>
      <c r="W115" s="8"/>
    </row>
    <row r="116" spans="1:25" ht="15.75" customHeight="1" x14ac:dyDescent="0.25">
      <c r="A116" s="5"/>
      <c r="B116" s="6"/>
      <c r="C116" s="6"/>
      <c r="D116" s="6"/>
      <c r="E116">
        <f t="shared" ref="E116:Y116" si="50">SUM(E103:E113)</f>
        <v>0</v>
      </c>
      <c r="F116">
        <f t="shared" si="50"/>
        <v>0</v>
      </c>
      <c r="G116">
        <f t="shared" si="50"/>
        <v>0</v>
      </c>
      <c r="H116">
        <f t="shared" si="50"/>
        <v>0</v>
      </c>
      <c r="I116">
        <f t="shared" si="50"/>
        <v>0</v>
      </c>
      <c r="J116">
        <f t="shared" si="50"/>
        <v>0</v>
      </c>
      <c r="K116">
        <f t="shared" si="50"/>
        <v>0</v>
      </c>
      <c r="L116">
        <f t="shared" si="50"/>
        <v>0</v>
      </c>
      <c r="M116">
        <f t="shared" si="50"/>
        <v>0</v>
      </c>
      <c r="N116">
        <f t="shared" si="50"/>
        <v>0</v>
      </c>
      <c r="O116">
        <f t="shared" si="50"/>
        <v>0</v>
      </c>
      <c r="P116">
        <f t="shared" si="50"/>
        <v>0</v>
      </c>
      <c r="Q116">
        <f t="shared" si="50"/>
        <v>0</v>
      </c>
      <c r="R116">
        <f t="shared" si="50"/>
        <v>0</v>
      </c>
      <c r="S116">
        <f t="shared" si="50"/>
        <v>0</v>
      </c>
      <c r="T116">
        <f t="shared" si="50"/>
        <v>0</v>
      </c>
      <c r="U116">
        <f t="shared" si="50"/>
        <v>0</v>
      </c>
      <c r="V116">
        <f t="shared" si="50"/>
        <v>0</v>
      </c>
      <c r="W116">
        <f t="shared" si="50"/>
        <v>0</v>
      </c>
      <c r="X116">
        <f t="shared" si="50"/>
        <v>0</v>
      </c>
      <c r="Y116">
        <f t="shared" si="50"/>
        <v>0</v>
      </c>
    </row>
    <row r="117" spans="1:25" ht="15.75" customHeight="1" x14ac:dyDescent="0.25">
      <c r="A117" s="5"/>
      <c r="B117" s="6"/>
      <c r="C117" s="6"/>
      <c r="D117" s="6"/>
    </row>
    <row r="118" spans="1:25" ht="15.75" customHeight="1" x14ac:dyDescent="0.25">
      <c r="A118" s="5"/>
      <c r="B118" s="6"/>
      <c r="C118" s="6"/>
      <c r="D118" s="6"/>
    </row>
    <row r="119" spans="1:25" ht="15.75" customHeight="1" x14ac:dyDescent="0.25">
      <c r="A119" s="5"/>
      <c r="B119" s="6"/>
      <c r="C119" s="6"/>
      <c r="D119" s="6"/>
    </row>
    <row r="120" spans="1:25" ht="15.75" customHeight="1" x14ac:dyDescent="0.25">
      <c r="A120" s="5"/>
      <c r="B120" s="6"/>
      <c r="C120" s="6"/>
      <c r="D120" s="6"/>
    </row>
    <row r="121" spans="1:25" ht="15.75" customHeight="1" x14ac:dyDescent="0.25">
      <c r="A121" s="5"/>
      <c r="B121" s="6"/>
      <c r="C121" s="6"/>
      <c r="D121" s="6"/>
    </row>
    <row r="122" spans="1:25" ht="15.75" customHeight="1" x14ac:dyDescent="0.25">
      <c r="A122" s="5"/>
      <c r="B122" s="6"/>
      <c r="C122" s="6"/>
      <c r="D122" s="6"/>
    </row>
    <row r="123" spans="1:25" ht="15.75" customHeight="1" x14ac:dyDescent="0.25">
      <c r="A123" s="5"/>
      <c r="B123" s="6"/>
      <c r="C123" s="6"/>
      <c r="D123" s="6"/>
    </row>
    <row r="124" spans="1:25" ht="15.75" customHeight="1" x14ac:dyDescent="0.25">
      <c r="A124" s="5"/>
      <c r="B124" s="6"/>
      <c r="C124" s="6"/>
      <c r="D124" s="6"/>
    </row>
    <row r="125" spans="1:25" ht="15.75" customHeight="1" x14ac:dyDescent="0.25">
      <c r="A125" s="5"/>
      <c r="B125" s="6"/>
      <c r="C125" s="6"/>
      <c r="D125" s="6"/>
    </row>
    <row r="126" spans="1:25" ht="15.75" customHeight="1" x14ac:dyDescent="0.25">
      <c r="A126" s="5"/>
      <c r="B126" s="6"/>
      <c r="C126" s="6"/>
      <c r="D126" s="6"/>
    </row>
    <row r="127" spans="1:25" ht="15.75" customHeight="1" x14ac:dyDescent="0.25">
      <c r="A127" s="5"/>
      <c r="B127" s="6"/>
      <c r="C127" s="6"/>
      <c r="D127" s="6"/>
    </row>
    <row r="128" spans="1:25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0"/>
  <sheetViews>
    <sheetView topLeftCell="A91" workbookViewId="0">
      <selection activeCell="S35" sqref="S35"/>
    </sheetView>
  </sheetViews>
  <sheetFormatPr defaultColWidth="14.42578125" defaultRowHeight="15" customHeight="1" x14ac:dyDescent="0.25"/>
  <cols>
    <col min="1" max="1" width="10.7109375" customWidth="1"/>
    <col min="2" max="2" width="3.7109375" customWidth="1"/>
    <col min="3" max="3" width="4.85546875" customWidth="1"/>
    <col min="4" max="4" width="3.28515625" customWidth="1"/>
    <col min="5" max="5" width="5" customWidth="1"/>
    <col min="6" max="6" width="5.7109375" customWidth="1"/>
    <col min="7" max="7" width="4.5703125" customWidth="1"/>
    <col min="8" max="8" width="4.140625" customWidth="1"/>
    <col min="9" max="9" width="4.42578125" customWidth="1"/>
    <col min="10" max="10" width="5.28515625" customWidth="1"/>
    <col min="11" max="11" width="4.140625" customWidth="1"/>
    <col min="12" max="12" width="7.140625" customWidth="1"/>
    <col min="13" max="13" width="3.42578125" customWidth="1"/>
    <col min="14" max="14" width="4.5703125" customWidth="1"/>
    <col min="15" max="16" width="4.140625" customWidth="1"/>
    <col min="17" max="17" width="4.85546875" customWidth="1"/>
    <col min="18" max="18" width="7.140625" customWidth="1"/>
    <col min="19" max="19" width="4.710937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28515625" customWidth="1"/>
    <col min="29" max="29" width="4.140625" customWidth="1"/>
    <col min="30" max="30" width="4.28515625" customWidth="1"/>
    <col min="31" max="31" width="4.42578125" customWidth="1"/>
    <col min="32" max="33" width="3.7109375" customWidth="1"/>
    <col min="34" max="34" width="3" customWidth="1"/>
    <col min="35" max="35" width="3.5703125" customWidth="1"/>
    <col min="36" max="36" width="4.5703125" customWidth="1"/>
    <col min="37" max="37" width="2.85546875" customWidth="1"/>
    <col min="38" max="38" width="4.5703125" customWidth="1"/>
    <col min="39" max="39" width="5" customWidth="1"/>
    <col min="40" max="40" width="4.5703125" customWidth="1"/>
    <col min="41" max="41" width="3.5703125" customWidth="1"/>
    <col min="42" max="42" width="3.7109375" customWidth="1"/>
    <col min="43" max="43" width="5.140625" customWidth="1"/>
    <col min="44" max="49" width="8.7109375" customWidth="1"/>
  </cols>
  <sheetData>
    <row r="1" spans="1:49" x14ac:dyDescent="0.25">
      <c r="A1" s="1" t="s">
        <v>0</v>
      </c>
      <c r="B1" s="2" t="s">
        <v>1</v>
      </c>
      <c r="C1" s="2"/>
      <c r="D1" s="2"/>
      <c r="E1" s="3" t="s">
        <v>1239</v>
      </c>
      <c r="F1" s="3"/>
      <c r="G1" s="3"/>
      <c r="H1" s="3" t="s">
        <v>1228</v>
      </c>
      <c r="I1" s="3"/>
      <c r="J1" s="3"/>
      <c r="K1" s="3" t="s">
        <v>5</v>
      </c>
      <c r="L1" s="3"/>
      <c r="M1" s="3"/>
      <c r="N1" s="3" t="s">
        <v>6</v>
      </c>
      <c r="O1" s="3"/>
      <c r="P1" s="3"/>
      <c r="Q1" s="3" t="s">
        <v>1288</v>
      </c>
      <c r="R1" s="3"/>
      <c r="S1" s="3"/>
      <c r="T1" s="3" t="s">
        <v>1229</v>
      </c>
      <c r="U1" s="3"/>
      <c r="V1" s="3"/>
      <c r="W1" s="3" t="s">
        <v>1230</v>
      </c>
      <c r="X1" s="3"/>
      <c r="Y1" s="3"/>
      <c r="Z1" s="3" t="s">
        <v>1231</v>
      </c>
      <c r="AA1" s="3"/>
      <c r="AB1" s="3"/>
      <c r="AC1" s="3" t="s">
        <v>1289</v>
      </c>
      <c r="AD1" s="3"/>
      <c r="AE1" s="3"/>
      <c r="AF1" s="3" t="s">
        <v>1290</v>
      </c>
      <c r="AG1" s="3"/>
      <c r="AH1" s="3"/>
      <c r="AI1" s="3" t="s">
        <v>2</v>
      </c>
      <c r="AJ1" s="3"/>
      <c r="AK1" s="3"/>
      <c r="AL1" s="3" t="s">
        <v>9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x14ac:dyDescent="0.25">
      <c r="A2" s="1" t="s">
        <v>12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/>
      <c r="AP2" s="3"/>
      <c r="AQ2" s="3"/>
      <c r="AR2" s="3"/>
      <c r="AS2" s="3"/>
      <c r="AT2" s="3"/>
      <c r="AU2" s="3"/>
      <c r="AV2" s="3"/>
      <c r="AW2" s="3"/>
    </row>
    <row r="3" spans="1:49" x14ac:dyDescent="0.25">
      <c r="A3" s="5" t="s">
        <v>19</v>
      </c>
      <c r="B3" s="6">
        <f t="shared" ref="B3:D3" si="0">E3+H3+K3+N3+Q3+T3+W3+Z3+AC3+AF3+AI3+AL3</f>
        <v>45</v>
      </c>
      <c r="C3" s="6">
        <f t="shared" si="0"/>
        <v>248</v>
      </c>
      <c r="D3" s="6">
        <f t="shared" si="0"/>
        <v>2</v>
      </c>
      <c r="E3" s="7">
        <v>10</v>
      </c>
      <c r="F3" s="8">
        <v>39</v>
      </c>
      <c r="G3" s="8">
        <v>0</v>
      </c>
      <c r="H3" s="7">
        <v>2</v>
      </c>
      <c r="I3" s="8">
        <v>12</v>
      </c>
      <c r="J3" s="8">
        <v>0</v>
      </c>
      <c r="K3" s="7">
        <v>6</v>
      </c>
      <c r="L3" s="8">
        <v>22</v>
      </c>
      <c r="M3" s="8">
        <v>1</v>
      </c>
      <c r="N3" s="7">
        <v>6</v>
      </c>
      <c r="O3" s="8">
        <v>47</v>
      </c>
      <c r="P3" s="8">
        <v>1</v>
      </c>
      <c r="Q3" s="7">
        <v>7</v>
      </c>
      <c r="R3" s="8">
        <v>75</v>
      </c>
      <c r="S3" s="8">
        <v>0</v>
      </c>
      <c r="T3" s="7">
        <v>12</v>
      </c>
      <c r="U3" s="8">
        <v>49</v>
      </c>
      <c r="V3" s="8">
        <v>0</v>
      </c>
      <c r="W3" s="7"/>
      <c r="X3" s="8"/>
      <c r="Y3" s="8"/>
      <c r="Z3" s="8"/>
      <c r="AA3" s="8"/>
      <c r="AB3" s="8"/>
      <c r="AC3" s="7">
        <v>1</v>
      </c>
      <c r="AD3" s="8">
        <v>5</v>
      </c>
      <c r="AE3" s="8">
        <v>0</v>
      </c>
      <c r="AF3" s="7"/>
      <c r="AG3" s="8"/>
      <c r="AH3" s="8"/>
      <c r="AI3" s="7"/>
      <c r="AJ3" s="8"/>
      <c r="AK3" s="8"/>
      <c r="AL3" s="7">
        <v>1</v>
      </c>
      <c r="AM3" s="8">
        <v>-1</v>
      </c>
      <c r="AN3" s="8"/>
      <c r="AU3" t="s">
        <v>20</v>
      </c>
      <c r="AV3" t="s">
        <v>21</v>
      </c>
      <c r="AW3" t="s">
        <v>22</v>
      </c>
    </row>
    <row r="4" spans="1:49" x14ac:dyDescent="0.25">
      <c r="A4" s="5" t="s">
        <v>25</v>
      </c>
      <c r="B4" s="6">
        <f t="shared" ref="B4:D4" si="1">E4+H4+K4+N4+Q4+T4+W4+Z4+AC4+AF4+AI4+AL4</f>
        <v>52</v>
      </c>
      <c r="C4" s="6">
        <f t="shared" si="1"/>
        <v>158</v>
      </c>
      <c r="D4" s="6">
        <f t="shared" si="1"/>
        <v>2</v>
      </c>
      <c r="E4" s="7">
        <v>13</v>
      </c>
      <c r="F4" s="8">
        <v>40</v>
      </c>
      <c r="G4" s="8">
        <v>1</v>
      </c>
      <c r="H4" s="7">
        <v>14</v>
      </c>
      <c r="I4" s="8">
        <v>27</v>
      </c>
      <c r="J4" s="8">
        <v>0</v>
      </c>
      <c r="K4" s="7"/>
      <c r="L4" s="8"/>
      <c r="M4" s="8"/>
      <c r="N4" s="7">
        <v>20</v>
      </c>
      <c r="O4" s="8">
        <v>92</v>
      </c>
      <c r="P4" s="8">
        <v>1</v>
      </c>
      <c r="Q4" s="7">
        <v>3</v>
      </c>
      <c r="R4" s="8">
        <v>4</v>
      </c>
      <c r="S4" s="8">
        <v>0</v>
      </c>
      <c r="T4" s="7"/>
      <c r="U4" s="8"/>
      <c r="V4" s="8"/>
      <c r="W4" s="7">
        <v>1</v>
      </c>
      <c r="X4" s="8">
        <v>-4</v>
      </c>
      <c r="Y4" s="8">
        <v>0</v>
      </c>
      <c r="Z4" s="7"/>
      <c r="AA4" s="8"/>
      <c r="AB4" s="8"/>
      <c r="AC4" s="7"/>
      <c r="AD4" s="8"/>
      <c r="AE4" s="8"/>
      <c r="AF4" s="7"/>
      <c r="AG4" s="8"/>
      <c r="AH4" s="8"/>
      <c r="AI4" s="7"/>
      <c r="AJ4" s="8"/>
      <c r="AK4" s="8"/>
      <c r="AL4" s="7">
        <v>1</v>
      </c>
      <c r="AM4" s="8">
        <v>-1</v>
      </c>
      <c r="AN4" s="8">
        <v>0</v>
      </c>
      <c r="AU4" s="9" t="s">
        <v>26</v>
      </c>
      <c r="AV4" s="9" t="s">
        <v>28</v>
      </c>
      <c r="AW4" s="9" t="s">
        <v>29</v>
      </c>
    </row>
    <row r="5" spans="1:49" x14ac:dyDescent="0.25">
      <c r="A5" s="5" t="s">
        <v>31</v>
      </c>
      <c r="B5" s="6">
        <f t="shared" ref="B5:D5" si="2">E5+H5+K5+N5+Q5+T5+W5+Z5+AC5+AF5+AI5+AL5</f>
        <v>59</v>
      </c>
      <c r="C5" s="6">
        <f t="shared" si="2"/>
        <v>291</v>
      </c>
      <c r="D5" s="6">
        <f t="shared" si="2"/>
        <v>3</v>
      </c>
      <c r="E5" s="7">
        <v>6</v>
      </c>
      <c r="F5" s="8">
        <v>20</v>
      </c>
      <c r="G5" s="8">
        <v>0</v>
      </c>
      <c r="H5" s="7">
        <v>10</v>
      </c>
      <c r="I5" s="8">
        <v>74</v>
      </c>
      <c r="J5" s="8">
        <v>1</v>
      </c>
      <c r="K5" s="7">
        <v>7</v>
      </c>
      <c r="L5" s="8">
        <v>4</v>
      </c>
      <c r="M5" s="8">
        <v>0</v>
      </c>
      <c r="N5" s="7">
        <v>8</v>
      </c>
      <c r="O5" s="8">
        <v>53</v>
      </c>
      <c r="P5" s="8">
        <v>1</v>
      </c>
      <c r="Q5" s="7">
        <v>19</v>
      </c>
      <c r="R5" s="10">
        <v>120</v>
      </c>
      <c r="S5" s="8">
        <v>1</v>
      </c>
      <c r="T5" s="7">
        <v>7</v>
      </c>
      <c r="U5" s="8">
        <v>12</v>
      </c>
      <c r="V5" s="8">
        <v>0</v>
      </c>
      <c r="W5" s="7"/>
      <c r="X5" s="8"/>
      <c r="Y5" s="8"/>
      <c r="Z5" s="7"/>
      <c r="AA5" s="8"/>
      <c r="AB5" s="8"/>
      <c r="AC5" s="7"/>
      <c r="AD5" s="8"/>
      <c r="AE5" s="8"/>
      <c r="AF5" s="7">
        <v>2</v>
      </c>
      <c r="AG5" s="8">
        <v>8</v>
      </c>
      <c r="AH5" s="8">
        <v>0</v>
      </c>
      <c r="AI5" s="7"/>
      <c r="AJ5" s="8"/>
      <c r="AK5" s="8"/>
      <c r="AL5" s="7"/>
      <c r="AM5" s="8"/>
      <c r="AN5" s="8"/>
      <c r="AU5" s="10" t="s">
        <v>34</v>
      </c>
      <c r="AV5" s="10" t="s">
        <v>34</v>
      </c>
      <c r="AW5" s="10" t="s">
        <v>35</v>
      </c>
    </row>
    <row r="6" spans="1:49" x14ac:dyDescent="0.25">
      <c r="A6" s="5" t="s">
        <v>36</v>
      </c>
      <c r="B6" s="6">
        <f t="shared" ref="B6:D6" si="3">E6+H6+K6+N6+Q6+T6+W6+Z6+AC6+AF6+AI6+AL6</f>
        <v>40</v>
      </c>
      <c r="C6" s="6">
        <f t="shared" si="3"/>
        <v>168</v>
      </c>
      <c r="D6" s="6">
        <f t="shared" si="3"/>
        <v>0</v>
      </c>
      <c r="E6" s="7">
        <v>7</v>
      </c>
      <c r="F6" s="8">
        <v>24</v>
      </c>
      <c r="G6" s="8">
        <v>0</v>
      </c>
      <c r="H6" s="7">
        <v>10</v>
      </c>
      <c r="I6" s="8">
        <v>34</v>
      </c>
      <c r="J6" s="8"/>
      <c r="K6" s="7"/>
      <c r="L6" s="8"/>
      <c r="M6" s="8"/>
      <c r="N6" s="7">
        <v>13</v>
      </c>
      <c r="O6" s="8">
        <v>77</v>
      </c>
      <c r="P6" s="8">
        <v>0</v>
      </c>
      <c r="Q6" s="7">
        <v>9</v>
      </c>
      <c r="R6" s="8">
        <v>34</v>
      </c>
      <c r="S6" s="8"/>
      <c r="T6" s="7"/>
      <c r="U6" s="8"/>
      <c r="V6" s="8"/>
      <c r="W6" s="7"/>
      <c r="X6" s="8"/>
      <c r="Y6" s="8"/>
      <c r="Z6" s="7"/>
      <c r="AA6" s="8"/>
      <c r="AB6" s="8"/>
      <c r="AC6" s="7"/>
      <c r="AD6" s="8"/>
      <c r="AE6" s="8"/>
      <c r="AF6" s="7"/>
      <c r="AG6" s="8"/>
      <c r="AH6" s="8"/>
      <c r="AI6" s="7"/>
      <c r="AJ6" s="8"/>
      <c r="AK6" s="8"/>
      <c r="AL6" s="7">
        <v>1</v>
      </c>
      <c r="AM6" s="8">
        <v>-1</v>
      </c>
      <c r="AN6" s="8"/>
      <c r="AU6" s="12" t="s">
        <v>38</v>
      </c>
      <c r="AV6" s="12" t="s">
        <v>38</v>
      </c>
      <c r="AW6" s="12" t="s">
        <v>40</v>
      </c>
    </row>
    <row r="7" spans="1:49" x14ac:dyDescent="0.25">
      <c r="A7" s="5" t="s">
        <v>41</v>
      </c>
      <c r="B7" s="6">
        <f t="shared" ref="B7:D7" si="4">E7+H7+K7+N7+Q7+T7+W7+Z7+AC7+AF7+AI7+AL7</f>
        <v>34</v>
      </c>
      <c r="C7" s="6">
        <f t="shared" si="4"/>
        <v>96</v>
      </c>
      <c r="D7" s="6">
        <f t="shared" si="4"/>
        <v>2</v>
      </c>
      <c r="E7" s="15"/>
      <c r="F7" s="16"/>
      <c r="G7" s="16"/>
      <c r="H7" s="7">
        <v>5</v>
      </c>
      <c r="I7" s="8">
        <v>13</v>
      </c>
      <c r="J7" s="8">
        <v>1</v>
      </c>
      <c r="K7" s="7"/>
      <c r="L7" s="8"/>
      <c r="M7" s="8"/>
      <c r="N7" s="7">
        <v>19</v>
      </c>
      <c r="O7" s="8">
        <v>63</v>
      </c>
      <c r="P7" s="8">
        <v>1</v>
      </c>
      <c r="Q7" s="7">
        <v>6</v>
      </c>
      <c r="R7" s="8">
        <v>13</v>
      </c>
      <c r="S7" s="8">
        <v>0</v>
      </c>
      <c r="T7" s="7"/>
      <c r="U7" s="8"/>
      <c r="V7" s="8"/>
      <c r="W7" s="7"/>
      <c r="X7" s="8"/>
      <c r="Y7" s="8"/>
      <c r="Z7" s="7"/>
      <c r="AA7" s="8"/>
      <c r="AB7" s="8"/>
      <c r="AC7" s="7"/>
      <c r="AD7" s="8"/>
      <c r="AE7" s="8"/>
      <c r="AF7" s="7">
        <v>4</v>
      </c>
      <c r="AG7" s="8">
        <v>7</v>
      </c>
      <c r="AH7" s="8">
        <v>0</v>
      </c>
      <c r="AI7" s="7"/>
      <c r="AJ7" s="8"/>
      <c r="AK7" s="8"/>
      <c r="AL7" s="7"/>
      <c r="AM7" s="8"/>
      <c r="AN7" s="8"/>
      <c r="AU7" s="11" t="s">
        <v>40</v>
      </c>
      <c r="AV7" s="11" t="s">
        <v>40</v>
      </c>
      <c r="AW7" s="11" t="s">
        <v>46</v>
      </c>
    </row>
    <row r="8" spans="1:49" x14ac:dyDescent="0.25">
      <c r="A8" s="5" t="s">
        <v>48</v>
      </c>
      <c r="B8" s="6">
        <f t="shared" ref="B8:D8" si="5">E8+H8+K8+N8+Q8+T8+W8+Z8+AC8+AF8+AI8+AL8</f>
        <v>35</v>
      </c>
      <c r="C8" s="6">
        <f t="shared" si="5"/>
        <v>133</v>
      </c>
      <c r="D8" s="6">
        <f t="shared" si="5"/>
        <v>0</v>
      </c>
      <c r="E8" s="15"/>
      <c r="F8" s="16"/>
      <c r="G8" s="16"/>
      <c r="H8" s="7">
        <v>6</v>
      </c>
      <c r="I8" s="8">
        <v>20</v>
      </c>
      <c r="J8" s="8">
        <v>0</v>
      </c>
      <c r="K8" s="7">
        <v>24</v>
      </c>
      <c r="L8" s="8">
        <v>92</v>
      </c>
      <c r="M8" s="8">
        <v>0</v>
      </c>
      <c r="N8" s="15"/>
      <c r="O8" s="16"/>
      <c r="P8" s="16"/>
      <c r="Q8" s="7">
        <v>5</v>
      </c>
      <c r="R8" s="8">
        <v>21</v>
      </c>
      <c r="S8" s="8">
        <v>0</v>
      </c>
      <c r="T8" s="7"/>
      <c r="U8" s="8"/>
      <c r="V8" s="8"/>
      <c r="W8" s="7"/>
      <c r="X8" s="8"/>
      <c r="Y8" s="8"/>
      <c r="Z8" s="7"/>
      <c r="AA8" s="8"/>
      <c r="AB8" s="8"/>
      <c r="AC8" s="7"/>
      <c r="AD8" s="8"/>
      <c r="AE8" s="8"/>
      <c r="AF8" s="7"/>
      <c r="AG8" s="8"/>
      <c r="AH8" s="8"/>
      <c r="AI8" s="7"/>
      <c r="AJ8" s="8"/>
      <c r="AK8" s="8"/>
      <c r="AL8" s="7"/>
      <c r="AM8" s="8"/>
      <c r="AN8" s="8"/>
      <c r="AU8" s="17" t="s">
        <v>50</v>
      </c>
      <c r="AV8" s="17" t="s">
        <v>50</v>
      </c>
      <c r="AW8" s="18" t="s">
        <v>52</v>
      </c>
    </row>
    <row r="9" spans="1:49" x14ac:dyDescent="0.25">
      <c r="A9" s="5" t="s">
        <v>54</v>
      </c>
      <c r="B9" s="6">
        <f t="shared" ref="B9:D9" si="6">E9+H9+K9+N9+Q9+T9+W9+Z9+AC9+AF9+AI9+AL9</f>
        <v>31</v>
      </c>
      <c r="C9" s="6">
        <f t="shared" si="6"/>
        <v>110</v>
      </c>
      <c r="D9" s="6">
        <f t="shared" si="6"/>
        <v>1</v>
      </c>
      <c r="E9" s="7">
        <v>19</v>
      </c>
      <c r="F9" s="8">
        <v>92</v>
      </c>
      <c r="G9" s="8">
        <v>0</v>
      </c>
      <c r="H9" s="7">
        <v>1</v>
      </c>
      <c r="I9" s="8">
        <v>3</v>
      </c>
      <c r="J9" s="8">
        <v>0</v>
      </c>
      <c r="K9" s="7"/>
      <c r="L9" s="8"/>
      <c r="M9" s="8"/>
      <c r="N9" s="7">
        <v>4</v>
      </c>
      <c r="O9" s="8">
        <v>-5</v>
      </c>
      <c r="P9" s="8">
        <v>1</v>
      </c>
      <c r="Q9" s="7">
        <v>6</v>
      </c>
      <c r="R9" s="8">
        <v>37</v>
      </c>
      <c r="S9" s="8">
        <v>0</v>
      </c>
      <c r="T9" s="7"/>
      <c r="U9" s="8"/>
      <c r="V9" s="8"/>
      <c r="W9" s="7"/>
      <c r="X9" s="8"/>
      <c r="Y9" s="8"/>
      <c r="Z9" s="7"/>
      <c r="AA9" s="8"/>
      <c r="AB9" s="8"/>
      <c r="AC9" s="7"/>
      <c r="AD9" s="8"/>
      <c r="AE9" s="8"/>
      <c r="AF9" s="7"/>
      <c r="AG9" s="8"/>
      <c r="AH9" s="8"/>
      <c r="AI9" s="7"/>
      <c r="AJ9" s="8"/>
      <c r="AK9" s="8"/>
      <c r="AL9" s="7">
        <v>1</v>
      </c>
      <c r="AM9" s="8">
        <v>-17</v>
      </c>
      <c r="AN9" s="8"/>
      <c r="AV9" s="18" t="s">
        <v>46</v>
      </c>
      <c r="AW9" s="18" t="s">
        <v>56</v>
      </c>
    </row>
    <row r="10" spans="1:49" x14ac:dyDescent="0.25">
      <c r="A10" s="5" t="s">
        <v>57</v>
      </c>
      <c r="B10" s="6">
        <f t="shared" ref="B10:C10" si="7">E10+H10+K10+N10+Q10+T10+W10+Z10+AC10+AF10+AI10+AL10</f>
        <v>39</v>
      </c>
      <c r="C10" s="6">
        <f t="shared" si="7"/>
        <v>164</v>
      </c>
      <c r="D10" s="6">
        <f t="shared" ref="D10:D15" si="8">G10+J10+M10+P10+S10+V10+Y10+AB10+AE10+AH10+AK10</f>
        <v>1</v>
      </c>
      <c r="E10" s="7">
        <v>1</v>
      </c>
      <c r="F10" s="8">
        <v>4</v>
      </c>
      <c r="G10" s="8">
        <v>0</v>
      </c>
      <c r="H10" s="7">
        <v>24</v>
      </c>
      <c r="I10" s="10">
        <v>134</v>
      </c>
      <c r="J10" s="8">
        <v>0</v>
      </c>
      <c r="K10" s="7"/>
      <c r="L10" s="8"/>
      <c r="M10" s="8"/>
      <c r="N10" s="7">
        <v>4</v>
      </c>
      <c r="O10" s="8">
        <v>14</v>
      </c>
      <c r="P10" s="8">
        <v>1</v>
      </c>
      <c r="Q10" s="7">
        <v>5</v>
      </c>
      <c r="R10" s="8">
        <v>30</v>
      </c>
      <c r="S10" s="8">
        <v>0</v>
      </c>
      <c r="T10" s="7"/>
      <c r="U10" s="8"/>
      <c r="V10" s="8"/>
      <c r="W10" s="7"/>
      <c r="X10" s="8"/>
      <c r="Y10" s="8"/>
      <c r="Z10" s="7"/>
      <c r="AA10" s="8"/>
      <c r="AB10" s="8"/>
      <c r="AC10" s="7"/>
      <c r="AD10" s="8"/>
      <c r="AE10" s="8"/>
      <c r="AF10" s="7">
        <v>1</v>
      </c>
      <c r="AG10" s="8">
        <v>-6</v>
      </c>
      <c r="AH10" s="8">
        <v>0</v>
      </c>
      <c r="AI10" s="7"/>
      <c r="AJ10" s="8"/>
      <c r="AK10" s="8"/>
      <c r="AL10" s="7">
        <v>4</v>
      </c>
      <c r="AM10" s="8">
        <v>-12</v>
      </c>
      <c r="AN10" s="8">
        <v>0</v>
      </c>
      <c r="AW10" s="19" t="s">
        <v>38</v>
      </c>
    </row>
    <row r="11" spans="1:49" x14ac:dyDescent="0.25">
      <c r="A11" s="5" t="s">
        <v>60</v>
      </c>
      <c r="B11" s="6">
        <f t="shared" ref="B11:C11" si="9">E11+H11+K11+N11+Q11+T11+W11+Z11+AC11+AF11+AI11+AL11</f>
        <v>40</v>
      </c>
      <c r="C11" s="6">
        <f t="shared" si="9"/>
        <v>239</v>
      </c>
      <c r="D11" s="6">
        <f t="shared" si="8"/>
        <v>3</v>
      </c>
      <c r="E11" s="15"/>
      <c r="F11" s="16"/>
      <c r="G11" s="16"/>
      <c r="H11" s="7">
        <v>20</v>
      </c>
      <c r="I11" s="10">
        <v>120</v>
      </c>
      <c r="J11" s="8">
        <v>1</v>
      </c>
      <c r="K11" s="7">
        <v>5</v>
      </c>
      <c r="L11" s="8">
        <v>39</v>
      </c>
      <c r="M11" s="8">
        <v>0</v>
      </c>
      <c r="N11" s="7">
        <v>12</v>
      </c>
      <c r="O11" s="8">
        <v>59</v>
      </c>
      <c r="P11" s="8">
        <v>1</v>
      </c>
      <c r="Q11" s="15"/>
      <c r="R11" s="16"/>
      <c r="S11" s="16"/>
      <c r="T11" s="7">
        <v>3</v>
      </c>
      <c r="U11" s="8">
        <v>21</v>
      </c>
      <c r="V11" s="8">
        <v>1</v>
      </c>
      <c r="W11" s="7"/>
      <c r="X11" s="8"/>
      <c r="Y11" s="8"/>
      <c r="Z11" s="7"/>
      <c r="AA11" s="8"/>
      <c r="AB11" s="8"/>
      <c r="AC11" s="7"/>
      <c r="AD11" s="8"/>
      <c r="AE11" s="8"/>
      <c r="AF11" s="7"/>
      <c r="AG11" s="8"/>
      <c r="AH11" s="8"/>
      <c r="AI11" s="7"/>
      <c r="AJ11" s="8"/>
      <c r="AK11" s="8"/>
      <c r="AL11" s="7"/>
      <c r="AM11" s="8"/>
      <c r="AN11" s="8"/>
      <c r="AU11" s="20" t="s">
        <v>61</v>
      </c>
      <c r="AV11" s="20"/>
    </row>
    <row r="12" spans="1:49" x14ac:dyDescent="0.25">
      <c r="A12" s="5" t="s">
        <v>62</v>
      </c>
      <c r="B12" s="6">
        <f t="shared" ref="B12:C12" si="10">E12+H12+K12+N12+Q12+T12+W12+Z12+AC12+AF12+AI12+AL12</f>
        <v>50</v>
      </c>
      <c r="C12" s="6">
        <f t="shared" si="10"/>
        <v>373</v>
      </c>
      <c r="D12" s="6">
        <f t="shared" si="8"/>
        <v>5</v>
      </c>
      <c r="E12" s="15"/>
      <c r="F12" s="16"/>
      <c r="G12" s="16"/>
      <c r="H12" s="21">
        <v>31</v>
      </c>
      <c r="I12" s="17">
        <v>237</v>
      </c>
      <c r="J12" s="12">
        <v>2</v>
      </c>
      <c r="K12" s="7"/>
      <c r="L12" s="8"/>
      <c r="M12" s="8"/>
      <c r="N12" s="7">
        <v>19</v>
      </c>
      <c r="O12" s="10">
        <v>136</v>
      </c>
      <c r="P12" s="11">
        <v>3</v>
      </c>
      <c r="Q12" s="15"/>
      <c r="R12" s="16"/>
      <c r="S12" s="16"/>
      <c r="T12" s="7"/>
      <c r="U12" s="8"/>
      <c r="V12" s="8"/>
      <c r="W12" s="7"/>
      <c r="X12" s="8"/>
      <c r="Y12" s="8"/>
      <c r="Z12" s="7"/>
      <c r="AA12" s="8"/>
      <c r="AB12" s="8"/>
      <c r="AC12" s="7"/>
      <c r="AD12" s="8"/>
      <c r="AE12" s="8"/>
      <c r="AF12" s="7"/>
      <c r="AG12" s="8"/>
      <c r="AH12" s="8"/>
      <c r="AI12" s="7"/>
      <c r="AJ12" s="8"/>
      <c r="AK12" s="8"/>
      <c r="AL12" s="7"/>
      <c r="AM12" s="8"/>
      <c r="AN12" s="8"/>
      <c r="AW12" s="22" t="s">
        <v>64</v>
      </c>
    </row>
    <row r="13" spans="1:49" x14ac:dyDescent="0.25">
      <c r="A13" s="5" t="s">
        <v>65</v>
      </c>
      <c r="B13" s="6">
        <f t="shared" ref="B13:C13" si="11">E13+H13+K13+N13+Q13+T13+W13+Z13+AC13+AF13+AI13+AL13</f>
        <v>28</v>
      </c>
      <c r="C13" s="6">
        <f t="shared" si="11"/>
        <v>87</v>
      </c>
      <c r="D13" s="6">
        <f t="shared" si="8"/>
        <v>1</v>
      </c>
      <c r="E13" s="15"/>
      <c r="F13" s="16"/>
      <c r="G13" s="16"/>
      <c r="H13" s="7">
        <v>12</v>
      </c>
      <c r="I13" s="8">
        <v>38</v>
      </c>
      <c r="J13" s="8">
        <v>1</v>
      </c>
      <c r="K13" s="7"/>
      <c r="L13" s="8"/>
      <c r="M13" s="8"/>
      <c r="N13" s="7">
        <v>8</v>
      </c>
      <c r="O13" s="8">
        <v>31</v>
      </c>
      <c r="P13" s="8">
        <v>0</v>
      </c>
      <c r="Q13" s="7">
        <v>6</v>
      </c>
      <c r="R13" s="8">
        <v>20</v>
      </c>
      <c r="S13" s="8">
        <v>0</v>
      </c>
      <c r="T13" s="7"/>
      <c r="U13" s="8"/>
      <c r="V13" s="8"/>
      <c r="W13" s="7"/>
      <c r="X13" s="8"/>
      <c r="Y13" s="8"/>
      <c r="Z13" s="7"/>
      <c r="AA13" s="8"/>
      <c r="AB13" s="8"/>
      <c r="AC13" s="7"/>
      <c r="AD13" s="8"/>
      <c r="AE13" s="8"/>
      <c r="AF13" s="7"/>
      <c r="AG13" s="8"/>
      <c r="AH13" s="8"/>
      <c r="AI13" s="7"/>
      <c r="AJ13" s="8"/>
      <c r="AK13" s="8"/>
      <c r="AL13" s="7">
        <v>2</v>
      </c>
      <c r="AM13" s="8">
        <v>-2</v>
      </c>
      <c r="AN13" s="8"/>
      <c r="AW13" s="23" t="s">
        <v>66</v>
      </c>
    </row>
    <row r="14" spans="1:49" x14ac:dyDescent="0.25">
      <c r="A14" s="5" t="s">
        <v>67</v>
      </c>
      <c r="B14" s="6">
        <f t="shared" ref="B14:C14" si="12">E14+H14+K14+N14+Q14+T14+W14+Z14+AC14+AF14+AI14+AL14</f>
        <v>35</v>
      </c>
      <c r="C14" s="6">
        <f t="shared" si="12"/>
        <v>145</v>
      </c>
      <c r="D14" s="6">
        <f t="shared" si="8"/>
        <v>0</v>
      </c>
      <c r="E14" s="15"/>
      <c r="F14" s="16"/>
      <c r="G14" s="16"/>
      <c r="H14" s="7">
        <v>10</v>
      </c>
      <c r="I14" s="8">
        <v>42</v>
      </c>
      <c r="J14" s="8">
        <v>0</v>
      </c>
      <c r="K14" s="7">
        <v>4</v>
      </c>
      <c r="L14" s="8">
        <v>33</v>
      </c>
      <c r="M14" s="8">
        <v>0</v>
      </c>
      <c r="N14" s="7">
        <v>12</v>
      </c>
      <c r="O14" s="8">
        <v>48</v>
      </c>
      <c r="P14" s="8">
        <v>0</v>
      </c>
      <c r="Q14" s="7">
        <v>8</v>
      </c>
      <c r="R14" s="8">
        <v>24</v>
      </c>
      <c r="S14" s="8">
        <v>0</v>
      </c>
      <c r="T14" s="7"/>
      <c r="U14" s="8"/>
      <c r="V14" s="8"/>
      <c r="W14" s="7">
        <v>1</v>
      </c>
      <c r="X14" s="8">
        <v>-2</v>
      </c>
      <c r="Y14" s="8">
        <v>0</v>
      </c>
      <c r="Z14" s="7"/>
      <c r="AA14" s="8"/>
      <c r="AB14" s="8"/>
      <c r="AC14" s="7"/>
      <c r="AD14" s="8"/>
      <c r="AE14" s="8"/>
      <c r="AF14" s="7"/>
      <c r="AG14" s="8"/>
      <c r="AH14" s="8"/>
      <c r="AI14" s="7"/>
      <c r="AJ14" s="8"/>
      <c r="AK14" s="8"/>
      <c r="AL14" s="7"/>
      <c r="AM14" s="8"/>
      <c r="AN14" s="8"/>
      <c r="AW14" s="8"/>
    </row>
    <row r="15" spans="1:49" x14ac:dyDescent="0.25">
      <c r="A15" s="5" t="s">
        <v>68</v>
      </c>
      <c r="B15" s="6">
        <f t="shared" ref="B15:C15" si="13">E15+H15+K15+N15+Q15+T15+W15+Z15+AC15+AF15+AI15+AL15</f>
        <v>48</v>
      </c>
      <c r="C15" s="6">
        <f t="shared" si="13"/>
        <v>246</v>
      </c>
      <c r="D15" s="6">
        <f t="shared" si="8"/>
        <v>2</v>
      </c>
      <c r="E15" s="7">
        <v>7</v>
      </c>
      <c r="F15" s="8">
        <v>13</v>
      </c>
      <c r="G15" s="8">
        <v>1</v>
      </c>
      <c r="H15" s="7">
        <v>21</v>
      </c>
      <c r="I15" s="10">
        <v>150</v>
      </c>
      <c r="J15" s="8">
        <v>1</v>
      </c>
      <c r="K15" s="7"/>
      <c r="L15" s="8"/>
      <c r="M15" s="8"/>
      <c r="N15" s="7">
        <v>15</v>
      </c>
      <c r="O15" s="8">
        <v>68</v>
      </c>
      <c r="P15" s="8">
        <v>0</v>
      </c>
      <c r="Q15" s="7">
        <v>3</v>
      </c>
      <c r="R15" s="8">
        <v>17</v>
      </c>
      <c r="S15" s="8">
        <v>0</v>
      </c>
      <c r="T15" s="7"/>
      <c r="U15" s="8"/>
      <c r="V15" s="8"/>
      <c r="W15" s="7"/>
      <c r="X15" s="8"/>
      <c r="Y15" s="8"/>
      <c r="Z15" s="7"/>
      <c r="AA15" s="8"/>
      <c r="AB15" s="8"/>
      <c r="AC15" s="7"/>
      <c r="AD15" s="8"/>
      <c r="AE15" s="8"/>
      <c r="AF15" s="7"/>
      <c r="AG15" s="8"/>
      <c r="AH15" s="8"/>
      <c r="AI15" s="7"/>
      <c r="AJ15" s="8"/>
      <c r="AK15" s="8"/>
      <c r="AL15" s="7">
        <v>2</v>
      </c>
      <c r="AM15" s="8">
        <v>-2</v>
      </c>
      <c r="AN15" s="8">
        <v>0</v>
      </c>
    </row>
    <row r="16" spans="1:49" x14ac:dyDescent="0.25">
      <c r="A16" s="5"/>
      <c r="B16" s="6"/>
      <c r="C16" s="6"/>
      <c r="D16" s="6"/>
      <c r="E16">
        <f t="shared" ref="E16:J16" si="14">SUM(E3:E15)</f>
        <v>63</v>
      </c>
      <c r="F16">
        <f t="shared" si="14"/>
        <v>232</v>
      </c>
      <c r="G16">
        <f t="shared" si="14"/>
        <v>2</v>
      </c>
      <c r="H16">
        <f t="shared" si="14"/>
        <v>166</v>
      </c>
      <c r="I16">
        <f t="shared" si="14"/>
        <v>904</v>
      </c>
      <c r="J16">
        <f t="shared" si="14"/>
        <v>7</v>
      </c>
      <c r="K16">
        <f t="shared" ref="K16:M16" si="15">SUM(K3:K13)</f>
        <v>42</v>
      </c>
      <c r="L16">
        <f t="shared" si="15"/>
        <v>157</v>
      </c>
      <c r="M16">
        <f t="shared" si="15"/>
        <v>1</v>
      </c>
      <c r="N16">
        <f t="shared" ref="N16:S16" si="16">SUM(N3:N15)</f>
        <v>140</v>
      </c>
      <c r="O16">
        <f t="shared" si="16"/>
        <v>683</v>
      </c>
      <c r="P16">
        <f t="shared" si="16"/>
        <v>10</v>
      </c>
      <c r="Q16">
        <f t="shared" si="16"/>
        <v>77</v>
      </c>
      <c r="R16">
        <f t="shared" si="16"/>
        <v>395</v>
      </c>
      <c r="S16">
        <f t="shared" si="16"/>
        <v>1</v>
      </c>
      <c r="T16">
        <f t="shared" ref="T16:Y16" si="17">SUM(T3:T13)</f>
        <v>22</v>
      </c>
      <c r="U16">
        <f t="shared" si="17"/>
        <v>82</v>
      </c>
      <c r="V16">
        <f t="shared" si="17"/>
        <v>1</v>
      </c>
      <c r="W16">
        <f t="shared" si="17"/>
        <v>1</v>
      </c>
      <c r="X16">
        <f t="shared" si="17"/>
        <v>-4</v>
      </c>
      <c r="Y16">
        <f t="shared" si="17"/>
        <v>0</v>
      </c>
      <c r="Z16">
        <f t="shared" ref="Z16:AB16" si="18">SUM(Z4:Z13)</f>
        <v>0</v>
      </c>
      <c r="AA16">
        <f t="shared" si="18"/>
        <v>0</v>
      </c>
      <c r="AB16">
        <f t="shared" si="18"/>
        <v>0</v>
      </c>
      <c r="AC16">
        <f t="shared" ref="AC16:AN16" si="19">SUM(AC3:AC13)</f>
        <v>1</v>
      </c>
      <c r="AD16">
        <f t="shared" si="19"/>
        <v>5</v>
      </c>
      <c r="AE16">
        <f t="shared" si="19"/>
        <v>0</v>
      </c>
      <c r="AF16">
        <f t="shared" si="19"/>
        <v>7</v>
      </c>
      <c r="AG16">
        <f t="shared" si="19"/>
        <v>9</v>
      </c>
      <c r="AH16">
        <f t="shared" si="19"/>
        <v>0</v>
      </c>
      <c r="AI16">
        <f t="shared" si="19"/>
        <v>0</v>
      </c>
      <c r="AJ16">
        <f t="shared" si="19"/>
        <v>0</v>
      </c>
      <c r="AK16">
        <f t="shared" si="19"/>
        <v>0</v>
      </c>
      <c r="AL16">
        <f t="shared" si="19"/>
        <v>10</v>
      </c>
      <c r="AM16">
        <f t="shared" si="19"/>
        <v>-34</v>
      </c>
      <c r="AN16">
        <f t="shared" si="19"/>
        <v>0</v>
      </c>
    </row>
    <row r="17" spans="1:49" x14ac:dyDescent="0.25">
      <c r="A17" s="5"/>
      <c r="B17" s="6"/>
      <c r="C17" s="6"/>
      <c r="D17" s="6"/>
    </row>
    <row r="18" spans="1:49" x14ac:dyDescent="0.25">
      <c r="A18" s="1" t="s">
        <v>55</v>
      </c>
      <c r="B18" s="2" t="s">
        <v>1</v>
      </c>
      <c r="C18" s="2"/>
      <c r="D18" s="2"/>
      <c r="E18" s="3" t="s">
        <v>1266</v>
      </c>
      <c r="F18" s="3"/>
      <c r="G18" s="3"/>
      <c r="H18" s="3" t="s">
        <v>1232</v>
      </c>
      <c r="I18" s="3"/>
      <c r="J18" s="3"/>
      <c r="K18" s="3" t="s">
        <v>1231</v>
      </c>
      <c r="L18" s="3"/>
      <c r="M18" s="3"/>
      <c r="N18" s="3" t="s">
        <v>14</v>
      </c>
      <c r="O18" s="3"/>
      <c r="P18" s="3"/>
      <c r="Q18" s="3" t="s">
        <v>1233</v>
      </c>
      <c r="R18" s="3"/>
      <c r="S18" s="3"/>
      <c r="T18" s="3" t="s">
        <v>1240</v>
      </c>
      <c r="U18" s="3"/>
      <c r="V18" s="3"/>
      <c r="W18" s="3" t="s">
        <v>1228</v>
      </c>
      <c r="X18" s="3"/>
      <c r="Y18" s="3"/>
      <c r="Z18" s="3" t="s">
        <v>1239</v>
      </c>
      <c r="AA18" s="3"/>
      <c r="AB18" s="3"/>
      <c r="AC18" s="3" t="s">
        <v>1267</v>
      </c>
      <c r="AD18" s="3"/>
      <c r="AE18" s="3"/>
      <c r="AF18" s="3" t="s">
        <v>1241</v>
      </c>
      <c r="AG18" s="3"/>
      <c r="AH18" s="3"/>
      <c r="AI18" s="3" t="s">
        <v>1290</v>
      </c>
      <c r="AJ18" s="3"/>
      <c r="AK18" s="3"/>
      <c r="AL18" s="3" t="s">
        <v>1291</v>
      </c>
      <c r="AM18" s="3"/>
      <c r="AN18" s="3"/>
      <c r="AO18" s="3" t="s">
        <v>1276</v>
      </c>
      <c r="AP18" s="3"/>
      <c r="AQ18" s="3"/>
      <c r="AR18" s="3"/>
      <c r="AS18" s="3"/>
      <c r="AT18" s="3"/>
      <c r="AU18" s="3"/>
      <c r="AV18" s="3"/>
      <c r="AW18" s="3"/>
    </row>
    <row r="19" spans="1:49" x14ac:dyDescent="0.25">
      <c r="A19" s="1" t="s">
        <v>12</v>
      </c>
      <c r="B19" s="2" t="s">
        <v>58</v>
      </c>
      <c r="C19" s="2" t="s">
        <v>7</v>
      </c>
      <c r="D19" s="2" t="s">
        <v>8</v>
      </c>
      <c r="E19" s="24" t="s">
        <v>4</v>
      </c>
      <c r="F19" s="3" t="s">
        <v>7</v>
      </c>
      <c r="G19" s="3" t="s">
        <v>8</v>
      </c>
      <c r="H19" s="4" t="s">
        <v>21</v>
      </c>
      <c r="I19" s="3" t="s">
        <v>7</v>
      </c>
      <c r="J19" s="3" t="s">
        <v>8</v>
      </c>
      <c r="K19" s="4" t="s">
        <v>21</v>
      </c>
      <c r="L19" s="3" t="s">
        <v>7</v>
      </c>
      <c r="M19" s="3" t="s">
        <v>8</v>
      </c>
      <c r="N19" s="4" t="s">
        <v>21</v>
      </c>
      <c r="O19" s="3" t="s">
        <v>7</v>
      </c>
      <c r="P19" s="3" t="s">
        <v>8</v>
      </c>
      <c r="Q19" s="4" t="s">
        <v>21</v>
      </c>
      <c r="R19" s="3" t="s">
        <v>7</v>
      </c>
      <c r="S19" s="3" t="s">
        <v>8</v>
      </c>
      <c r="T19" s="4" t="s">
        <v>21</v>
      </c>
      <c r="U19" s="3" t="s">
        <v>7</v>
      </c>
      <c r="V19" s="3" t="s">
        <v>8</v>
      </c>
      <c r="W19" s="4" t="s">
        <v>21</v>
      </c>
      <c r="X19" s="3" t="s">
        <v>7</v>
      </c>
      <c r="Y19" s="3" t="s">
        <v>8</v>
      </c>
      <c r="Z19" s="4" t="s">
        <v>21</v>
      </c>
      <c r="AA19" s="3" t="s">
        <v>7</v>
      </c>
      <c r="AB19" s="3" t="s">
        <v>8</v>
      </c>
      <c r="AC19" s="4" t="s">
        <v>21</v>
      </c>
      <c r="AD19" s="3" t="s">
        <v>7</v>
      </c>
      <c r="AE19" s="3" t="s">
        <v>8</v>
      </c>
      <c r="AF19" s="4" t="s">
        <v>21</v>
      </c>
      <c r="AG19" s="3" t="s">
        <v>7</v>
      </c>
      <c r="AH19" s="3" t="s">
        <v>8</v>
      </c>
      <c r="AI19" s="4" t="s">
        <v>21</v>
      </c>
      <c r="AJ19" s="3" t="s">
        <v>7</v>
      </c>
      <c r="AK19" s="3" t="s">
        <v>8</v>
      </c>
      <c r="AL19" s="4" t="s">
        <v>21</v>
      </c>
      <c r="AM19" s="3" t="s">
        <v>7</v>
      </c>
      <c r="AN19" s="3" t="s">
        <v>8</v>
      </c>
      <c r="AO19" s="4" t="s">
        <v>21</v>
      </c>
      <c r="AP19" s="3" t="s">
        <v>7</v>
      </c>
      <c r="AQ19" s="3" t="s">
        <v>8</v>
      </c>
      <c r="AR19" s="3"/>
      <c r="AS19" s="3"/>
      <c r="AT19" s="3"/>
      <c r="AU19" s="3"/>
      <c r="AV19" s="3"/>
      <c r="AW19" s="3"/>
    </row>
    <row r="20" spans="1:49" x14ac:dyDescent="0.25">
      <c r="A20" s="5" t="s">
        <v>19</v>
      </c>
      <c r="B20" s="6">
        <f t="shared" ref="B20:D20" si="20">E20+H20+K20+N20+Q20+T20+W20+Z20+AC20+AF20+AI20+AL20+AO20</f>
        <v>18</v>
      </c>
      <c r="C20" s="6">
        <f t="shared" si="20"/>
        <v>231</v>
      </c>
      <c r="D20" s="6">
        <f t="shared" si="20"/>
        <v>5</v>
      </c>
      <c r="E20" s="7">
        <v>2</v>
      </c>
      <c r="F20" s="8">
        <v>34</v>
      </c>
      <c r="G20" s="12">
        <v>2</v>
      </c>
      <c r="H20" s="7">
        <v>1</v>
      </c>
      <c r="I20" s="8">
        <v>29</v>
      </c>
      <c r="J20" s="8">
        <v>1</v>
      </c>
      <c r="K20" s="7">
        <v>2</v>
      </c>
      <c r="L20" s="8">
        <v>24</v>
      </c>
      <c r="M20" s="8">
        <v>0</v>
      </c>
      <c r="N20" s="7">
        <v>5</v>
      </c>
      <c r="O20" s="8">
        <v>39</v>
      </c>
      <c r="P20" s="8">
        <v>0</v>
      </c>
      <c r="Q20" s="7">
        <v>1</v>
      </c>
      <c r="R20" s="8">
        <v>9</v>
      </c>
      <c r="S20" s="8">
        <v>0</v>
      </c>
      <c r="T20" s="7">
        <v>1</v>
      </c>
      <c r="U20" s="8">
        <v>28</v>
      </c>
      <c r="V20" s="8">
        <v>0</v>
      </c>
      <c r="W20" s="7">
        <v>1</v>
      </c>
      <c r="X20" s="8">
        <v>6</v>
      </c>
      <c r="Y20" s="8">
        <v>0</v>
      </c>
      <c r="Z20" s="7">
        <v>1</v>
      </c>
      <c r="AA20" s="8">
        <v>7</v>
      </c>
      <c r="AB20" s="8">
        <v>0</v>
      </c>
      <c r="AC20" s="7">
        <v>0</v>
      </c>
      <c r="AD20" s="8">
        <v>0</v>
      </c>
      <c r="AE20" s="8">
        <v>0</v>
      </c>
      <c r="AF20" s="7">
        <v>0</v>
      </c>
      <c r="AG20" s="8">
        <v>0</v>
      </c>
      <c r="AH20" s="8">
        <v>0</v>
      </c>
      <c r="AI20" s="7">
        <v>4</v>
      </c>
      <c r="AJ20" s="8">
        <v>55</v>
      </c>
      <c r="AK20" s="12">
        <v>2</v>
      </c>
      <c r="AL20" s="7"/>
      <c r="AM20" s="8"/>
      <c r="AN20" s="8"/>
      <c r="AO20" s="7"/>
      <c r="AP20" s="8"/>
      <c r="AQ20" s="8"/>
    </row>
    <row r="21" spans="1:49" ht="15.75" customHeight="1" x14ac:dyDescent="0.25">
      <c r="A21" s="5" t="s">
        <v>25</v>
      </c>
      <c r="B21" s="6">
        <f t="shared" ref="B21:D21" si="21">E21+H21+K21+N21+Q21+T21+W21+Z21+AC21+AF21+AI21+AL21+AO21</f>
        <v>13</v>
      </c>
      <c r="C21" s="6">
        <f t="shared" si="21"/>
        <v>151</v>
      </c>
      <c r="D21" s="6">
        <f t="shared" si="21"/>
        <v>1</v>
      </c>
      <c r="E21" s="7">
        <v>0</v>
      </c>
      <c r="F21" s="8">
        <v>0</v>
      </c>
      <c r="G21" s="8">
        <v>0</v>
      </c>
      <c r="H21" s="7">
        <v>1</v>
      </c>
      <c r="I21" s="8">
        <v>7</v>
      </c>
      <c r="J21" s="8">
        <v>0</v>
      </c>
      <c r="K21" s="7">
        <v>1</v>
      </c>
      <c r="L21" s="8">
        <v>14</v>
      </c>
      <c r="M21" s="8">
        <v>0</v>
      </c>
      <c r="N21" s="7">
        <v>1</v>
      </c>
      <c r="O21" s="8">
        <v>8</v>
      </c>
      <c r="P21" s="8">
        <v>0</v>
      </c>
      <c r="Q21" s="7">
        <v>2</v>
      </c>
      <c r="R21" s="8">
        <v>29</v>
      </c>
      <c r="S21" s="8">
        <v>0</v>
      </c>
      <c r="T21" s="7">
        <v>0</v>
      </c>
      <c r="U21" s="8">
        <v>0</v>
      </c>
      <c r="V21" s="8">
        <v>0</v>
      </c>
      <c r="W21" s="7">
        <v>1</v>
      </c>
      <c r="X21" s="8">
        <v>14</v>
      </c>
      <c r="Y21" s="8">
        <v>0</v>
      </c>
      <c r="Z21" s="7">
        <v>1</v>
      </c>
      <c r="AA21" s="8">
        <v>23</v>
      </c>
      <c r="AB21" s="8">
        <v>0</v>
      </c>
      <c r="AC21" s="7"/>
      <c r="AD21" s="8"/>
      <c r="AE21" s="8"/>
      <c r="AF21" s="7"/>
      <c r="AG21" s="8"/>
      <c r="AH21" s="8"/>
      <c r="AI21" s="7">
        <v>6</v>
      </c>
      <c r="AJ21" s="8">
        <v>56</v>
      </c>
      <c r="AK21" s="8">
        <v>1</v>
      </c>
      <c r="AL21" s="7"/>
      <c r="AM21" s="8"/>
      <c r="AN21" s="8"/>
      <c r="AO21" s="7"/>
      <c r="AP21" s="8"/>
      <c r="AQ21" s="8"/>
      <c r="AT21" s="8"/>
    </row>
    <row r="22" spans="1:49" ht="15.75" customHeight="1" x14ac:dyDescent="0.25">
      <c r="A22" s="5" t="s">
        <v>31</v>
      </c>
      <c r="B22" s="6">
        <f t="shared" ref="B22:D22" si="22">E22+H22+K22+N22+Q22+T22+W22+Z22+AC22+AF22+AI22+AL22+AO22</f>
        <v>16</v>
      </c>
      <c r="C22" s="6">
        <f t="shared" si="22"/>
        <v>297</v>
      </c>
      <c r="D22" s="6">
        <f t="shared" si="22"/>
        <v>2</v>
      </c>
      <c r="E22" s="7">
        <v>2</v>
      </c>
      <c r="F22" s="8">
        <v>52</v>
      </c>
      <c r="G22" s="8">
        <v>1</v>
      </c>
      <c r="H22" s="7"/>
      <c r="I22" s="8">
        <v>0</v>
      </c>
      <c r="J22" s="8">
        <v>0</v>
      </c>
      <c r="K22" s="7">
        <v>1</v>
      </c>
      <c r="L22" s="8">
        <v>5</v>
      </c>
      <c r="M22" s="8">
        <v>0</v>
      </c>
      <c r="N22" s="7">
        <v>5</v>
      </c>
      <c r="O22" s="10">
        <v>129</v>
      </c>
      <c r="P22" s="8">
        <v>0</v>
      </c>
      <c r="Q22" s="7">
        <v>1</v>
      </c>
      <c r="R22" s="8">
        <v>15</v>
      </c>
      <c r="S22" s="8">
        <v>0</v>
      </c>
      <c r="T22" s="7">
        <v>1</v>
      </c>
      <c r="U22" s="8">
        <v>11</v>
      </c>
      <c r="V22" s="8">
        <v>0</v>
      </c>
      <c r="W22" s="7">
        <v>0</v>
      </c>
      <c r="X22" s="8">
        <v>0</v>
      </c>
      <c r="Y22" s="8">
        <v>0</v>
      </c>
      <c r="Z22" s="7">
        <v>0</v>
      </c>
      <c r="AA22" s="8">
        <v>0</v>
      </c>
      <c r="AB22" s="8">
        <v>0</v>
      </c>
      <c r="AC22" s="7">
        <v>0</v>
      </c>
      <c r="AD22" s="8">
        <v>0</v>
      </c>
      <c r="AE22" s="8">
        <v>0</v>
      </c>
      <c r="AF22" s="7">
        <v>1</v>
      </c>
      <c r="AG22" s="8">
        <v>13</v>
      </c>
      <c r="AH22" s="8">
        <v>0</v>
      </c>
      <c r="AI22" s="7">
        <v>4</v>
      </c>
      <c r="AJ22" s="8">
        <v>68</v>
      </c>
      <c r="AK22" s="8">
        <v>1</v>
      </c>
      <c r="AL22" s="7">
        <v>1</v>
      </c>
      <c r="AM22" s="8">
        <v>4</v>
      </c>
      <c r="AN22" s="8">
        <v>0</v>
      </c>
      <c r="AO22" s="7"/>
      <c r="AP22" s="8"/>
      <c r="AQ22" s="8"/>
    </row>
    <row r="23" spans="1:49" ht="15.75" customHeight="1" x14ac:dyDescent="0.25">
      <c r="A23" s="5" t="s">
        <v>36</v>
      </c>
      <c r="B23" s="6">
        <f t="shared" ref="B23:D23" si="23">E23+H23+K23+N23+Q23+T23+W23+Z23+AC23+AF23+AI23+AL23+AO23</f>
        <v>14</v>
      </c>
      <c r="C23" s="6">
        <f t="shared" si="23"/>
        <v>176</v>
      </c>
      <c r="D23" s="6">
        <f t="shared" si="23"/>
        <v>2</v>
      </c>
      <c r="E23" s="7">
        <v>2</v>
      </c>
      <c r="F23" s="8">
        <v>22</v>
      </c>
      <c r="G23" s="8">
        <v>1</v>
      </c>
      <c r="H23" s="7"/>
      <c r="I23" s="8"/>
      <c r="J23" s="8"/>
      <c r="K23" s="7">
        <v>1</v>
      </c>
      <c r="L23" s="8">
        <v>11</v>
      </c>
      <c r="M23" s="8"/>
      <c r="N23" s="7"/>
      <c r="O23" s="8"/>
      <c r="P23" s="8"/>
      <c r="Q23" s="7"/>
      <c r="R23" s="8"/>
      <c r="S23" s="8"/>
      <c r="T23" s="7">
        <v>4</v>
      </c>
      <c r="U23" s="8">
        <v>79</v>
      </c>
      <c r="V23" s="8"/>
      <c r="W23" s="7">
        <v>1</v>
      </c>
      <c r="X23" s="8">
        <v>1</v>
      </c>
      <c r="Y23" s="8"/>
      <c r="Z23" s="7"/>
      <c r="AA23" s="8"/>
      <c r="AB23" s="8"/>
      <c r="AC23" s="7"/>
      <c r="AD23" s="8"/>
      <c r="AE23" s="8"/>
      <c r="AF23" s="7"/>
      <c r="AG23" s="8"/>
      <c r="AH23" s="8"/>
      <c r="AI23" s="7">
        <v>6</v>
      </c>
      <c r="AJ23" s="8">
        <v>63</v>
      </c>
      <c r="AK23" s="8">
        <v>1</v>
      </c>
      <c r="AL23" s="7"/>
      <c r="AM23" s="8"/>
      <c r="AN23" s="8"/>
      <c r="AO23" s="7"/>
      <c r="AP23" s="8"/>
      <c r="AQ23" s="8"/>
    </row>
    <row r="24" spans="1:49" ht="15.75" customHeight="1" x14ac:dyDescent="0.25">
      <c r="A24" s="5" t="s">
        <v>41</v>
      </c>
      <c r="B24" s="6">
        <f t="shared" ref="B24:D24" si="24">E24+H24+K24+N24+Q24+T24+W24+Z24+AC24+AF24+AI24+AL24+AO24</f>
        <v>24</v>
      </c>
      <c r="C24" s="6">
        <f t="shared" si="24"/>
        <v>271</v>
      </c>
      <c r="D24" s="6">
        <f t="shared" si="24"/>
        <v>0</v>
      </c>
      <c r="E24" s="7">
        <v>3</v>
      </c>
      <c r="F24" s="8">
        <v>56</v>
      </c>
      <c r="G24" s="8">
        <v>0</v>
      </c>
      <c r="H24" s="7"/>
      <c r="I24" s="8"/>
      <c r="J24" s="8"/>
      <c r="K24" s="7">
        <v>3</v>
      </c>
      <c r="L24" s="8">
        <v>11</v>
      </c>
      <c r="M24" s="8">
        <v>0</v>
      </c>
      <c r="N24" s="7">
        <v>1</v>
      </c>
      <c r="O24" s="8">
        <v>2</v>
      </c>
      <c r="P24" s="8">
        <v>0</v>
      </c>
      <c r="Q24" s="7">
        <v>1</v>
      </c>
      <c r="R24" s="8">
        <v>7</v>
      </c>
      <c r="S24" s="8">
        <v>0</v>
      </c>
      <c r="T24" s="7">
        <v>2</v>
      </c>
      <c r="U24" s="8">
        <v>57</v>
      </c>
      <c r="V24" s="8">
        <v>0</v>
      </c>
      <c r="W24" s="7">
        <v>4</v>
      </c>
      <c r="X24" s="8">
        <v>28</v>
      </c>
      <c r="Y24" s="8">
        <v>0</v>
      </c>
      <c r="Z24" s="16"/>
      <c r="AA24" s="16"/>
      <c r="AB24" s="16"/>
      <c r="AC24" s="7"/>
      <c r="AD24" s="8"/>
      <c r="AE24" s="8"/>
      <c r="AF24" s="7"/>
      <c r="AG24" s="8"/>
      <c r="AH24" s="8"/>
      <c r="AI24" s="9">
        <v>10</v>
      </c>
      <c r="AJ24" s="10">
        <v>110</v>
      </c>
      <c r="AK24" s="8">
        <v>0</v>
      </c>
      <c r="AL24" s="7"/>
      <c r="AM24" s="8"/>
      <c r="AN24" s="8"/>
      <c r="AO24" s="7"/>
      <c r="AP24" s="8"/>
      <c r="AQ24" s="8"/>
    </row>
    <row r="25" spans="1:49" ht="15.75" customHeight="1" x14ac:dyDescent="0.25">
      <c r="A25" s="5" t="s">
        <v>48</v>
      </c>
      <c r="B25" s="6">
        <f t="shared" ref="B25:D25" si="25">E25+H25+K25+N25+Q25+T25+W25+Z25+AC25+AF25+AI25+AL25+AO25</f>
        <v>14</v>
      </c>
      <c r="C25" s="6">
        <f t="shared" si="25"/>
        <v>203</v>
      </c>
      <c r="D25" s="6">
        <f t="shared" si="25"/>
        <v>2</v>
      </c>
      <c r="E25" s="7">
        <v>3</v>
      </c>
      <c r="F25" s="8">
        <v>20</v>
      </c>
      <c r="G25" s="8">
        <v>1</v>
      </c>
      <c r="H25" s="7"/>
      <c r="I25" s="8"/>
      <c r="J25" s="8"/>
      <c r="K25" s="7">
        <v>1</v>
      </c>
      <c r="L25" s="8">
        <v>38</v>
      </c>
      <c r="M25" s="8">
        <v>0</v>
      </c>
      <c r="N25" s="7">
        <v>1</v>
      </c>
      <c r="O25" s="8">
        <v>7</v>
      </c>
      <c r="P25" s="8">
        <v>0</v>
      </c>
      <c r="Q25" s="15"/>
      <c r="R25" s="16"/>
      <c r="S25" s="16"/>
      <c r="T25" s="7">
        <v>2</v>
      </c>
      <c r="U25" s="8">
        <v>25</v>
      </c>
      <c r="V25" s="8">
        <v>1</v>
      </c>
      <c r="W25" s="7"/>
      <c r="X25" s="8"/>
      <c r="Y25" s="8"/>
      <c r="Z25" s="16"/>
      <c r="AA25" s="16"/>
      <c r="AB25" s="16"/>
      <c r="AC25" s="7"/>
      <c r="AD25" s="8"/>
      <c r="AE25" s="8"/>
      <c r="AF25" s="7"/>
      <c r="AG25" s="8"/>
      <c r="AH25" s="8"/>
      <c r="AI25" s="7">
        <v>5</v>
      </c>
      <c r="AJ25" s="8">
        <v>78</v>
      </c>
      <c r="AK25" s="8">
        <v>0</v>
      </c>
      <c r="AL25" s="7">
        <v>1</v>
      </c>
      <c r="AM25" s="8">
        <v>9</v>
      </c>
      <c r="AN25" s="8">
        <v>0</v>
      </c>
      <c r="AO25" s="7">
        <v>1</v>
      </c>
      <c r="AP25" s="8">
        <v>26</v>
      </c>
      <c r="AQ25" s="8">
        <v>0</v>
      </c>
    </row>
    <row r="26" spans="1:49" ht="15.75" customHeight="1" x14ac:dyDescent="0.25">
      <c r="A26" s="5" t="s">
        <v>54</v>
      </c>
      <c r="B26" s="6">
        <f t="shared" ref="B26:D26" si="26">E26+H26+K26+N26+Q26+T26+W26+Z26+AC26+AF26+AI26+AL26+AO26</f>
        <v>17</v>
      </c>
      <c r="C26" s="6">
        <f t="shared" si="26"/>
        <v>252</v>
      </c>
      <c r="D26" s="6">
        <f t="shared" si="26"/>
        <v>2</v>
      </c>
      <c r="E26" s="7">
        <v>0</v>
      </c>
      <c r="F26" s="8">
        <v>0</v>
      </c>
      <c r="G26" s="8">
        <v>0</v>
      </c>
      <c r="H26" s="7">
        <v>0</v>
      </c>
      <c r="I26" s="8">
        <v>0</v>
      </c>
      <c r="J26" s="8">
        <v>0</v>
      </c>
      <c r="K26" s="7">
        <v>1</v>
      </c>
      <c r="L26" s="8">
        <v>10</v>
      </c>
      <c r="M26" s="8">
        <v>0</v>
      </c>
      <c r="N26" s="7">
        <v>3</v>
      </c>
      <c r="O26" s="8">
        <v>50</v>
      </c>
      <c r="P26" s="8">
        <v>1</v>
      </c>
      <c r="Q26" s="7">
        <v>3</v>
      </c>
      <c r="R26" s="8">
        <v>60</v>
      </c>
      <c r="S26" s="8">
        <v>0</v>
      </c>
      <c r="T26" s="7">
        <v>1</v>
      </c>
      <c r="U26" s="8">
        <v>6</v>
      </c>
      <c r="V26" s="8">
        <v>1</v>
      </c>
      <c r="W26" s="7"/>
      <c r="X26" s="8"/>
      <c r="Y26" s="8"/>
      <c r="Z26" s="7">
        <v>1</v>
      </c>
      <c r="AA26" s="8">
        <v>1</v>
      </c>
      <c r="AB26" s="8">
        <v>0</v>
      </c>
      <c r="AC26" s="7"/>
      <c r="AD26" s="8"/>
      <c r="AE26" s="8"/>
      <c r="AF26" s="7"/>
      <c r="AG26" s="8"/>
      <c r="AH26" s="8"/>
      <c r="AI26" s="7">
        <v>8</v>
      </c>
      <c r="AJ26" s="10">
        <v>125</v>
      </c>
      <c r="AK26" s="8">
        <v>0</v>
      </c>
      <c r="AL26" s="7"/>
      <c r="AM26" s="8"/>
      <c r="AN26" s="8"/>
      <c r="AO26" s="7"/>
      <c r="AP26" s="8"/>
      <c r="AQ26" s="8"/>
    </row>
    <row r="27" spans="1:49" ht="15.75" customHeight="1" x14ac:dyDescent="0.25">
      <c r="A27" s="5" t="s">
        <v>57</v>
      </c>
      <c r="B27" s="6">
        <f t="shared" ref="B27:D27" si="27">E27+H27+K27+N27+Q27+T27+W27+Z27+AC27+AF27+AI27+AL27+AO27</f>
        <v>28</v>
      </c>
      <c r="C27" s="6">
        <f t="shared" si="27"/>
        <v>461</v>
      </c>
      <c r="D27" s="6">
        <f t="shared" si="27"/>
        <v>5</v>
      </c>
      <c r="E27" s="7">
        <v>4</v>
      </c>
      <c r="F27" s="8">
        <v>42</v>
      </c>
      <c r="G27" s="8">
        <v>0</v>
      </c>
      <c r="H27" s="7">
        <v>2</v>
      </c>
      <c r="I27" s="8">
        <v>38</v>
      </c>
      <c r="J27" s="8">
        <v>0</v>
      </c>
      <c r="K27" s="7">
        <v>3</v>
      </c>
      <c r="L27" s="8">
        <v>61</v>
      </c>
      <c r="M27" s="8">
        <v>1</v>
      </c>
      <c r="N27" s="7">
        <v>2</v>
      </c>
      <c r="O27" s="8">
        <v>15</v>
      </c>
      <c r="P27" s="8">
        <v>0</v>
      </c>
      <c r="Q27" s="7"/>
      <c r="R27" s="8"/>
      <c r="S27" s="8"/>
      <c r="T27" s="7">
        <v>6</v>
      </c>
      <c r="U27" s="10">
        <v>133</v>
      </c>
      <c r="V27" s="8">
        <v>0</v>
      </c>
      <c r="W27" s="7">
        <v>1</v>
      </c>
      <c r="X27" s="8">
        <v>5</v>
      </c>
      <c r="Y27" s="8">
        <v>0</v>
      </c>
      <c r="Z27" s="7"/>
      <c r="AA27" s="8"/>
      <c r="AB27" s="8"/>
      <c r="AC27" s="7"/>
      <c r="AD27" s="8"/>
      <c r="AE27" s="8"/>
      <c r="AF27" s="7"/>
      <c r="AG27" s="8"/>
      <c r="AH27" s="8"/>
      <c r="AI27" s="21">
        <v>10</v>
      </c>
      <c r="AJ27" s="10">
        <v>167</v>
      </c>
      <c r="AK27" s="18">
        <v>4</v>
      </c>
      <c r="AL27" s="7"/>
      <c r="AM27" s="8"/>
      <c r="AN27" s="8"/>
      <c r="AO27" s="7"/>
      <c r="AP27" s="8"/>
      <c r="AQ27" s="8"/>
    </row>
    <row r="28" spans="1:49" ht="15.75" customHeight="1" x14ac:dyDescent="0.25">
      <c r="A28" s="5" t="s">
        <v>60</v>
      </c>
      <c r="B28" s="6">
        <f t="shared" ref="B28:D28" si="28">E28+H28+K28+N28+Q28+T28+W28+Z28+AC28+AF28+AI28+AL28+AO28</f>
        <v>30</v>
      </c>
      <c r="C28" s="6">
        <f t="shared" si="28"/>
        <v>348</v>
      </c>
      <c r="D28" s="6">
        <f t="shared" si="28"/>
        <v>2</v>
      </c>
      <c r="E28" s="7">
        <v>5</v>
      </c>
      <c r="F28" s="8">
        <v>48</v>
      </c>
      <c r="G28" s="8">
        <v>0</v>
      </c>
      <c r="H28" s="7">
        <v>8</v>
      </c>
      <c r="I28" s="10">
        <v>116</v>
      </c>
      <c r="J28" s="8">
        <v>1</v>
      </c>
      <c r="K28" s="7">
        <v>1</v>
      </c>
      <c r="L28" s="8">
        <v>13</v>
      </c>
      <c r="M28" s="8">
        <v>0</v>
      </c>
      <c r="N28" s="7">
        <v>4</v>
      </c>
      <c r="O28" s="8">
        <v>52</v>
      </c>
      <c r="P28" s="8">
        <v>0</v>
      </c>
      <c r="Q28" s="7">
        <v>1</v>
      </c>
      <c r="R28" s="8">
        <v>12</v>
      </c>
      <c r="S28" s="8">
        <v>0</v>
      </c>
      <c r="T28" s="7">
        <v>8</v>
      </c>
      <c r="U28" s="8">
        <v>84</v>
      </c>
      <c r="V28" s="8">
        <v>0</v>
      </c>
      <c r="W28" s="7">
        <v>1</v>
      </c>
      <c r="X28" s="8">
        <v>7</v>
      </c>
      <c r="Y28" s="8">
        <v>0</v>
      </c>
      <c r="Z28" s="16"/>
      <c r="AA28" s="16"/>
      <c r="AB28" s="16"/>
      <c r="AC28" s="7"/>
      <c r="AD28" s="8"/>
      <c r="AE28" s="8"/>
      <c r="AF28" s="7"/>
      <c r="AG28" s="8"/>
      <c r="AH28" s="8"/>
      <c r="AI28" s="16"/>
      <c r="AJ28" s="16"/>
      <c r="AK28" s="16"/>
      <c r="AL28" s="7"/>
      <c r="AM28" s="8"/>
      <c r="AN28" s="8"/>
      <c r="AO28" s="7">
        <v>2</v>
      </c>
      <c r="AP28" s="8">
        <v>16</v>
      </c>
      <c r="AQ28" s="8">
        <v>1</v>
      </c>
    </row>
    <row r="29" spans="1:49" ht="15.75" customHeight="1" x14ac:dyDescent="0.25">
      <c r="A29" s="5" t="s">
        <v>62</v>
      </c>
      <c r="B29" s="6">
        <f t="shared" ref="B29:D29" si="29">E29+H29+K29+N29+Q29+T29+W29+Z29+AC29+AF29+AI29+AL29+AO29</f>
        <v>25</v>
      </c>
      <c r="C29" s="6">
        <f t="shared" si="29"/>
        <v>363</v>
      </c>
      <c r="D29" s="6">
        <f t="shared" si="29"/>
        <v>3</v>
      </c>
      <c r="E29" s="7">
        <v>7</v>
      </c>
      <c r="F29" s="10">
        <v>119</v>
      </c>
      <c r="G29" s="11">
        <v>3</v>
      </c>
      <c r="H29" s="7">
        <v>0</v>
      </c>
      <c r="I29" s="8">
        <v>0</v>
      </c>
      <c r="J29" s="8">
        <v>0</v>
      </c>
      <c r="K29" s="7">
        <v>1</v>
      </c>
      <c r="L29" s="8">
        <v>9</v>
      </c>
      <c r="M29" s="8">
        <v>0</v>
      </c>
      <c r="N29" s="7">
        <v>9</v>
      </c>
      <c r="O29" s="10">
        <v>124</v>
      </c>
      <c r="P29" s="8">
        <v>0</v>
      </c>
      <c r="Q29" s="7">
        <v>0</v>
      </c>
      <c r="R29" s="8">
        <v>0</v>
      </c>
      <c r="S29" s="8">
        <v>0</v>
      </c>
      <c r="T29" s="7">
        <v>7</v>
      </c>
      <c r="U29" s="10">
        <v>113</v>
      </c>
      <c r="V29" s="8">
        <v>0</v>
      </c>
      <c r="W29" s="7">
        <v>1</v>
      </c>
      <c r="X29" s="8">
        <v>-2</v>
      </c>
      <c r="Y29" s="8">
        <v>0</v>
      </c>
      <c r="Z29" s="16"/>
      <c r="AA29" s="16"/>
      <c r="AB29" s="16"/>
      <c r="AC29" s="7"/>
      <c r="AD29" s="8"/>
      <c r="AE29" s="8"/>
      <c r="AF29" s="7"/>
      <c r="AG29" s="8"/>
      <c r="AH29" s="8"/>
      <c r="AI29" s="16"/>
      <c r="AJ29" s="16"/>
      <c r="AK29" s="16"/>
      <c r="AL29" s="7"/>
      <c r="AM29" s="8"/>
      <c r="AN29" s="8"/>
      <c r="AO29" s="7"/>
      <c r="AP29" s="8"/>
      <c r="AQ29" s="8"/>
    </row>
    <row r="30" spans="1:49" ht="15.75" customHeight="1" x14ac:dyDescent="0.25">
      <c r="A30" s="5" t="s">
        <v>65</v>
      </c>
      <c r="B30" s="6">
        <f t="shared" ref="B30:D30" si="30">E30+H30+K30+N30+Q30+T30+W30+Z30+AC30+AF30+AI30+AL30+AO30</f>
        <v>19</v>
      </c>
      <c r="C30" s="6">
        <f t="shared" si="30"/>
        <v>247</v>
      </c>
      <c r="D30" s="6">
        <f t="shared" si="30"/>
        <v>3</v>
      </c>
      <c r="E30" s="7">
        <v>3</v>
      </c>
      <c r="F30" s="8">
        <v>29</v>
      </c>
      <c r="G30" s="8">
        <v>0</v>
      </c>
      <c r="H30" s="7">
        <v>1</v>
      </c>
      <c r="I30" s="8">
        <v>1</v>
      </c>
      <c r="J30" s="8">
        <v>0</v>
      </c>
      <c r="K30" s="7">
        <v>4</v>
      </c>
      <c r="L30" s="8">
        <v>49</v>
      </c>
      <c r="M30" s="8">
        <v>0</v>
      </c>
      <c r="N30" s="7">
        <v>8</v>
      </c>
      <c r="O30" s="10">
        <v>139</v>
      </c>
      <c r="P30" s="11">
        <v>3</v>
      </c>
      <c r="Q30" s="7"/>
      <c r="R30" s="8"/>
      <c r="S30" s="8"/>
      <c r="T30" s="7">
        <v>3</v>
      </c>
      <c r="U30" s="8">
        <v>29</v>
      </c>
      <c r="V30" s="8">
        <v>0</v>
      </c>
      <c r="W30" s="7"/>
      <c r="X30" s="8"/>
      <c r="Y30" s="8"/>
      <c r="Z30" s="16"/>
      <c r="AA30" s="16"/>
      <c r="AB30" s="16"/>
      <c r="AC30" s="7"/>
      <c r="AD30" s="8"/>
      <c r="AE30" s="8"/>
      <c r="AF30" s="7"/>
      <c r="AG30" s="8"/>
      <c r="AH30" s="8"/>
      <c r="AI30" s="16"/>
      <c r="AJ30" s="16"/>
      <c r="AK30" s="16"/>
      <c r="AL30" s="7"/>
      <c r="AM30" s="8"/>
      <c r="AN30" s="8"/>
      <c r="AO30" s="7"/>
      <c r="AP30" s="8"/>
      <c r="AQ30" s="8"/>
    </row>
    <row r="31" spans="1:49" ht="15.75" customHeight="1" x14ac:dyDescent="0.25">
      <c r="A31" s="5" t="s">
        <v>67</v>
      </c>
      <c r="B31" s="6">
        <f t="shared" ref="B31:D31" si="31">E31+H31+K31+N31+Q31+T31+W31+Z31+AC31+AF31+AI31+AL31+AO31</f>
        <v>16</v>
      </c>
      <c r="C31" s="6">
        <f t="shared" si="31"/>
        <v>191</v>
      </c>
      <c r="D31" s="6">
        <f t="shared" si="31"/>
        <v>2</v>
      </c>
      <c r="E31" s="7">
        <v>4</v>
      </c>
      <c r="F31" s="8">
        <v>22</v>
      </c>
      <c r="G31" s="8">
        <v>0</v>
      </c>
      <c r="H31" s="7">
        <v>3</v>
      </c>
      <c r="I31" s="8">
        <v>90</v>
      </c>
      <c r="J31" s="8">
        <v>1</v>
      </c>
      <c r="K31" s="7"/>
      <c r="L31" s="8"/>
      <c r="M31" s="8"/>
      <c r="N31" s="7">
        <v>6</v>
      </c>
      <c r="O31" s="8">
        <v>60</v>
      </c>
      <c r="P31" s="8">
        <v>1</v>
      </c>
      <c r="Q31" s="7"/>
      <c r="R31" s="8"/>
      <c r="S31" s="8"/>
      <c r="T31" s="7">
        <v>1</v>
      </c>
      <c r="U31" s="8">
        <v>8</v>
      </c>
      <c r="V31" s="8">
        <v>0</v>
      </c>
      <c r="W31" s="7"/>
      <c r="X31" s="8"/>
      <c r="Y31" s="8"/>
      <c r="Z31" s="16"/>
      <c r="AA31" s="16"/>
      <c r="AB31" s="16"/>
      <c r="AC31" s="7"/>
      <c r="AD31" s="8"/>
      <c r="AE31" s="8"/>
      <c r="AF31" s="7"/>
      <c r="AG31" s="8"/>
      <c r="AH31" s="8"/>
      <c r="AI31" s="16"/>
      <c r="AJ31" s="16"/>
      <c r="AK31" s="16"/>
      <c r="AL31" s="7">
        <v>2</v>
      </c>
      <c r="AM31" s="8">
        <v>11</v>
      </c>
      <c r="AN31" s="8">
        <v>0</v>
      </c>
      <c r="AO31" s="7"/>
      <c r="AP31" s="8"/>
      <c r="AQ31" s="8"/>
    </row>
    <row r="32" spans="1:49" ht="15.75" customHeight="1" x14ac:dyDescent="0.25">
      <c r="A32" s="5" t="s">
        <v>68</v>
      </c>
      <c r="B32" s="6">
        <f t="shared" ref="B32:D32" si="32">E32+H32+K32+N32+Q32+T32+W32+Z32+AC32+AF32+AI32+AL32+AO32</f>
        <v>32</v>
      </c>
      <c r="C32" s="6">
        <f t="shared" si="32"/>
        <v>400</v>
      </c>
      <c r="D32" s="6">
        <f t="shared" si="32"/>
        <v>4</v>
      </c>
      <c r="E32" s="7">
        <v>9</v>
      </c>
      <c r="F32" s="10">
        <v>112</v>
      </c>
      <c r="G32" s="8">
        <v>1</v>
      </c>
      <c r="H32" s="7">
        <v>5</v>
      </c>
      <c r="I32" s="8">
        <v>84</v>
      </c>
      <c r="J32" s="8">
        <v>0</v>
      </c>
      <c r="K32" s="7">
        <v>0</v>
      </c>
      <c r="L32" s="8">
        <v>0</v>
      </c>
      <c r="M32" s="8">
        <v>0</v>
      </c>
      <c r="N32" s="7">
        <v>8</v>
      </c>
      <c r="O32" s="8">
        <v>58</v>
      </c>
      <c r="P32" s="12">
        <v>2</v>
      </c>
      <c r="Q32" s="7"/>
      <c r="R32" s="8"/>
      <c r="S32" s="8"/>
      <c r="T32" s="7">
        <v>9</v>
      </c>
      <c r="U32" s="10">
        <v>138</v>
      </c>
      <c r="V32" s="8">
        <v>1</v>
      </c>
      <c r="W32" s="7">
        <v>1</v>
      </c>
      <c r="X32" s="8">
        <v>8</v>
      </c>
      <c r="Y32" s="8">
        <v>0</v>
      </c>
      <c r="Z32" s="7">
        <v>0</v>
      </c>
      <c r="AA32" s="8">
        <v>0</v>
      </c>
      <c r="AB32" s="8">
        <v>0</v>
      </c>
      <c r="AC32" s="7"/>
      <c r="AD32" s="8"/>
      <c r="AE32" s="8"/>
      <c r="AF32" s="7"/>
      <c r="AG32" s="8"/>
      <c r="AH32" s="8"/>
      <c r="AI32" s="16"/>
      <c r="AJ32" s="16"/>
      <c r="AK32" s="16"/>
      <c r="AL32" s="7"/>
      <c r="AM32" s="8"/>
      <c r="AN32" s="8"/>
      <c r="AO32" s="7"/>
      <c r="AP32" s="8"/>
      <c r="AQ32" s="8"/>
    </row>
    <row r="33" spans="1:49" ht="15.75" customHeight="1" x14ac:dyDescent="0.25">
      <c r="A33" s="5"/>
      <c r="B33" s="6"/>
      <c r="C33" s="6"/>
      <c r="D33" s="6"/>
      <c r="E33" s="8">
        <f t="shared" ref="E33:AQ33" si="33">SUM(E20:E32)</f>
        <v>44</v>
      </c>
      <c r="F33" s="8">
        <f t="shared" si="33"/>
        <v>556</v>
      </c>
      <c r="G33" s="8">
        <f t="shared" si="33"/>
        <v>9</v>
      </c>
      <c r="H33" s="8">
        <f t="shared" si="33"/>
        <v>21</v>
      </c>
      <c r="I33" s="8">
        <f t="shared" si="33"/>
        <v>365</v>
      </c>
      <c r="J33" s="8">
        <f t="shared" si="33"/>
        <v>3</v>
      </c>
      <c r="K33" s="8">
        <f t="shared" si="33"/>
        <v>19</v>
      </c>
      <c r="L33" s="8">
        <f t="shared" si="33"/>
        <v>245</v>
      </c>
      <c r="M33" s="8">
        <f t="shared" si="33"/>
        <v>1</v>
      </c>
      <c r="N33" s="8">
        <f t="shared" si="33"/>
        <v>53</v>
      </c>
      <c r="O33" s="8">
        <f t="shared" si="33"/>
        <v>683</v>
      </c>
      <c r="P33" s="8">
        <f t="shared" si="33"/>
        <v>7</v>
      </c>
      <c r="Q33" s="8">
        <f t="shared" si="33"/>
        <v>9</v>
      </c>
      <c r="R33" s="8">
        <f t="shared" si="33"/>
        <v>132</v>
      </c>
      <c r="S33" s="8">
        <f t="shared" si="33"/>
        <v>0</v>
      </c>
      <c r="T33" s="8">
        <f t="shared" si="33"/>
        <v>45</v>
      </c>
      <c r="U33" s="8">
        <f t="shared" si="33"/>
        <v>711</v>
      </c>
      <c r="V33" s="8">
        <f t="shared" si="33"/>
        <v>3</v>
      </c>
      <c r="W33" s="8">
        <f t="shared" si="33"/>
        <v>11</v>
      </c>
      <c r="X33" s="8">
        <f t="shared" si="33"/>
        <v>67</v>
      </c>
      <c r="Y33" s="8">
        <f t="shared" si="33"/>
        <v>0</v>
      </c>
      <c r="Z33" s="8">
        <f t="shared" si="33"/>
        <v>3</v>
      </c>
      <c r="AA33" s="8">
        <f t="shared" si="33"/>
        <v>31</v>
      </c>
      <c r="AB33" s="8">
        <f t="shared" si="33"/>
        <v>0</v>
      </c>
      <c r="AC33" s="8">
        <f t="shared" si="33"/>
        <v>0</v>
      </c>
      <c r="AD33" s="8">
        <f t="shared" si="33"/>
        <v>0</v>
      </c>
      <c r="AE33" s="8">
        <f t="shared" si="33"/>
        <v>0</v>
      </c>
      <c r="AF33" s="8">
        <f t="shared" si="33"/>
        <v>1</v>
      </c>
      <c r="AG33" s="8">
        <f t="shared" si="33"/>
        <v>13</v>
      </c>
      <c r="AH33" s="8">
        <f t="shared" si="33"/>
        <v>0</v>
      </c>
      <c r="AI33" s="8">
        <f t="shared" si="33"/>
        <v>53</v>
      </c>
      <c r="AJ33" s="8">
        <f t="shared" si="33"/>
        <v>722</v>
      </c>
      <c r="AK33" s="8">
        <f t="shared" si="33"/>
        <v>9</v>
      </c>
      <c r="AL33" s="8">
        <f t="shared" si="33"/>
        <v>4</v>
      </c>
      <c r="AM33" s="8">
        <f t="shared" si="33"/>
        <v>24</v>
      </c>
      <c r="AN33" s="8">
        <f t="shared" si="33"/>
        <v>0</v>
      </c>
      <c r="AO33" s="8">
        <f t="shared" si="33"/>
        <v>3</v>
      </c>
      <c r="AP33" s="8">
        <f t="shared" si="33"/>
        <v>42</v>
      </c>
      <c r="AQ33" s="8">
        <f t="shared" si="33"/>
        <v>1</v>
      </c>
    </row>
    <row r="34" spans="1:49" ht="15.75" customHeight="1" x14ac:dyDescent="0.25">
      <c r="A34" s="5"/>
      <c r="B34" s="6"/>
      <c r="C34" s="6"/>
      <c r="D34" s="6"/>
    </row>
    <row r="35" spans="1:49" ht="15.75" customHeight="1" x14ac:dyDescent="0.25">
      <c r="A35" s="1" t="s">
        <v>71</v>
      </c>
      <c r="B35" s="2"/>
      <c r="C35" s="2"/>
      <c r="D35" s="2"/>
      <c r="E35" s="3"/>
      <c r="F35" s="3"/>
      <c r="G35" s="3" t="s">
        <v>1268</v>
      </c>
      <c r="H35" s="3"/>
      <c r="I35" s="3"/>
      <c r="J35" s="3"/>
      <c r="K35" s="3"/>
      <c r="L35" s="3"/>
      <c r="M35" s="3" t="s">
        <v>1242</v>
      </c>
      <c r="N35" s="3"/>
      <c r="O35" s="3"/>
      <c r="P35" s="3"/>
      <c r="Q35" s="3"/>
      <c r="R35" s="3"/>
      <c r="S35" s="3" t="s">
        <v>1225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ht="15.75" customHeight="1" x14ac:dyDescent="0.25">
      <c r="A36" s="1" t="s">
        <v>12</v>
      </c>
      <c r="B36" s="2"/>
      <c r="C36" s="2"/>
      <c r="D36" s="2"/>
      <c r="E36" s="3"/>
      <c r="F36" s="3"/>
      <c r="G36" s="4" t="s">
        <v>72</v>
      </c>
      <c r="H36" s="3" t="s">
        <v>4</v>
      </c>
      <c r="I36" s="3" t="s">
        <v>73</v>
      </c>
      <c r="J36" s="3" t="s">
        <v>7</v>
      </c>
      <c r="K36" s="3" t="s">
        <v>8</v>
      </c>
      <c r="L36" s="3" t="s">
        <v>97</v>
      </c>
      <c r="M36" s="4" t="s">
        <v>72</v>
      </c>
      <c r="N36" s="3" t="s">
        <v>4</v>
      </c>
      <c r="O36" s="3" t="s">
        <v>73</v>
      </c>
      <c r="P36" s="3" t="s">
        <v>7</v>
      </c>
      <c r="Q36" s="3" t="s">
        <v>8</v>
      </c>
      <c r="R36" s="3"/>
      <c r="S36" s="4" t="s">
        <v>72</v>
      </c>
      <c r="T36" s="3" t="s">
        <v>4</v>
      </c>
      <c r="U36" s="3" t="s">
        <v>73</v>
      </c>
      <c r="V36" s="3" t="s">
        <v>7</v>
      </c>
      <c r="W36" s="3" t="s">
        <v>8</v>
      </c>
      <c r="X36" s="4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ht="15.75" customHeight="1" x14ac:dyDescent="0.25">
      <c r="A37" s="5" t="s">
        <v>19</v>
      </c>
      <c r="B37" s="6">
        <f t="shared" ref="B37:F37" si="34">G37+M37+S37+X37</f>
        <v>20</v>
      </c>
      <c r="C37" s="6">
        <f t="shared" si="34"/>
        <v>27</v>
      </c>
      <c r="D37" s="6">
        <f t="shared" si="34"/>
        <v>1</v>
      </c>
      <c r="E37" s="6">
        <f t="shared" si="34"/>
        <v>239</v>
      </c>
      <c r="F37" s="6">
        <f t="shared" si="34"/>
        <v>5</v>
      </c>
      <c r="G37" s="4">
        <v>11</v>
      </c>
      <c r="H37" s="3">
        <v>15</v>
      </c>
      <c r="I37" s="3">
        <v>0</v>
      </c>
      <c r="J37" s="3">
        <v>107</v>
      </c>
      <c r="K37" s="30">
        <v>3</v>
      </c>
      <c r="L37" s="28">
        <f t="shared" ref="L37:L41" si="35">(AI37+AJ37+AK37)-AL37</f>
        <v>199.25333333333333</v>
      </c>
      <c r="M37" s="7">
        <v>7</v>
      </c>
      <c r="N37" s="8">
        <v>8</v>
      </c>
      <c r="O37" s="8">
        <v>0</v>
      </c>
      <c r="P37" s="8">
        <v>124</v>
      </c>
      <c r="Q37" s="19">
        <v>2</v>
      </c>
      <c r="R37" s="29">
        <f>(AO37+AP37+AQ37)-AR37</f>
        <v>300.20000000000005</v>
      </c>
      <c r="S37" s="7">
        <v>2</v>
      </c>
      <c r="T37" s="8">
        <v>4</v>
      </c>
      <c r="U37" s="8">
        <v>1</v>
      </c>
      <c r="V37" s="8">
        <v>8</v>
      </c>
      <c r="W37" s="8">
        <v>0</v>
      </c>
      <c r="X37" s="7"/>
      <c r="AI37" s="29">
        <f t="shared" ref="AI37:AI49" si="36">(J37/H37)*8.4</f>
        <v>59.920000000000009</v>
      </c>
      <c r="AJ37" s="29">
        <f t="shared" ref="AJ37:AJ49" si="37">(G37/H37)*100</f>
        <v>73.333333333333329</v>
      </c>
      <c r="AK37" s="29">
        <f t="shared" ref="AK37:AK49" si="38">(K37/H37)*100*3.3</f>
        <v>66</v>
      </c>
      <c r="AL37">
        <f t="shared" ref="AL37:AL49" si="39">(I37/H37)*100*2</f>
        <v>0</v>
      </c>
      <c r="AO37" s="29">
        <f t="shared" ref="AO37:AO49" si="40">(P37/N37)*8.4</f>
        <v>130.20000000000002</v>
      </c>
      <c r="AP37" s="29">
        <f t="shared" ref="AP37:AP49" si="41">(M37/N37)*100</f>
        <v>87.5</v>
      </c>
      <c r="AQ37" s="29">
        <f t="shared" ref="AQ37:AQ49" si="42">(Q37/N37)*100*3.3</f>
        <v>82.5</v>
      </c>
      <c r="AR37">
        <f>(O37/N37)*100*2</f>
        <v>0</v>
      </c>
    </row>
    <row r="38" spans="1:49" ht="15.75" customHeight="1" x14ac:dyDescent="0.25">
      <c r="A38" s="5" t="s">
        <v>25</v>
      </c>
      <c r="B38" s="6">
        <f t="shared" ref="B38:F38" si="43">G38+M38+S38+X38</f>
        <v>13</v>
      </c>
      <c r="C38" s="6">
        <f t="shared" si="43"/>
        <v>19</v>
      </c>
      <c r="D38" s="6">
        <f t="shared" si="43"/>
        <v>0</v>
      </c>
      <c r="E38" s="6">
        <f t="shared" si="43"/>
        <v>151</v>
      </c>
      <c r="F38" s="6">
        <f t="shared" si="43"/>
        <v>1</v>
      </c>
      <c r="G38" s="4">
        <v>13</v>
      </c>
      <c r="H38" s="3">
        <v>19</v>
      </c>
      <c r="I38" s="3">
        <v>0</v>
      </c>
      <c r="J38" s="3">
        <v>151</v>
      </c>
      <c r="K38" s="3">
        <v>1</v>
      </c>
      <c r="L38" s="28">
        <f t="shared" si="35"/>
        <v>152.54736842105262</v>
      </c>
      <c r="M38" s="7"/>
      <c r="N38" s="8"/>
      <c r="O38" s="8"/>
      <c r="P38" s="8"/>
      <c r="Q38" s="8"/>
      <c r="R38" s="8"/>
      <c r="S38" s="7"/>
      <c r="T38" s="8"/>
      <c r="U38" s="8"/>
      <c r="V38" s="8"/>
      <c r="W38" s="8"/>
      <c r="X38" s="7"/>
      <c r="AI38" s="29">
        <f t="shared" si="36"/>
        <v>66.757894736842104</v>
      </c>
      <c r="AJ38" s="29">
        <f t="shared" si="37"/>
        <v>68.421052631578945</v>
      </c>
      <c r="AK38" s="29">
        <f t="shared" si="38"/>
        <v>17.368421052631575</v>
      </c>
      <c r="AL38">
        <f t="shared" si="39"/>
        <v>0</v>
      </c>
      <c r="AO38" s="29" t="e">
        <f t="shared" si="40"/>
        <v>#DIV/0!</v>
      </c>
      <c r="AP38" s="29" t="e">
        <f t="shared" si="41"/>
        <v>#DIV/0!</v>
      </c>
      <c r="AQ38" s="29" t="e">
        <f t="shared" si="42"/>
        <v>#DIV/0!</v>
      </c>
    </row>
    <row r="39" spans="1:49" ht="15.75" customHeight="1" x14ac:dyDescent="0.25">
      <c r="A39" s="5" t="s">
        <v>31</v>
      </c>
      <c r="B39" s="6">
        <f t="shared" ref="B39:F39" si="44">G39+M39+S39+X39</f>
        <v>16</v>
      </c>
      <c r="C39" s="6">
        <f t="shared" si="44"/>
        <v>27</v>
      </c>
      <c r="D39" s="6">
        <f t="shared" si="44"/>
        <v>0</v>
      </c>
      <c r="E39" s="6">
        <f t="shared" si="44"/>
        <v>297</v>
      </c>
      <c r="F39" s="6">
        <f t="shared" si="44"/>
        <v>2</v>
      </c>
      <c r="G39" s="4">
        <v>12</v>
      </c>
      <c r="H39" s="3">
        <v>22</v>
      </c>
      <c r="I39" s="3">
        <v>0</v>
      </c>
      <c r="J39" s="3">
        <v>242</v>
      </c>
      <c r="K39" s="31">
        <v>2</v>
      </c>
      <c r="L39" s="28">
        <f t="shared" si="35"/>
        <v>176.94545454545454</v>
      </c>
      <c r="M39" s="7">
        <v>4</v>
      </c>
      <c r="N39" s="8">
        <v>5</v>
      </c>
      <c r="O39" s="8">
        <v>0</v>
      </c>
      <c r="P39" s="8">
        <v>55</v>
      </c>
      <c r="Q39" s="8">
        <v>0</v>
      </c>
      <c r="R39" s="29">
        <f>(AO39+AP39+AQ39)-AR39</f>
        <v>172.4</v>
      </c>
      <c r="S39" s="7"/>
      <c r="T39" s="8"/>
      <c r="U39" s="8"/>
      <c r="V39" s="8"/>
      <c r="W39" s="8"/>
      <c r="X39" s="7"/>
      <c r="AI39" s="29">
        <f t="shared" si="36"/>
        <v>92.4</v>
      </c>
      <c r="AJ39" s="29">
        <f t="shared" si="37"/>
        <v>54.54545454545454</v>
      </c>
      <c r="AK39" s="29">
        <f t="shared" si="38"/>
        <v>30</v>
      </c>
      <c r="AL39">
        <f t="shared" si="39"/>
        <v>0</v>
      </c>
      <c r="AO39" s="29">
        <f t="shared" si="40"/>
        <v>92.4</v>
      </c>
      <c r="AP39" s="29">
        <f t="shared" si="41"/>
        <v>80</v>
      </c>
      <c r="AQ39" s="29">
        <f t="shared" si="42"/>
        <v>0</v>
      </c>
    </row>
    <row r="40" spans="1:49" ht="15.75" customHeight="1" x14ac:dyDescent="0.25">
      <c r="A40" s="5" t="s">
        <v>36</v>
      </c>
      <c r="B40" s="6">
        <f t="shared" ref="B40:F40" si="45">G40+M40+S40+X40</f>
        <v>14</v>
      </c>
      <c r="C40" s="6">
        <f t="shared" si="45"/>
        <v>27</v>
      </c>
      <c r="D40" s="6">
        <f t="shared" si="45"/>
        <v>0</v>
      </c>
      <c r="E40" s="6">
        <f t="shared" si="45"/>
        <v>176</v>
      </c>
      <c r="F40" s="6">
        <f t="shared" si="45"/>
        <v>2</v>
      </c>
      <c r="G40" s="4">
        <v>14</v>
      </c>
      <c r="H40" s="3">
        <v>27</v>
      </c>
      <c r="I40" s="3">
        <v>0</v>
      </c>
      <c r="J40" s="3">
        <v>176</v>
      </c>
      <c r="K40" s="31">
        <v>2</v>
      </c>
      <c r="L40" s="28">
        <f t="shared" si="35"/>
        <v>131.05185185185184</v>
      </c>
      <c r="M40" s="7"/>
      <c r="N40" s="8"/>
      <c r="O40" s="8"/>
      <c r="P40" s="8"/>
      <c r="Q40" s="8"/>
      <c r="R40" s="8"/>
      <c r="S40" s="7"/>
      <c r="T40" s="8"/>
      <c r="U40" s="8"/>
      <c r="V40" s="8"/>
      <c r="W40" s="8"/>
      <c r="X40" s="7"/>
      <c r="AI40" s="29">
        <f t="shared" si="36"/>
        <v>54.755555555555553</v>
      </c>
      <c r="AJ40" s="29">
        <f t="shared" si="37"/>
        <v>51.851851851851848</v>
      </c>
      <c r="AK40" s="29">
        <f t="shared" si="38"/>
        <v>24.444444444444439</v>
      </c>
      <c r="AL40">
        <f t="shared" si="39"/>
        <v>0</v>
      </c>
      <c r="AO40" s="29" t="e">
        <f t="shared" si="40"/>
        <v>#DIV/0!</v>
      </c>
      <c r="AP40" s="29" t="e">
        <f t="shared" si="41"/>
        <v>#DIV/0!</v>
      </c>
      <c r="AQ40" s="29" t="e">
        <f t="shared" si="42"/>
        <v>#DIV/0!</v>
      </c>
    </row>
    <row r="41" spans="1:49" ht="15.75" customHeight="1" x14ac:dyDescent="0.25">
      <c r="A41" s="5" t="s">
        <v>41</v>
      </c>
      <c r="B41" s="6">
        <f t="shared" ref="B41:F41" si="46">G41+M41+S41+X41</f>
        <v>24</v>
      </c>
      <c r="C41" s="6">
        <f t="shared" si="46"/>
        <v>34</v>
      </c>
      <c r="D41" s="6">
        <f t="shared" si="46"/>
        <v>1</v>
      </c>
      <c r="E41" s="6">
        <f t="shared" si="46"/>
        <v>271</v>
      </c>
      <c r="F41" s="6">
        <f t="shared" si="46"/>
        <v>0</v>
      </c>
      <c r="G41" s="4">
        <v>24</v>
      </c>
      <c r="H41" s="3">
        <v>34</v>
      </c>
      <c r="I41" s="3">
        <v>1</v>
      </c>
      <c r="J41" s="3">
        <v>271</v>
      </c>
      <c r="K41" s="3">
        <v>0</v>
      </c>
      <c r="L41" s="28">
        <f t="shared" si="35"/>
        <v>131.65882352941179</v>
      </c>
      <c r="M41" s="7"/>
      <c r="N41" s="8"/>
      <c r="O41" s="8"/>
      <c r="P41" s="8"/>
      <c r="Q41" s="8"/>
      <c r="R41" s="8"/>
      <c r="S41" s="7"/>
      <c r="T41" s="8"/>
      <c r="U41" s="8"/>
      <c r="V41" s="8"/>
      <c r="W41" s="8"/>
      <c r="X41" s="7"/>
      <c r="AI41" s="29">
        <f t="shared" si="36"/>
        <v>66.952941176470588</v>
      </c>
      <c r="AJ41" s="29">
        <f t="shared" si="37"/>
        <v>70.588235294117652</v>
      </c>
      <c r="AK41" s="29">
        <f t="shared" si="38"/>
        <v>0</v>
      </c>
      <c r="AL41">
        <f t="shared" si="39"/>
        <v>5.8823529411764701</v>
      </c>
      <c r="AO41" s="29" t="e">
        <f t="shared" si="40"/>
        <v>#DIV/0!</v>
      </c>
      <c r="AP41" s="29" t="e">
        <f t="shared" si="41"/>
        <v>#DIV/0!</v>
      </c>
      <c r="AQ41" s="29" t="e">
        <f t="shared" si="42"/>
        <v>#DIV/0!</v>
      </c>
    </row>
    <row r="42" spans="1:49" ht="15.75" customHeight="1" x14ac:dyDescent="0.25">
      <c r="A42" s="5" t="s">
        <v>48</v>
      </c>
      <c r="B42" s="6">
        <f t="shared" ref="B42:F42" si="47">G42+M42+S42+X42</f>
        <v>14</v>
      </c>
      <c r="C42" s="6">
        <f t="shared" si="47"/>
        <v>30</v>
      </c>
      <c r="D42" s="6">
        <f t="shared" si="47"/>
        <v>0</v>
      </c>
      <c r="E42" s="6">
        <f t="shared" si="47"/>
        <v>203</v>
      </c>
      <c r="F42" s="6">
        <f t="shared" si="47"/>
        <v>2</v>
      </c>
      <c r="G42" s="15"/>
      <c r="H42" s="15"/>
      <c r="I42" s="15"/>
      <c r="J42" s="15"/>
      <c r="K42" s="15"/>
      <c r="L42" s="28"/>
      <c r="M42" s="4">
        <v>14</v>
      </c>
      <c r="N42" s="3">
        <v>30</v>
      </c>
      <c r="O42" s="3">
        <v>0</v>
      </c>
      <c r="P42" s="3">
        <v>203</v>
      </c>
      <c r="Q42" s="31">
        <v>2</v>
      </c>
      <c r="R42" s="28">
        <f>(AO42+AP42+AQ42)-AR42</f>
        <v>125.50666666666666</v>
      </c>
      <c r="S42" s="7"/>
      <c r="T42" s="8"/>
      <c r="U42" s="8"/>
      <c r="V42" s="8"/>
      <c r="W42" s="8"/>
      <c r="X42" s="7"/>
      <c r="AI42" s="29" t="e">
        <f t="shared" si="36"/>
        <v>#DIV/0!</v>
      </c>
      <c r="AJ42" s="29" t="e">
        <f t="shared" si="37"/>
        <v>#DIV/0!</v>
      </c>
      <c r="AK42" s="29" t="e">
        <f t="shared" si="38"/>
        <v>#DIV/0!</v>
      </c>
      <c r="AL42" t="e">
        <f t="shared" si="39"/>
        <v>#DIV/0!</v>
      </c>
      <c r="AO42" s="29">
        <f t="shared" si="40"/>
        <v>56.84</v>
      </c>
      <c r="AP42" s="29">
        <f t="shared" si="41"/>
        <v>46.666666666666664</v>
      </c>
      <c r="AQ42" s="29">
        <f t="shared" si="42"/>
        <v>22</v>
      </c>
    </row>
    <row r="43" spans="1:49" ht="15.75" customHeight="1" x14ac:dyDescent="0.25">
      <c r="A43" s="5" t="s">
        <v>54</v>
      </c>
      <c r="B43" s="6">
        <f t="shared" ref="B43:F43" si="48">G43+M43+S43+X43</f>
        <v>17</v>
      </c>
      <c r="C43" s="6">
        <f t="shared" si="48"/>
        <v>30</v>
      </c>
      <c r="D43" s="6">
        <f t="shared" si="48"/>
        <v>1</v>
      </c>
      <c r="E43" s="6">
        <f t="shared" si="48"/>
        <v>252</v>
      </c>
      <c r="F43" s="6">
        <f t="shared" si="48"/>
        <v>2</v>
      </c>
      <c r="G43" s="4">
        <v>17</v>
      </c>
      <c r="H43" s="3">
        <v>30</v>
      </c>
      <c r="I43" s="3">
        <v>1</v>
      </c>
      <c r="J43" s="3">
        <v>252</v>
      </c>
      <c r="K43" s="31">
        <v>2</v>
      </c>
      <c r="L43" s="28">
        <f t="shared" ref="L43:L49" si="49">(AI43+AJ43+AK43)-AL43</f>
        <v>142.56</v>
      </c>
      <c r="M43" s="7"/>
      <c r="N43" s="8"/>
      <c r="O43" s="8"/>
      <c r="P43" s="8"/>
      <c r="Q43" s="8"/>
      <c r="R43" s="8"/>
      <c r="S43" s="7"/>
      <c r="T43" s="8"/>
      <c r="U43" s="8"/>
      <c r="V43" s="8"/>
      <c r="W43" s="8"/>
      <c r="X43" s="7"/>
      <c r="AI43" s="29">
        <f t="shared" si="36"/>
        <v>70.56</v>
      </c>
      <c r="AJ43" s="29">
        <f t="shared" si="37"/>
        <v>56.666666666666664</v>
      </c>
      <c r="AK43" s="29">
        <f t="shared" si="38"/>
        <v>22</v>
      </c>
      <c r="AL43">
        <f t="shared" si="39"/>
        <v>6.666666666666667</v>
      </c>
      <c r="AO43" s="29" t="e">
        <f t="shared" si="40"/>
        <v>#DIV/0!</v>
      </c>
      <c r="AP43" s="29" t="e">
        <f t="shared" si="41"/>
        <v>#DIV/0!</v>
      </c>
      <c r="AQ43" s="29" t="e">
        <f t="shared" si="42"/>
        <v>#DIV/0!</v>
      </c>
    </row>
    <row r="44" spans="1:49" ht="15.75" customHeight="1" x14ac:dyDescent="0.25">
      <c r="A44" s="5" t="s">
        <v>57</v>
      </c>
      <c r="B44" s="6">
        <f t="shared" ref="B44:F44" si="50">G44+M44+S44+X44</f>
        <v>28</v>
      </c>
      <c r="C44" s="6">
        <f t="shared" si="50"/>
        <v>34</v>
      </c>
      <c r="D44" s="6">
        <f t="shared" si="50"/>
        <v>0</v>
      </c>
      <c r="E44" s="6">
        <f t="shared" si="50"/>
        <v>461</v>
      </c>
      <c r="F44" s="6">
        <f t="shared" si="50"/>
        <v>5</v>
      </c>
      <c r="G44" s="33">
        <v>28</v>
      </c>
      <c r="H44" s="3">
        <v>34</v>
      </c>
      <c r="I44" s="3">
        <v>0</v>
      </c>
      <c r="J44" s="34">
        <v>461</v>
      </c>
      <c r="K44" s="34">
        <v>5</v>
      </c>
      <c r="L44" s="28">
        <f t="shared" si="49"/>
        <v>244.7764705882353</v>
      </c>
      <c r="M44" s="7"/>
      <c r="N44" s="8"/>
      <c r="O44" s="8"/>
      <c r="P44" s="8"/>
      <c r="Q44" s="8"/>
      <c r="R44" s="8"/>
      <c r="S44" s="7"/>
      <c r="T44" s="8"/>
      <c r="U44" s="8"/>
      <c r="V44" s="8"/>
      <c r="W44" s="8"/>
      <c r="X44" s="7"/>
      <c r="AI44" s="29">
        <f t="shared" si="36"/>
        <v>113.89411764705882</v>
      </c>
      <c r="AJ44" s="29">
        <f t="shared" si="37"/>
        <v>82.35294117647058</v>
      </c>
      <c r="AK44" s="29">
        <f t="shared" si="38"/>
        <v>48.529411764705884</v>
      </c>
      <c r="AL44">
        <f t="shared" si="39"/>
        <v>0</v>
      </c>
      <c r="AO44" s="29" t="e">
        <f t="shared" si="40"/>
        <v>#DIV/0!</v>
      </c>
      <c r="AP44" s="29" t="e">
        <f t="shared" si="41"/>
        <v>#DIV/0!</v>
      </c>
      <c r="AQ44" s="29" t="e">
        <f t="shared" si="42"/>
        <v>#DIV/0!</v>
      </c>
    </row>
    <row r="45" spans="1:49" ht="15.75" customHeight="1" x14ac:dyDescent="0.25">
      <c r="A45" s="5" t="s">
        <v>60</v>
      </c>
      <c r="B45" s="6">
        <f t="shared" ref="B45:F45" si="51">G45+M45+S45+X45</f>
        <v>30</v>
      </c>
      <c r="C45" s="6">
        <f t="shared" si="51"/>
        <v>48</v>
      </c>
      <c r="D45" s="6">
        <f t="shared" si="51"/>
        <v>1</v>
      </c>
      <c r="E45" s="6">
        <f t="shared" si="51"/>
        <v>348</v>
      </c>
      <c r="F45" s="6">
        <f t="shared" si="51"/>
        <v>2</v>
      </c>
      <c r="G45" s="33">
        <v>28</v>
      </c>
      <c r="H45" s="35">
        <v>45</v>
      </c>
      <c r="I45" s="3">
        <v>1</v>
      </c>
      <c r="J45" s="36">
        <v>331</v>
      </c>
      <c r="K45" s="31">
        <v>2</v>
      </c>
      <c r="L45" s="28">
        <f t="shared" si="49"/>
        <v>134.23111111111109</v>
      </c>
      <c r="M45" s="7">
        <v>2</v>
      </c>
      <c r="N45" s="8">
        <v>3</v>
      </c>
      <c r="O45" s="8">
        <v>0</v>
      </c>
      <c r="P45" s="8">
        <v>17</v>
      </c>
      <c r="Q45" s="8">
        <v>0</v>
      </c>
      <c r="R45" s="29">
        <f>(AO45+AP45+AQ45)-AR45</f>
        <v>114.26666666666665</v>
      </c>
      <c r="S45" s="7"/>
      <c r="T45" s="8"/>
      <c r="U45" s="8"/>
      <c r="V45" s="8"/>
      <c r="W45" s="8"/>
      <c r="X45" s="7"/>
      <c r="AI45" s="29">
        <f t="shared" si="36"/>
        <v>61.786666666666669</v>
      </c>
      <c r="AJ45" s="29">
        <f t="shared" si="37"/>
        <v>62.222222222222221</v>
      </c>
      <c r="AK45" s="29">
        <f t="shared" si="38"/>
        <v>14.666666666666666</v>
      </c>
      <c r="AL45">
        <f t="shared" si="39"/>
        <v>4.4444444444444446</v>
      </c>
      <c r="AO45" s="29">
        <f t="shared" si="40"/>
        <v>47.6</v>
      </c>
      <c r="AP45" s="29">
        <f t="shared" si="41"/>
        <v>66.666666666666657</v>
      </c>
      <c r="AQ45" s="29">
        <f t="shared" si="42"/>
        <v>0</v>
      </c>
    </row>
    <row r="46" spans="1:49" ht="15.75" customHeight="1" x14ac:dyDescent="0.25">
      <c r="A46" s="5" t="s">
        <v>62</v>
      </c>
      <c r="B46" s="6">
        <f t="shared" ref="B46:F46" si="52">G46+M46+S46+X46</f>
        <v>25</v>
      </c>
      <c r="C46" s="6">
        <f t="shared" si="52"/>
        <v>38</v>
      </c>
      <c r="D46" s="6">
        <f t="shared" si="52"/>
        <v>0</v>
      </c>
      <c r="E46" s="6">
        <f t="shared" si="52"/>
        <v>363</v>
      </c>
      <c r="F46" s="6">
        <f t="shared" si="52"/>
        <v>3</v>
      </c>
      <c r="G46" s="33">
        <v>25</v>
      </c>
      <c r="H46" s="3">
        <v>38</v>
      </c>
      <c r="I46" s="3">
        <v>0</v>
      </c>
      <c r="J46" s="36">
        <v>363</v>
      </c>
      <c r="K46" s="30">
        <v>3</v>
      </c>
      <c r="L46" s="28">
        <f t="shared" si="49"/>
        <v>172.08421052631579</v>
      </c>
      <c r="M46" s="7"/>
      <c r="N46" s="8"/>
      <c r="O46" s="8"/>
      <c r="P46" s="8"/>
      <c r="Q46" s="8"/>
      <c r="R46" s="8"/>
      <c r="S46" s="7"/>
      <c r="T46" s="8"/>
      <c r="U46" s="8"/>
      <c r="V46" s="8"/>
      <c r="W46" s="8"/>
      <c r="X46" s="7"/>
      <c r="AI46" s="29">
        <f t="shared" si="36"/>
        <v>80.242105263157896</v>
      </c>
      <c r="AJ46" s="29">
        <f t="shared" si="37"/>
        <v>65.789473684210535</v>
      </c>
      <c r="AK46" s="29">
        <f t="shared" si="38"/>
        <v>26.052631578947366</v>
      </c>
      <c r="AL46">
        <f t="shared" si="39"/>
        <v>0</v>
      </c>
      <c r="AO46" s="29" t="e">
        <f t="shared" si="40"/>
        <v>#DIV/0!</v>
      </c>
      <c r="AP46" s="29" t="e">
        <f t="shared" si="41"/>
        <v>#DIV/0!</v>
      </c>
      <c r="AQ46" s="29" t="e">
        <f t="shared" si="42"/>
        <v>#DIV/0!</v>
      </c>
    </row>
    <row r="47" spans="1:49" ht="15.75" customHeight="1" x14ac:dyDescent="0.25">
      <c r="A47" s="5" t="s">
        <v>65</v>
      </c>
      <c r="B47" s="6">
        <f t="shared" ref="B47:F47" si="53">G47+M47+S47+X47</f>
        <v>19</v>
      </c>
      <c r="C47" s="6">
        <f t="shared" si="53"/>
        <v>28</v>
      </c>
      <c r="D47" s="6">
        <f t="shared" si="53"/>
        <v>1</v>
      </c>
      <c r="E47" s="6">
        <f t="shared" si="53"/>
        <v>247</v>
      </c>
      <c r="F47" s="6">
        <f t="shared" si="53"/>
        <v>3</v>
      </c>
      <c r="G47" s="4">
        <v>19</v>
      </c>
      <c r="H47" s="3">
        <v>28</v>
      </c>
      <c r="I47" s="3">
        <v>1</v>
      </c>
      <c r="J47" s="3">
        <v>247</v>
      </c>
      <c r="K47" s="30">
        <v>3</v>
      </c>
      <c r="L47" s="28">
        <f t="shared" si="49"/>
        <v>170.17142857142858</v>
      </c>
      <c r="M47" s="7"/>
      <c r="N47" s="8"/>
      <c r="O47" s="8"/>
      <c r="P47" s="8"/>
      <c r="Q47" s="8"/>
      <c r="R47" s="8"/>
      <c r="S47" s="4"/>
      <c r="T47" s="3"/>
      <c r="U47" s="3"/>
      <c r="V47" s="3"/>
      <c r="W47" s="3"/>
      <c r="X47" s="7"/>
      <c r="AI47" s="29">
        <f t="shared" si="36"/>
        <v>74.099999999999994</v>
      </c>
      <c r="AJ47" s="29">
        <f t="shared" si="37"/>
        <v>67.857142857142861</v>
      </c>
      <c r="AK47" s="29">
        <f t="shared" si="38"/>
        <v>35.357142857142854</v>
      </c>
      <c r="AL47">
        <f t="shared" si="39"/>
        <v>7.1428571428571423</v>
      </c>
      <c r="AO47" s="29" t="e">
        <f t="shared" si="40"/>
        <v>#DIV/0!</v>
      </c>
      <c r="AP47" s="29" t="e">
        <f t="shared" si="41"/>
        <v>#DIV/0!</v>
      </c>
      <c r="AQ47" s="29" t="e">
        <f t="shared" si="42"/>
        <v>#DIV/0!</v>
      </c>
    </row>
    <row r="48" spans="1:49" ht="15.75" customHeight="1" x14ac:dyDescent="0.25">
      <c r="A48" s="5" t="s">
        <v>67</v>
      </c>
      <c r="B48" s="6">
        <f t="shared" ref="B48:F48" si="54">G48+M48+S48+X48</f>
        <v>16</v>
      </c>
      <c r="C48" s="6">
        <f t="shared" si="54"/>
        <v>34</v>
      </c>
      <c r="D48" s="6">
        <f t="shared" si="54"/>
        <v>2</v>
      </c>
      <c r="E48" s="6">
        <f t="shared" si="54"/>
        <v>191</v>
      </c>
      <c r="F48" s="6">
        <f t="shared" si="54"/>
        <v>2</v>
      </c>
      <c r="G48" s="4">
        <v>16</v>
      </c>
      <c r="H48" s="3">
        <v>33</v>
      </c>
      <c r="I48" s="3">
        <v>2</v>
      </c>
      <c r="J48" s="3">
        <v>191</v>
      </c>
      <c r="K48" s="31">
        <v>2</v>
      </c>
      <c r="L48" s="29">
        <f t="shared" si="49"/>
        <v>104.98181818181818</v>
      </c>
      <c r="M48" s="7">
        <v>0</v>
      </c>
      <c r="N48" s="8">
        <v>1</v>
      </c>
      <c r="O48" s="8">
        <v>0</v>
      </c>
      <c r="P48" s="8">
        <v>0</v>
      </c>
      <c r="Q48" s="8">
        <v>0</v>
      </c>
      <c r="R48" s="29">
        <f>(AO48+AP48+AQ48)-AR48</f>
        <v>0</v>
      </c>
      <c r="S48" s="7"/>
      <c r="T48" s="8"/>
      <c r="U48" s="8"/>
      <c r="V48" s="8"/>
      <c r="W48" s="8"/>
      <c r="X48" s="7"/>
      <c r="AI48" s="29">
        <f t="shared" si="36"/>
        <v>48.618181818181824</v>
      </c>
      <c r="AJ48" s="29">
        <f t="shared" si="37"/>
        <v>48.484848484848484</v>
      </c>
      <c r="AK48" s="29">
        <f t="shared" si="38"/>
        <v>20</v>
      </c>
      <c r="AL48">
        <f t="shared" si="39"/>
        <v>12.121212121212121</v>
      </c>
      <c r="AO48" s="29">
        <f t="shared" si="40"/>
        <v>0</v>
      </c>
      <c r="AP48" s="29">
        <f t="shared" si="41"/>
        <v>0</v>
      </c>
      <c r="AQ48" s="29">
        <f t="shared" si="42"/>
        <v>0</v>
      </c>
    </row>
    <row r="49" spans="1:49" ht="15.75" customHeight="1" x14ac:dyDescent="0.25">
      <c r="A49" s="5" t="s">
        <v>68</v>
      </c>
      <c r="B49" s="6">
        <f t="shared" ref="B49:F49" si="55">G49+M49+S49+X49</f>
        <v>32</v>
      </c>
      <c r="C49" s="6">
        <f t="shared" si="55"/>
        <v>49</v>
      </c>
      <c r="D49" s="6">
        <f t="shared" si="55"/>
        <v>0</v>
      </c>
      <c r="E49" s="6">
        <f t="shared" si="55"/>
        <v>400</v>
      </c>
      <c r="F49" s="6">
        <f t="shared" si="55"/>
        <v>4</v>
      </c>
      <c r="G49" s="33">
        <v>32</v>
      </c>
      <c r="H49" s="34">
        <v>49</v>
      </c>
      <c r="I49" s="3">
        <v>0</v>
      </c>
      <c r="J49" s="34">
        <v>400</v>
      </c>
      <c r="K49" s="38">
        <v>4</v>
      </c>
      <c r="L49" s="28">
        <f t="shared" si="49"/>
        <v>160.81632653061223</v>
      </c>
      <c r="M49" s="7"/>
      <c r="N49" s="8"/>
      <c r="O49" s="8"/>
      <c r="P49" s="8"/>
      <c r="Q49" s="8"/>
      <c r="R49" s="8"/>
      <c r="S49" s="7"/>
      <c r="T49" s="8"/>
      <c r="U49" s="8"/>
      <c r="V49" s="8"/>
      <c r="W49" s="8"/>
      <c r="X49" s="7"/>
      <c r="AI49" s="29">
        <f t="shared" si="36"/>
        <v>68.571428571428569</v>
      </c>
      <c r="AJ49" s="29">
        <f t="shared" si="37"/>
        <v>65.306122448979593</v>
      </c>
      <c r="AK49" s="29">
        <f t="shared" si="38"/>
        <v>26.938775510204081</v>
      </c>
      <c r="AL49">
        <f t="shared" si="39"/>
        <v>0</v>
      </c>
      <c r="AO49" s="29" t="e">
        <f t="shared" si="40"/>
        <v>#DIV/0!</v>
      </c>
      <c r="AP49" s="29" t="e">
        <f t="shared" si="41"/>
        <v>#DIV/0!</v>
      </c>
      <c r="AQ49" s="29" t="e">
        <f t="shared" si="42"/>
        <v>#DIV/0!</v>
      </c>
    </row>
    <row r="50" spans="1:49" ht="15.75" customHeight="1" x14ac:dyDescent="0.25">
      <c r="A50" s="5"/>
      <c r="B50" s="6"/>
      <c r="C50" s="6"/>
      <c r="D50" s="6"/>
      <c r="E50" s="6"/>
      <c r="F50" s="6"/>
      <c r="G50" s="8">
        <f t="shared" ref="G50:K50" si="56">SUM(G37:G49)</f>
        <v>239</v>
      </c>
      <c r="H50" s="8">
        <f t="shared" si="56"/>
        <v>374</v>
      </c>
      <c r="I50" s="8">
        <f t="shared" si="56"/>
        <v>6</v>
      </c>
      <c r="J50" s="8">
        <f t="shared" si="56"/>
        <v>3192</v>
      </c>
      <c r="K50" s="8">
        <f t="shared" si="56"/>
        <v>29</v>
      </c>
      <c r="L50" s="28">
        <f>(AH50+AI50+AJ50)-AK50</f>
        <v>157.97540106951874</v>
      </c>
      <c r="M50" s="8">
        <f t="shared" ref="M50:Q50" si="57">SUM(M37:M49)</f>
        <v>27</v>
      </c>
      <c r="N50" s="8">
        <f t="shared" si="57"/>
        <v>47</v>
      </c>
      <c r="O50" s="8">
        <f t="shared" si="57"/>
        <v>0</v>
      </c>
      <c r="P50" s="8">
        <f t="shared" si="57"/>
        <v>399</v>
      </c>
      <c r="Q50" s="8">
        <f t="shared" si="57"/>
        <v>4</v>
      </c>
      <c r="R50" s="8"/>
      <c r="S50" s="8">
        <f t="shared" ref="S50:W50" si="58">SUM(S37:S49)</f>
        <v>2</v>
      </c>
      <c r="T50" s="8">
        <f t="shared" si="58"/>
        <v>4</v>
      </c>
      <c r="U50" s="8">
        <f t="shared" si="58"/>
        <v>1</v>
      </c>
      <c r="V50" s="8">
        <f t="shared" si="58"/>
        <v>8</v>
      </c>
      <c r="W50" s="8">
        <f t="shared" si="58"/>
        <v>0</v>
      </c>
      <c r="X50" s="8"/>
      <c r="Y50" s="8"/>
      <c r="Z50" s="8"/>
      <c r="AH50" s="29">
        <f>(J50/H50)*8.4</f>
        <v>71.691978609625679</v>
      </c>
      <c r="AI50" s="29">
        <f>(G50/H50)*100</f>
        <v>63.903743315508024</v>
      </c>
      <c r="AJ50" s="29">
        <f>(K50/H50)*100*3.3</f>
        <v>25.588235294117649</v>
      </c>
      <c r="AK50">
        <f>(I50/H50)*100*2</f>
        <v>3.2085561497326207</v>
      </c>
    </row>
    <row r="51" spans="1:49" ht="15.75" customHeight="1" x14ac:dyDescent="0.25">
      <c r="A51" s="5"/>
      <c r="B51" s="6"/>
      <c r="C51" s="6"/>
      <c r="D51" s="6"/>
    </row>
    <row r="52" spans="1:49" ht="15.75" customHeight="1" x14ac:dyDescent="0.25">
      <c r="A52" s="1" t="s">
        <v>83</v>
      </c>
      <c r="B52" s="2"/>
      <c r="C52" s="2"/>
      <c r="D52" s="2"/>
      <c r="E52" s="3" t="s">
        <v>1243</v>
      </c>
      <c r="F52" s="3"/>
      <c r="G52" s="3"/>
      <c r="H52" s="3"/>
      <c r="I52" s="3"/>
      <c r="J52" s="3" t="s">
        <v>115</v>
      </c>
      <c r="K52" s="3"/>
      <c r="L52" s="3"/>
      <c r="M52" s="3"/>
      <c r="N52" s="3"/>
      <c r="O52" s="3"/>
      <c r="P52" s="3"/>
      <c r="Q52" s="4" t="s">
        <v>84</v>
      </c>
      <c r="R52" s="3"/>
      <c r="S52" s="3"/>
      <c r="T52" s="3" t="s">
        <v>115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 ht="15.75" customHeight="1" x14ac:dyDescent="0.25">
      <c r="A53" s="39">
        <v>2017</v>
      </c>
      <c r="B53" s="2"/>
      <c r="C53" s="2"/>
      <c r="D53" s="2"/>
      <c r="E53" s="3" t="s">
        <v>85</v>
      </c>
      <c r="F53" s="3" t="s">
        <v>7</v>
      </c>
      <c r="G53" s="3" t="s">
        <v>86</v>
      </c>
      <c r="H53" s="3" t="s">
        <v>87</v>
      </c>
      <c r="I53" s="3" t="s">
        <v>88</v>
      </c>
      <c r="J53" s="4" t="s">
        <v>85</v>
      </c>
      <c r="K53" s="3" t="s">
        <v>7</v>
      </c>
      <c r="L53" s="3" t="s">
        <v>86</v>
      </c>
      <c r="M53" s="3" t="s">
        <v>87</v>
      </c>
      <c r="N53" s="3" t="s">
        <v>88</v>
      </c>
      <c r="O53" s="3"/>
      <c r="P53" s="3"/>
      <c r="Q53" s="4">
        <v>2017</v>
      </c>
      <c r="R53" s="3"/>
      <c r="S53" s="3"/>
      <c r="T53" s="3" t="s">
        <v>89</v>
      </c>
      <c r="U53" s="3" t="s">
        <v>90</v>
      </c>
      <c r="V53" s="3" t="s">
        <v>91</v>
      </c>
      <c r="W53" s="3"/>
      <c r="X53" s="4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 ht="15.75" customHeight="1" x14ac:dyDescent="0.25">
      <c r="A54" s="5" t="s">
        <v>19</v>
      </c>
      <c r="B54" s="6"/>
      <c r="C54" s="6"/>
      <c r="D54" s="6"/>
      <c r="E54">
        <v>1</v>
      </c>
      <c r="F54">
        <v>35</v>
      </c>
      <c r="G54" s="26">
        <f t="shared" ref="G54:G67" si="59">F54/E54</f>
        <v>35</v>
      </c>
      <c r="H54">
        <v>0</v>
      </c>
      <c r="I54">
        <v>35</v>
      </c>
      <c r="J54" s="7"/>
      <c r="L54" s="26"/>
      <c r="Q54" s="7" t="s">
        <v>19</v>
      </c>
      <c r="T54">
        <v>1</v>
      </c>
      <c r="U54">
        <v>1</v>
      </c>
      <c r="V54">
        <v>22</v>
      </c>
      <c r="X54" s="7"/>
    </row>
    <row r="55" spans="1:49" ht="15.75" customHeight="1" x14ac:dyDescent="0.25">
      <c r="A55" s="5" t="s">
        <v>25</v>
      </c>
      <c r="B55" s="6"/>
      <c r="C55" s="6"/>
      <c r="D55" s="6"/>
      <c r="E55">
        <v>9</v>
      </c>
      <c r="F55">
        <v>374</v>
      </c>
      <c r="G55" s="26">
        <f t="shared" si="59"/>
        <v>41.555555555555557</v>
      </c>
      <c r="H55">
        <v>0</v>
      </c>
      <c r="I55">
        <v>54</v>
      </c>
      <c r="J55" s="7"/>
      <c r="L55" s="26"/>
      <c r="Q55" s="7" t="s">
        <v>25</v>
      </c>
      <c r="T55">
        <v>2</v>
      </c>
      <c r="U55">
        <v>2</v>
      </c>
      <c r="V55">
        <v>28</v>
      </c>
      <c r="X55" s="7"/>
    </row>
    <row r="56" spans="1:49" ht="15.75" customHeight="1" x14ac:dyDescent="0.25">
      <c r="A56" s="5" t="s">
        <v>31</v>
      </c>
      <c r="B56" s="6"/>
      <c r="C56" s="6"/>
      <c r="D56" s="6"/>
      <c r="E56">
        <v>5</v>
      </c>
      <c r="F56">
        <v>241</v>
      </c>
      <c r="G56" s="26">
        <f t="shared" si="59"/>
        <v>48.2</v>
      </c>
      <c r="H56">
        <v>1</v>
      </c>
      <c r="I56">
        <v>61</v>
      </c>
      <c r="J56" s="7"/>
      <c r="L56" s="26"/>
      <c r="Q56" s="7" t="s">
        <v>31</v>
      </c>
      <c r="T56">
        <v>3</v>
      </c>
      <c r="U56">
        <v>3</v>
      </c>
      <c r="V56">
        <v>32</v>
      </c>
      <c r="X56" s="7"/>
    </row>
    <row r="57" spans="1:49" ht="15.75" customHeight="1" x14ac:dyDescent="0.25">
      <c r="A57" s="5" t="s">
        <v>36</v>
      </c>
      <c r="B57" s="6"/>
      <c r="C57" s="6"/>
      <c r="D57" s="6"/>
      <c r="E57">
        <v>9</v>
      </c>
      <c r="F57">
        <v>408</v>
      </c>
      <c r="G57" s="26">
        <f t="shared" si="59"/>
        <v>45.333333333333336</v>
      </c>
      <c r="H57">
        <v>0</v>
      </c>
      <c r="I57">
        <v>58</v>
      </c>
      <c r="J57" s="7"/>
      <c r="L57" s="26"/>
      <c r="Q57" s="7" t="s">
        <v>36</v>
      </c>
      <c r="T57">
        <v>2</v>
      </c>
      <c r="U57">
        <v>2</v>
      </c>
      <c r="V57">
        <v>27</v>
      </c>
      <c r="X57" s="7"/>
    </row>
    <row r="58" spans="1:49" ht="15.75" customHeight="1" x14ac:dyDescent="0.25">
      <c r="A58" s="5" t="s">
        <v>41</v>
      </c>
      <c r="B58" s="6"/>
      <c r="C58" s="6"/>
      <c r="D58" s="6"/>
      <c r="E58">
        <v>7</v>
      </c>
      <c r="F58">
        <v>273</v>
      </c>
      <c r="G58" s="26">
        <f t="shared" si="59"/>
        <v>39</v>
      </c>
      <c r="H58">
        <v>0</v>
      </c>
      <c r="I58">
        <v>44</v>
      </c>
      <c r="J58" s="7"/>
      <c r="L58" s="26"/>
      <c r="Q58" s="7" t="s">
        <v>41</v>
      </c>
      <c r="T58">
        <v>2</v>
      </c>
      <c r="U58">
        <v>2</v>
      </c>
      <c r="V58">
        <v>39</v>
      </c>
      <c r="X58" s="7"/>
    </row>
    <row r="59" spans="1:49" ht="15.75" customHeight="1" x14ac:dyDescent="0.25">
      <c r="A59" s="5" t="s">
        <v>48</v>
      </c>
      <c r="B59" s="6"/>
      <c r="C59" s="6"/>
      <c r="D59" s="6"/>
      <c r="E59">
        <v>7</v>
      </c>
      <c r="F59">
        <v>317</v>
      </c>
      <c r="G59" s="26">
        <f t="shared" si="59"/>
        <v>45.285714285714285</v>
      </c>
      <c r="H59">
        <v>0</v>
      </c>
      <c r="I59">
        <v>51</v>
      </c>
      <c r="J59" s="7"/>
      <c r="L59" s="26"/>
      <c r="Q59" s="7" t="s">
        <v>48</v>
      </c>
      <c r="T59">
        <v>0</v>
      </c>
      <c r="U59">
        <v>2</v>
      </c>
      <c r="X59" s="7"/>
    </row>
    <row r="60" spans="1:49" ht="15.75" customHeight="1" x14ac:dyDescent="0.25">
      <c r="A60" s="5" t="s">
        <v>54</v>
      </c>
      <c r="B60" s="6"/>
      <c r="C60" s="6"/>
      <c r="D60" s="6"/>
      <c r="E60">
        <v>3</v>
      </c>
      <c r="F60">
        <v>146</v>
      </c>
      <c r="G60" s="26">
        <f t="shared" si="59"/>
        <v>48.666666666666664</v>
      </c>
      <c r="H60">
        <v>0</v>
      </c>
      <c r="I60">
        <v>53</v>
      </c>
      <c r="J60" s="7"/>
      <c r="L60" s="26"/>
      <c r="Q60" s="7" t="s">
        <v>54</v>
      </c>
      <c r="T60">
        <v>1</v>
      </c>
      <c r="U60">
        <v>1</v>
      </c>
      <c r="V60">
        <v>29</v>
      </c>
      <c r="X60" s="7"/>
    </row>
    <row r="61" spans="1:49" ht="15.75" customHeight="1" x14ac:dyDescent="0.25">
      <c r="A61" s="5" t="s">
        <v>57</v>
      </c>
      <c r="B61" s="6"/>
      <c r="C61" s="6"/>
      <c r="D61" s="6"/>
      <c r="E61">
        <v>2</v>
      </c>
      <c r="F61">
        <v>77</v>
      </c>
      <c r="G61" s="26">
        <f t="shared" si="59"/>
        <v>38.5</v>
      </c>
      <c r="H61">
        <v>0</v>
      </c>
      <c r="I61">
        <v>46</v>
      </c>
      <c r="J61" s="7"/>
      <c r="L61" s="26"/>
      <c r="Q61" s="7" t="s">
        <v>57</v>
      </c>
      <c r="T61">
        <v>0</v>
      </c>
      <c r="U61">
        <v>0</v>
      </c>
      <c r="X61" s="7"/>
    </row>
    <row r="62" spans="1:49" ht="15.75" customHeight="1" x14ac:dyDescent="0.25">
      <c r="A62" s="5" t="s">
        <v>60</v>
      </c>
      <c r="B62" s="6"/>
      <c r="C62" s="6"/>
      <c r="D62" s="6"/>
      <c r="E62">
        <v>5</v>
      </c>
      <c r="F62">
        <v>205</v>
      </c>
      <c r="G62" s="26">
        <f t="shared" si="59"/>
        <v>41</v>
      </c>
      <c r="H62">
        <v>0</v>
      </c>
      <c r="I62">
        <v>57</v>
      </c>
      <c r="J62" s="7"/>
      <c r="L62" s="26"/>
      <c r="Q62" s="7" t="s">
        <v>60</v>
      </c>
      <c r="T62">
        <v>1</v>
      </c>
      <c r="U62">
        <v>2</v>
      </c>
      <c r="V62">
        <v>34</v>
      </c>
      <c r="X62" s="7"/>
    </row>
    <row r="63" spans="1:49" ht="15.75" customHeight="1" x14ac:dyDescent="0.25">
      <c r="A63" s="5" t="s">
        <v>62</v>
      </c>
      <c r="B63" s="6"/>
      <c r="C63" s="6"/>
      <c r="D63" s="6"/>
      <c r="E63">
        <v>4</v>
      </c>
      <c r="F63">
        <v>161</v>
      </c>
      <c r="G63" s="26">
        <f t="shared" si="59"/>
        <v>40.25</v>
      </c>
      <c r="H63">
        <v>0</v>
      </c>
      <c r="I63">
        <v>47</v>
      </c>
      <c r="J63" s="7"/>
      <c r="L63" s="26"/>
      <c r="Q63" s="7" t="s">
        <v>62</v>
      </c>
      <c r="T63">
        <v>3</v>
      </c>
      <c r="U63">
        <v>3</v>
      </c>
      <c r="V63">
        <v>43</v>
      </c>
      <c r="X63" s="7"/>
    </row>
    <row r="64" spans="1:49" ht="15.75" customHeight="1" x14ac:dyDescent="0.25">
      <c r="A64" s="5" t="s">
        <v>65</v>
      </c>
      <c r="B64" s="6"/>
      <c r="C64" s="6"/>
      <c r="D64" s="6"/>
      <c r="E64">
        <v>5</v>
      </c>
      <c r="F64">
        <v>206</v>
      </c>
      <c r="G64" s="26">
        <f t="shared" si="59"/>
        <v>41.2</v>
      </c>
      <c r="H64">
        <v>0</v>
      </c>
      <c r="I64">
        <v>55</v>
      </c>
      <c r="J64" s="7"/>
      <c r="L64" s="26"/>
      <c r="Q64" s="7" t="s">
        <v>65</v>
      </c>
      <c r="T64">
        <v>1</v>
      </c>
      <c r="U64">
        <v>1</v>
      </c>
      <c r="V64">
        <v>36</v>
      </c>
      <c r="X64" s="7"/>
    </row>
    <row r="65" spans="1:28" ht="15.75" customHeight="1" x14ac:dyDescent="0.25">
      <c r="A65" s="5" t="s">
        <v>67</v>
      </c>
      <c r="B65" s="6"/>
      <c r="C65" s="6"/>
      <c r="D65" s="6"/>
      <c r="E65">
        <v>7</v>
      </c>
      <c r="F65">
        <v>364</v>
      </c>
      <c r="G65" s="40">
        <f t="shared" si="59"/>
        <v>52</v>
      </c>
      <c r="H65">
        <v>0</v>
      </c>
      <c r="I65">
        <v>74</v>
      </c>
      <c r="J65" s="7"/>
      <c r="L65" s="26"/>
      <c r="Q65" s="7" t="s">
        <v>67</v>
      </c>
      <c r="T65">
        <v>3</v>
      </c>
      <c r="U65">
        <v>3</v>
      </c>
      <c r="V65">
        <v>43</v>
      </c>
      <c r="X65" s="8"/>
    </row>
    <row r="66" spans="1:28" ht="15.75" customHeight="1" x14ac:dyDescent="0.25">
      <c r="A66" s="5" t="s">
        <v>68</v>
      </c>
      <c r="B66" s="6"/>
      <c r="C66" s="6"/>
      <c r="D66" s="6"/>
      <c r="E66">
        <v>4</v>
      </c>
      <c r="F66">
        <v>189</v>
      </c>
      <c r="G66" s="26">
        <f t="shared" si="59"/>
        <v>47.25</v>
      </c>
      <c r="H66">
        <v>2</v>
      </c>
      <c r="I66">
        <v>54</v>
      </c>
      <c r="J66" s="7"/>
      <c r="L66" s="26" t="e">
        <f t="shared" ref="L66:L67" si="60">K66/J66</f>
        <v>#DIV/0!</v>
      </c>
      <c r="Q66" s="7" t="s">
        <v>68</v>
      </c>
      <c r="T66">
        <v>2</v>
      </c>
      <c r="U66">
        <v>2</v>
      </c>
      <c r="V66">
        <v>28</v>
      </c>
      <c r="X66" s="8"/>
    </row>
    <row r="67" spans="1:28" ht="15.75" customHeight="1" x14ac:dyDescent="0.25">
      <c r="A67" s="5"/>
      <c r="B67" s="6"/>
      <c r="C67" s="6"/>
      <c r="D67" s="6"/>
      <c r="E67">
        <f t="shared" ref="E67:F67" si="61">SUM(E54:E66)</f>
        <v>68</v>
      </c>
      <c r="F67">
        <f t="shared" si="61"/>
        <v>2996</v>
      </c>
      <c r="G67" s="26">
        <f t="shared" si="59"/>
        <v>44.058823529411768</v>
      </c>
      <c r="H67">
        <f>SUM(H54:H66)</f>
        <v>3</v>
      </c>
      <c r="I67">
        <f>MAX(I54:I66)</f>
        <v>74</v>
      </c>
      <c r="J67" s="7">
        <f t="shared" ref="J67:K67" si="62">SUM(J54:J64)</f>
        <v>0</v>
      </c>
      <c r="K67">
        <f t="shared" si="62"/>
        <v>0</v>
      </c>
      <c r="L67" s="26" t="e">
        <f t="shared" si="60"/>
        <v>#DIV/0!</v>
      </c>
      <c r="M67">
        <f>SUM(M54:M64)</f>
        <v>0</v>
      </c>
      <c r="N67">
        <f>MAX(N54:N64)</f>
        <v>0</v>
      </c>
      <c r="T67">
        <f t="shared" ref="T67:U67" si="63">SUM(T54:T66)</f>
        <v>21</v>
      </c>
      <c r="U67">
        <f t="shared" si="63"/>
        <v>24</v>
      </c>
      <c r="V67">
        <f>MAX(V54:V66)</f>
        <v>43</v>
      </c>
    </row>
    <row r="68" spans="1:28" ht="15.75" customHeight="1" x14ac:dyDescent="0.25">
      <c r="A68" s="5"/>
      <c r="B68" s="6"/>
      <c r="C68" s="6"/>
      <c r="D68" s="6"/>
    </row>
    <row r="69" spans="1:28" ht="15.75" customHeight="1" x14ac:dyDescent="0.25">
      <c r="A69" s="1" t="s">
        <v>92</v>
      </c>
      <c r="B69" s="6"/>
      <c r="C69" s="6"/>
      <c r="D69" s="6"/>
      <c r="E69" s="3" t="s">
        <v>1244</v>
      </c>
      <c r="F69" s="3"/>
      <c r="G69" s="3"/>
      <c r="H69" s="3" t="s">
        <v>122</v>
      </c>
      <c r="I69" s="3"/>
      <c r="J69" s="3"/>
      <c r="K69" s="3" t="s">
        <v>123</v>
      </c>
      <c r="L69" s="3"/>
      <c r="M69" s="3"/>
      <c r="N69" s="3" t="s">
        <v>1245</v>
      </c>
      <c r="O69" s="3"/>
      <c r="P69" s="3"/>
      <c r="Q69" s="3" t="s">
        <v>1246</v>
      </c>
      <c r="R69" s="3"/>
      <c r="S69" s="3"/>
      <c r="T69" s="3" t="s">
        <v>1234</v>
      </c>
      <c r="U69" s="3"/>
      <c r="W69" s="3" t="s">
        <v>1269</v>
      </c>
      <c r="Z69" s="3" t="s">
        <v>1235</v>
      </c>
    </row>
    <row r="70" spans="1:28" ht="15.75" customHeight="1" x14ac:dyDescent="0.25">
      <c r="A70" s="1" t="s">
        <v>12</v>
      </c>
      <c r="B70" s="6"/>
      <c r="C70" s="6"/>
      <c r="D70" s="6"/>
      <c r="E70" s="3" t="s">
        <v>73</v>
      </c>
      <c r="F70" s="3" t="s">
        <v>7</v>
      </c>
      <c r="G70" s="3" t="s">
        <v>8</v>
      </c>
      <c r="H70" s="4" t="s">
        <v>73</v>
      </c>
      <c r="I70" s="3" t="s">
        <v>7</v>
      </c>
      <c r="J70" s="3" t="s">
        <v>8</v>
      </c>
      <c r="K70" s="4" t="s">
        <v>73</v>
      </c>
      <c r="L70" s="3" t="s">
        <v>7</v>
      </c>
      <c r="M70" s="3" t="s">
        <v>8</v>
      </c>
      <c r="N70" s="4" t="s">
        <v>73</v>
      </c>
      <c r="O70" s="3" t="s">
        <v>7</v>
      </c>
      <c r="P70" s="3" t="s">
        <v>8</v>
      </c>
      <c r="Q70" s="4" t="s">
        <v>73</v>
      </c>
      <c r="R70" s="3" t="s">
        <v>7</v>
      </c>
      <c r="S70" s="3" t="s">
        <v>8</v>
      </c>
      <c r="T70" s="4" t="s">
        <v>73</v>
      </c>
      <c r="U70" s="3" t="s">
        <v>7</v>
      </c>
      <c r="V70" s="3" t="s">
        <v>8</v>
      </c>
      <c r="W70" s="4" t="s">
        <v>73</v>
      </c>
      <c r="X70" s="3" t="s">
        <v>7</v>
      </c>
      <c r="Y70" s="3" t="s">
        <v>8</v>
      </c>
      <c r="Z70" s="4" t="s">
        <v>73</v>
      </c>
      <c r="AA70" s="3" t="s">
        <v>7</v>
      </c>
      <c r="AB70" s="3" t="s">
        <v>8</v>
      </c>
    </row>
    <row r="71" spans="1:28" ht="15.75" customHeight="1" x14ac:dyDescent="0.25">
      <c r="A71" s="5" t="s">
        <v>19</v>
      </c>
      <c r="B71" s="6"/>
      <c r="C71" s="6"/>
      <c r="D71" s="6"/>
      <c r="E71" s="8">
        <v>1</v>
      </c>
      <c r="F71" s="8">
        <v>22</v>
      </c>
      <c r="G71" s="8">
        <v>0</v>
      </c>
      <c r="H71" s="7"/>
      <c r="I71" s="8"/>
      <c r="J71" s="8"/>
      <c r="K71" s="7"/>
      <c r="L71" s="8"/>
      <c r="M71" s="8"/>
      <c r="N71" s="7"/>
      <c r="O71" s="8"/>
      <c r="P71" s="8"/>
      <c r="Q71" s="7"/>
      <c r="R71" s="8"/>
      <c r="S71" s="8"/>
      <c r="T71" s="7"/>
      <c r="U71" s="8"/>
      <c r="V71" s="8"/>
      <c r="W71" s="7"/>
      <c r="X71" s="8"/>
      <c r="Y71" s="8"/>
      <c r="Z71" s="7"/>
    </row>
    <row r="72" spans="1:28" ht="15.75" customHeight="1" x14ac:dyDescent="0.25">
      <c r="A72" s="5" t="s">
        <v>25</v>
      </c>
      <c r="B72" s="6"/>
      <c r="C72" s="6"/>
      <c r="D72" s="6"/>
      <c r="E72" s="8"/>
      <c r="F72" s="8"/>
      <c r="G72" s="8"/>
      <c r="H72" s="7">
        <v>1</v>
      </c>
      <c r="I72" s="8">
        <v>37</v>
      </c>
      <c r="J72" s="8">
        <v>0</v>
      </c>
      <c r="K72" s="7"/>
      <c r="L72" s="8"/>
      <c r="M72" s="8"/>
      <c r="N72" s="37">
        <v>1</v>
      </c>
      <c r="O72" s="10">
        <v>30</v>
      </c>
      <c r="P72" s="10">
        <v>1</v>
      </c>
      <c r="Q72" s="7"/>
      <c r="R72" s="8"/>
      <c r="S72" s="8"/>
      <c r="T72" s="7">
        <v>1</v>
      </c>
      <c r="U72" s="8">
        <v>0</v>
      </c>
      <c r="V72" s="8">
        <v>0</v>
      </c>
      <c r="W72" s="7"/>
      <c r="X72" s="8"/>
      <c r="Y72" s="8"/>
      <c r="Z72" s="7"/>
    </row>
    <row r="73" spans="1:28" ht="15.75" customHeight="1" x14ac:dyDescent="0.25">
      <c r="A73" s="5" t="s">
        <v>31</v>
      </c>
      <c r="B73" s="6"/>
      <c r="C73" s="6"/>
      <c r="D73" s="6"/>
      <c r="E73" s="8"/>
      <c r="F73" s="8"/>
      <c r="G73" s="8"/>
      <c r="H73" s="7"/>
      <c r="I73" s="8"/>
      <c r="J73" s="8"/>
      <c r="K73" s="7"/>
      <c r="L73" s="8"/>
      <c r="M73" s="8"/>
      <c r="N73" s="7"/>
      <c r="O73" s="8"/>
      <c r="P73" s="8"/>
      <c r="Q73" s="7"/>
      <c r="R73" s="8"/>
      <c r="S73" s="8"/>
      <c r="T73" s="7">
        <v>1</v>
      </c>
      <c r="U73" s="8">
        <v>16</v>
      </c>
      <c r="V73" s="8">
        <v>0</v>
      </c>
      <c r="W73" s="7"/>
      <c r="X73" s="8"/>
      <c r="Y73" s="8"/>
      <c r="Z73" s="7"/>
    </row>
    <row r="74" spans="1:28" ht="15.75" customHeight="1" x14ac:dyDescent="0.25">
      <c r="A74" s="5" t="s">
        <v>36</v>
      </c>
      <c r="B74" s="6"/>
      <c r="C74" s="6"/>
      <c r="D74" s="6"/>
      <c r="E74" s="8"/>
      <c r="F74" s="8"/>
      <c r="G74" s="8"/>
      <c r="H74" s="7"/>
      <c r="I74" s="8"/>
      <c r="J74" s="8"/>
      <c r="K74" s="7"/>
      <c r="L74" s="8"/>
      <c r="M74" s="8"/>
      <c r="N74" s="7"/>
      <c r="O74" s="8"/>
      <c r="P74" s="8"/>
      <c r="Q74" s="7"/>
      <c r="R74" s="8"/>
      <c r="S74" s="8"/>
      <c r="T74" s="7"/>
      <c r="U74" s="8"/>
      <c r="V74" s="8"/>
      <c r="W74" s="7"/>
      <c r="X74" s="8"/>
      <c r="Y74" s="8"/>
      <c r="Z74" s="7"/>
    </row>
    <row r="75" spans="1:28" ht="15.75" customHeight="1" x14ac:dyDescent="0.25">
      <c r="A75" s="5" t="s">
        <v>41</v>
      </c>
      <c r="B75" s="6"/>
      <c r="C75" s="6"/>
      <c r="D75" s="6"/>
      <c r="E75" s="8"/>
      <c r="F75" s="8"/>
      <c r="G75" s="8"/>
      <c r="H75" s="7"/>
      <c r="I75" s="8"/>
      <c r="J75" s="8"/>
      <c r="K75" s="7"/>
      <c r="L75" s="8"/>
      <c r="M75" s="8"/>
      <c r="N75" s="7"/>
      <c r="O75" s="8"/>
      <c r="P75" s="8"/>
      <c r="Q75" s="7"/>
      <c r="R75" s="8"/>
      <c r="S75" s="8"/>
      <c r="T75" s="7"/>
      <c r="U75" s="8"/>
      <c r="V75" s="8"/>
      <c r="W75" s="7"/>
      <c r="X75" s="8"/>
      <c r="Y75" s="8"/>
      <c r="Z75" s="7"/>
    </row>
    <row r="76" spans="1:28" ht="15.75" customHeight="1" x14ac:dyDescent="0.25">
      <c r="A76" s="5" t="s">
        <v>48</v>
      </c>
      <c r="B76" s="6"/>
      <c r="C76" s="6"/>
      <c r="D76" s="6"/>
      <c r="E76" s="8"/>
      <c r="F76" s="8"/>
      <c r="G76" s="8"/>
      <c r="H76" s="7"/>
      <c r="I76" s="8"/>
      <c r="J76" s="8"/>
      <c r="K76" s="7"/>
      <c r="L76" s="8"/>
      <c r="M76" s="8"/>
      <c r="N76" s="7"/>
      <c r="O76" s="8"/>
      <c r="P76" s="8"/>
      <c r="Q76" s="7">
        <v>1</v>
      </c>
      <c r="R76" s="8">
        <v>0</v>
      </c>
      <c r="S76" s="8">
        <v>0</v>
      </c>
      <c r="T76" s="7"/>
      <c r="U76" s="8"/>
      <c r="V76" s="8"/>
      <c r="W76" s="7"/>
      <c r="X76" s="8"/>
      <c r="Y76" s="8"/>
      <c r="Z76" s="7"/>
    </row>
    <row r="77" spans="1:28" ht="15.75" customHeight="1" x14ac:dyDescent="0.25">
      <c r="A77" s="5" t="s">
        <v>54</v>
      </c>
      <c r="B77" s="6"/>
      <c r="C77" s="6"/>
      <c r="D77" s="6"/>
      <c r="E77" s="8"/>
      <c r="F77" s="8"/>
      <c r="G77" s="8"/>
      <c r="H77" s="7"/>
      <c r="I77" s="8"/>
      <c r="J77" s="8"/>
      <c r="K77" s="7"/>
      <c r="L77" s="8"/>
      <c r="M77" s="8"/>
      <c r="N77" s="7"/>
      <c r="O77" s="8"/>
      <c r="P77" s="8"/>
      <c r="Q77" s="7"/>
      <c r="R77" s="8"/>
      <c r="S77" s="8"/>
      <c r="T77" s="7"/>
      <c r="U77" s="8"/>
      <c r="V77" s="8"/>
      <c r="W77" s="7"/>
      <c r="X77" s="8"/>
      <c r="Y77" s="8"/>
      <c r="Z77" s="7"/>
    </row>
    <row r="78" spans="1:28" ht="15.75" customHeight="1" x14ac:dyDescent="0.25">
      <c r="A78" s="5" t="s">
        <v>57</v>
      </c>
      <c r="B78" s="6"/>
      <c r="C78" s="6"/>
      <c r="D78" s="6"/>
      <c r="E78" s="8"/>
      <c r="F78" s="8"/>
      <c r="G78" s="8"/>
      <c r="H78" s="7"/>
      <c r="I78" s="8"/>
      <c r="J78" s="8"/>
      <c r="K78" s="7"/>
      <c r="L78" s="8"/>
      <c r="M78" s="8"/>
      <c r="N78" s="7">
        <v>1</v>
      </c>
      <c r="O78" s="8">
        <v>0</v>
      </c>
      <c r="P78" s="8">
        <v>0</v>
      </c>
      <c r="Q78" s="7"/>
      <c r="R78" s="8"/>
      <c r="S78" s="8"/>
      <c r="T78" s="7"/>
      <c r="U78" s="8"/>
      <c r="V78" s="8"/>
      <c r="W78" s="7"/>
      <c r="X78" s="8"/>
      <c r="Y78" s="8"/>
      <c r="Z78" s="7"/>
    </row>
    <row r="79" spans="1:28" ht="15.75" customHeight="1" x14ac:dyDescent="0.25">
      <c r="A79" s="5" t="s">
        <v>60</v>
      </c>
      <c r="B79" s="6"/>
      <c r="C79" s="6"/>
      <c r="D79" s="6"/>
      <c r="E79" s="8"/>
      <c r="F79" s="8"/>
      <c r="G79" s="8"/>
      <c r="H79" s="7"/>
      <c r="I79" s="8"/>
      <c r="J79" s="8"/>
      <c r="K79" s="7"/>
      <c r="L79" s="8"/>
      <c r="M79" s="8"/>
      <c r="N79" s="7"/>
      <c r="O79" s="8"/>
      <c r="P79" s="8"/>
      <c r="Q79" s="7"/>
      <c r="R79" s="8"/>
      <c r="S79" s="8"/>
      <c r="T79" s="7"/>
      <c r="U79" s="8"/>
      <c r="V79" s="8"/>
      <c r="W79" s="7"/>
      <c r="X79" s="8"/>
      <c r="Y79" s="8"/>
      <c r="Z79" s="7"/>
    </row>
    <row r="80" spans="1:28" ht="15.75" customHeight="1" x14ac:dyDescent="0.25">
      <c r="A80" s="5" t="s">
        <v>62</v>
      </c>
      <c r="B80" s="6"/>
      <c r="C80" s="6"/>
      <c r="D80" s="6"/>
      <c r="E80" s="8">
        <v>1</v>
      </c>
      <c r="F80" s="8">
        <v>0</v>
      </c>
      <c r="G80" s="8">
        <v>0</v>
      </c>
      <c r="H80" s="7"/>
      <c r="I80" s="8"/>
      <c r="J80" s="8"/>
      <c r="K80" s="7"/>
      <c r="L80" s="8"/>
      <c r="M80" s="8"/>
      <c r="N80" s="7"/>
      <c r="O80" s="8"/>
      <c r="P80" s="8"/>
      <c r="Q80" s="7"/>
      <c r="R80" s="8"/>
      <c r="S80" s="8"/>
      <c r="T80" s="7"/>
      <c r="U80" s="8"/>
      <c r="V80" s="8"/>
      <c r="W80" s="7">
        <v>1</v>
      </c>
      <c r="X80" s="8">
        <v>52</v>
      </c>
      <c r="Y80" s="8">
        <v>0</v>
      </c>
      <c r="Z80" s="7"/>
    </row>
    <row r="81" spans="1:49" ht="15.75" customHeight="1" x14ac:dyDescent="0.25">
      <c r="A81" s="5" t="s">
        <v>65</v>
      </c>
      <c r="B81" s="6"/>
      <c r="C81" s="6"/>
      <c r="D81" s="6"/>
      <c r="E81" s="8"/>
      <c r="F81" s="8"/>
      <c r="G81" s="8"/>
      <c r="H81" s="7"/>
      <c r="I81" s="8"/>
      <c r="J81" s="8"/>
      <c r="K81" s="7"/>
      <c r="L81" s="8"/>
      <c r="M81" s="8"/>
      <c r="N81" s="7">
        <v>1</v>
      </c>
      <c r="O81" s="8">
        <v>0</v>
      </c>
      <c r="P81" s="8">
        <v>0</v>
      </c>
      <c r="Q81" s="7"/>
      <c r="R81" s="8"/>
      <c r="S81" s="8"/>
      <c r="T81" s="7"/>
      <c r="U81" s="8"/>
      <c r="V81" s="8"/>
      <c r="W81" s="7"/>
      <c r="X81" s="8"/>
      <c r="Y81" s="8"/>
      <c r="Z81" s="7"/>
    </row>
    <row r="82" spans="1:49" ht="15.75" customHeight="1" x14ac:dyDescent="0.25">
      <c r="A82" s="5" t="s">
        <v>67</v>
      </c>
      <c r="B82" s="6"/>
      <c r="C82" s="6"/>
      <c r="D82" s="6"/>
      <c r="E82" s="8">
        <v>1</v>
      </c>
      <c r="F82" s="8">
        <v>22</v>
      </c>
      <c r="G82" s="8">
        <v>0</v>
      </c>
      <c r="H82" s="7"/>
      <c r="I82" s="8"/>
      <c r="J82" s="8"/>
      <c r="K82" s="7"/>
      <c r="L82" s="8"/>
      <c r="M82" s="8"/>
      <c r="N82" s="7"/>
      <c r="O82" s="8"/>
      <c r="P82" s="8"/>
      <c r="Q82" s="7">
        <v>1</v>
      </c>
      <c r="R82" s="8">
        <v>0</v>
      </c>
      <c r="S82" s="8">
        <v>0</v>
      </c>
      <c r="T82" s="8"/>
      <c r="U82" s="8"/>
      <c r="V82" s="8"/>
      <c r="W82" s="7"/>
      <c r="X82" s="8"/>
      <c r="Y82" s="8"/>
      <c r="Z82" s="7">
        <v>1</v>
      </c>
      <c r="AA82">
        <v>0</v>
      </c>
      <c r="AB82">
        <v>0</v>
      </c>
    </row>
    <row r="83" spans="1:49" ht="15.75" customHeight="1" x14ac:dyDescent="0.25">
      <c r="A83" s="5" t="s">
        <v>68</v>
      </c>
      <c r="B83" s="6"/>
      <c r="C83" s="6"/>
      <c r="D83" s="6"/>
      <c r="E83" s="8"/>
      <c r="F83" s="8"/>
      <c r="G83" s="8"/>
      <c r="H83" s="7"/>
      <c r="I83" s="8"/>
      <c r="J83" s="8"/>
      <c r="K83" s="7"/>
      <c r="L83" s="8"/>
      <c r="M83" s="8"/>
      <c r="N83" s="7"/>
      <c r="O83" s="8"/>
      <c r="P83" s="8"/>
      <c r="Q83" s="7"/>
      <c r="R83" s="8"/>
      <c r="S83" s="8"/>
      <c r="T83" s="8"/>
      <c r="U83" s="8"/>
      <c r="V83" s="8"/>
      <c r="W83" s="7">
        <v>1</v>
      </c>
      <c r="X83" s="8">
        <v>8</v>
      </c>
      <c r="Y83" s="8">
        <v>0</v>
      </c>
      <c r="Z83" s="7"/>
    </row>
    <row r="84" spans="1:49" ht="15.75" customHeight="1" x14ac:dyDescent="0.25">
      <c r="A84" s="5"/>
      <c r="B84" s="6"/>
      <c r="C84" s="6"/>
      <c r="D84" s="6"/>
      <c r="E84">
        <f t="shared" ref="E84:Y84" si="64">SUM(E71:E81)</f>
        <v>2</v>
      </c>
      <c r="F84">
        <f t="shared" si="64"/>
        <v>22</v>
      </c>
      <c r="G84">
        <f t="shared" si="64"/>
        <v>0</v>
      </c>
      <c r="H84">
        <f t="shared" si="64"/>
        <v>1</v>
      </c>
      <c r="I84">
        <f t="shared" si="64"/>
        <v>37</v>
      </c>
      <c r="J84">
        <f t="shared" si="64"/>
        <v>0</v>
      </c>
      <c r="K84">
        <f t="shared" si="64"/>
        <v>0</v>
      </c>
      <c r="L84">
        <f t="shared" si="64"/>
        <v>0</v>
      </c>
      <c r="M84">
        <f t="shared" si="64"/>
        <v>0</v>
      </c>
      <c r="N84">
        <f t="shared" si="64"/>
        <v>3</v>
      </c>
      <c r="O84">
        <f t="shared" si="64"/>
        <v>30</v>
      </c>
      <c r="P84">
        <f t="shared" si="64"/>
        <v>1</v>
      </c>
      <c r="Q84">
        <f t="shared" si="64"/>
        <v>1</v>
      </c>
      <c r="R84">
        <f t="shared" si="64"/>
        <v>0</v>
      </c>
      <c r="S84">
        <f t="shared" si="64"/>
        <v>0</v>
      </c>
      <c r="T84">
        <f t="shared" si="64"/>
        <v>2</v>
      </c>
      <c r="U84">
        <f t="shared" si="64"/>
        <v>16</v>
      </c>
      <c r="V84">
        <f t="shared" si="64"/>
        <v>0</v>
      </c>
      <c r="W84">
        <f t="shared" si="64"/>
        <v>1</v>
      </c>
      <c r="X84">
        <f t="shared" si="64"/>
        <v>52</v>
      </c>
      <c r="Y84">
        <f t="shared" si="64"/>
        <v>0</v>
      </c>
      <c r="Z84" s="7"/>
    </row>
    <row r="85" spans="1:49" ht="15.75" customHeight="1" x14ac:dyDescent="0.25">
      <c r="A85" s="1" t="s">
        <v>93</v>
      </c>
      <c r="B85" s="2"/>
      <c r="C85" s="2"/>
      <c r="D85" s="2"/>
      <c r="E85" s="3" t="s">
        <v>1290</v>
      </c>
      <c r="F85" s="3"/>
      <c r="G85" s="3"/>
      <c r="H85" s="3" t="s">
        <v>1247</v>
      </c>
      <c r="I85" s="3"/>
      <c r="J85" s="3"/>
      <c r="K85" s="3" t="s">
        <v>1236</v>
      </c>
      <c r="L85" s="3"/>
      <c r="M85" s="3"/>
      <c r="N85" s="3" t="s">
        <v>1237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 ht="15.75" customHeight="1" x14ac:dyDescent="0.25">
      <c r="A86" s="1" t="s">
        <v>12</v>
      </c>
      <c r="B86" s="2"/>
      <c r="C86" s="2"/>
      <c r="D86" s="2"/>
      <c r="E86" s="3" t="s">
        <v>95</v>
      </c>
      <c r="F86" s="3" t="s">
        <v>7</v>
      </c>
      <c r="G86" s="3" t="s">
        <v>91</v>
      </c>
      <c r="H86" s="4" t="s">
        <v>95</v>
      </c>
      <c r="I86" s="3" t="s">
        <v>7</v>
      </c>
      <c r="J86" s="3" t="s">
        <v>91</v>
      </c>
      <c r="K86" s="4" t="s">
        <v>95</v>
      </c>
      <c r="L86" s="3" t="s">
        <v>7</v>
      </c>
      <c r="M86" s="3" t="s">
        <v>91</v>
      </c>
      <c r="N86" s="4" t="s">
        <v>95</v>
      </c>
      <c r="O86" s="3" t="s">
        <v>7</v>
      </c>
      <c r="P86" s="3" t="s">
        <v>91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 ht="15.75" customHeight="1" x14ac:dyDescent="0.25">
      <c r="A87" s="5" t="s">
        <v>19</v>
      </c>
      <c r="B87" s="6"/>
      <c r="C87" s="6"/>
      <c r="D87" s="6"/>
      <c r="E87">
        <v>4</v>
      </c>
      <c r="F87">
        <v>76</v>
      </c>
      <c r="G87">
        <v>29</v>
      </c>
      <c r="H87" s="7"/>
      <c r="K87" s="7"/>
      <c r="N87" s="7"/>
    </row>
    <row r="88" spans="1:49" ht="15.75" customHeight="1" x14ac:dyDescent="0.25">
      <c r="A88" s="5" t="s">
        <v>25</v>
      </c>
      <c r="B88" s="6"/>
      <c r="C88" s="6"/>
      <c r="D88" s="6"/>
      <c r="E88">
        <v>2</v>
      </c>
      <c r="F88">
        <v>6</v>
      </c>
      <c r="G88">
        <v>9</v>
      </c>
      <c r="H88" s="7"/>
      <c r="K88" s="7"/>
      <c r="N88" s="7"/>
    </row>
    <row r="89" spans="1:49" ht="15.75" customHeight="1" x14ac:dyDescent="0.25">
      <c r="A89" s="5" t="s">
        <v>31</v>
      </c>
      <c r="B89" s="6"/>
      <c r="C89" s="6"/>
      <c r="D89" s="6"/>
      <c r="E89">
        <v>2</v>
      </c>
      <c r="F89">
        <v>-11</v>
      </c>
      <c r="G89">
        <v>0</v>
      </c>
      <c r="H89" s="7">
        <v>1</v>
      </c>
      <c r="I89" s="8">
        <v>75</v>
      </c>
      <c r="J89" s="8">
        <v>75</v>
      </c>
      <c r="K89" s="7"/>
      <c r="N89" s="7"/>
    </row>
    <row r="90" spans="1:49" ht="15.75" customHeight="1" x14ac:dyDescent="0.25">
      <c r="A90" s="5" t="s">
        <v>36</v>
      </c>
      <c r="B90" s="6"/>
      <c r="C90" s="6"/>
      <c r="D90" s="6"/>
      <c r="E90">
        <v>1</v>
      </c>
      <c r="F90">
        <v>13</v>
      </c>
      <c r="H90" s="7"/>
      <c r="K90" s="7"/>
      <c r="N90" s="7"/>
    </row>
    <row r="91" spans="1:49" ht="15.75" customHeight="1" x14ac:dyDescent="0.25">
      <c r="A91" s="5" t="s">
        <v>41</v>
      </c>
      <c r="B91" s="6"/>
      <c r="C91" s="6"/>
      <c r="D91" s="6"/>
      <c r="E91">
        <v>4</v>
      </c>
      <c r="F91">
        <v>48</v>
      </c>
      <c r="G91">
        <v>29</v>
      </c>
      <c r="H91" s="7"/>
      <c r="K91" s="7"/>
      <c r="N91" s="7"/>
    </row>
    <row r="92" spans="1:49" ht="15.75" customHeight="1" x14ac:dyDescent="0.25">
      <c r="A92" s="5" t="s">
        <v>48</v>
      </c>
      <c r="B92" s="6"/>
      <c r="C92" s="6"/>
      <c r="D92" s="6"/>
      <c r="E92">
        <v>3</v>
      </c>
      <c r="F92">
        <v>15</v>
      </c>
      <c r="G92">
        <v>11</v>
      </c>
      <c r="H92" s="7"/>
      <c r="K92" s="7"/>
      <c r="N92" s="7"/>
    </row>
    <row r="93" spans="1:49" ht="15.75" customHeight="1" x14ac:dyDescent="0.25">
      <c r="A93" s="5" t="s">
        <v>54</v>
      </c>
      <c r="B93" s="6"/>
      <c r="C93" s="6"/>
      <c r="D93" s="6"/>
      <c r="E93">
        <v>2</v>
      </c>
      <c r="F93">
        <v>10</v>
      </c>
      <c r="G93">
        <v>8</v>
      </c>
      <c r="H93" s="7"/>
      <c r="K93" s="7"/>
      <c r="N93" s="7"/>
    </row>
    <row r="94" spans="1:49" ht="15.75" customHeight="1" x14ac:dyDescent="0.25">
      <c r="A94" s="5" t="s">
        <v>57</v>
      </c>
      <c r="B94" s="6"/>
      <c r="C94" s="6"/>
      <c r="D94" s="6"/>
      <c r="E94">
        <v>2</v>
      </c>
      <c r="F94">
        <v>5</v>
      </c>
      <c r="G94">
        <v>3</v>
      </c>
      <c r="H94" s="7"/>
      <c r="K94" s="7"/>
      <c r="N94" s="7"/>
    </row>
    <row r="95" spans="1:49" ht="15.75" customHeight="1" x14ac:dyDescent="0.25">
      <c r="A95" s="5" t="s">
        <v>60</v>
      </c>
      <c r="B95" s="6"/>
      <c r="C95" s="6"/>
      <c r="D95" s="6"/>
      <c r="H95" s="7"/>
      <c r="K95" s="7">
        <v>1</v>
      </c>
      <c r="L95">
        <v>0</v>
      </c>
      <c r="M95">
        <v>0</v>
      </c>
      <c r="N95" s="7"/>
    </row>
    <row r="96" spans="1:49" ht="15.75" customHeight="1" x14ac:dyDescent="0.25">
      <c r="A96" s="5" t="s">
        <v>62</v>
      </c>
      <c r="B96" s="6"/>
      <c r="C96" s="6"/>
      <c r="D96" s="6"/>
      <c r="H96" s="7"/>
      <c r="K96" s="7"/>
      <c r="N96" s="7">
        <v>1</v>
      </c>
      <c r="O96">
        <v>0</v>
      </c>
      <c r="P96">
        <v>0</v>
      </c>
    </row>
    <row r="97" spans="1:49" ht="15.75" customHeight="1" x14ac:dyDescent="0.25">
      <c r="A97" s="5" t="s">
        <v>65</v>
      </c>
      <c r="B97" s="6"/>
      <c r="C97" s="6"/>
      <c r="D97" s="6"/>
      <c r="H97" s="7">
        <v>1</v>
      </c>
      <c r="I97">
        <v>9</v>
      </c>
      <c r="K97" s="7"/>
      <c r="N97" s="7"/>
    </row>
    <row r="98" spans="1:49" ht="15.75" customHeight="1" x14ac:dyDescent="0.25">
      <c r="A98" s="5" t="s">
        <v>67</v>
      </c>
      <c r="B98" s="6"/>
      <c r="C98" s="6"/>
      <c r="D98" s="6"/>
      <c r="H98" s="7">
        <v>5</v>
      </c>
      <c r="I98">
        <v>18</v>
      </c>
      <c r="J98">
        <v>9</v>
      </c>
      <c r="K98" s="7"/>
      <c r="N98" s="7"/>
    </row>
    <row r="99" spans="1:49" ht="15.75" customHeight="1" x14ac:dyDescent="0.25">
      <c r="A99" s="5" t="s">
        <v>68</v>
      </c>
      <c r="B99" s="6"/>
      <c r="C99" s="6"/>
      <c r="D99" s="6"/>
      <c r="H99" s="37">
        <v>1</v>
      </c>
      <c r="I99" s="10">
        <v>59</v>
      </c>
      <c r="J99" s="10">
        <v>1</v>
      </c>
      <c r="K99" s="7"/>
      <c r="N99" s="7"/>
    </row>
    <row r="100" spans="1:49" ht="15.75" customHeight="1" x14ac:dyDescent="0.25">
      <c r="A100" s="5"/>
      <c r="B100" s="6"/>
      <c r="C100" s="6"/>
      <c r="D100" s="6"/>
      <c r="E100">
        <f t="shared" ref="E100:G100" si="65">SUM(E87:E97)</f>
        <v>20</v>
      </c>
      <c r="F100">
        <f t="shared" si="65"/>
        <v>162</v>
      </c>
      <c r="G100">
        <f t="shared" si="65"/>
        <v>89</v>
      </c>
      <c r="H100">
        <f t="shared" ref="H100:J100" si="66">SUM(H87:H99)</f>
        <v>8</v>
      </c>
      <c r="I100">
        <f t="shared" si="66"/>
        <v>161</v>
      </c>
      <c r="J100">
        <f t="shared" si="66"/>
        <v>85</v>
      </c>
    </row>
    <row r="101" spans="1:49" ht="15.75" customHeight="1" x14ac:dyDescent="0.25">
      <c r="A101" s="1" t="s">
        <v>96</v>
      </c>
      <c r="B101" s="2"/>
      <c r="C101" s="2"/>
      <c r="D101" s="2"/>
      <c r="E101" s="3" t="s">
        <v>1290</v>
      </c>
      <c r="F101" s="3"/>
      <c r="G101" s="3"/>
      <c r="H101" s="3" t="s">
        <v>1288</v>
      </c>
      <c r="I101" s="3"/>
      <c r="J101" s="3"/>
      <c r="K101" s="3" t="s">
        <v>139</v>
      </c>
      <c r="L101" s="3"/>
      <c r="M101" s="3"/>
      <c r="N101" s="3" t="s">
        <v>1236</v>
      </c>
      <c r="O101" s="3"/>
      <c r="P101" s="3"/>
      <c r="Q101" s="3" t="s">
        <v>1237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 ht="15.75" customHeight="1" x14ac:dyDescent="0.25">
      <c r="A102" s="1" t="s">
        <v>12</v>
      </c>
      <c r="B102" s="2"/>
      <c r="C102" s="2"/>
      <c r="D102" s="2"/>
      <c r="E102" s="3" t="s">
        <v>95</v>
      </c>
      <c r="F102" s="3" t="s">
        <v>7</v>
      </c>
      <c r="G102" s="3" t="s">
        <v>91</v>
      </c>
      <c r="H102" s="4" t="s">
        <v>95</v>
      </c>
      <c r="I102" s="3" t="s">
        <v>7</v>
      </c>
      <c r="J102" s="3" t="s">
        <v>91</v>
      </c>
      <c r="K102" s="4" t="s">
        <v>95</v>
      </c>
      <c r="L102" s="3" t="s">
        <v>7</v>
      </c>
      <c r="M102" s="3" t="s">
        <v>91</v>
      </c>
      <c r="N102" s="4" t="s">
        <v>95</v>
      </c>
      <c r="O102" s="3" t="s">
        <v>7</v>
      </c>
      <c r="P102" s="3" t="s">
        <v>91</v>
      </c>
      <c r="Q102" s="4" t="s">
        <v>95</v>
      </c>
      <c r="R102" s="3" t="s">
        <v>7</v>
      </c>
      <c r="S102" s="3" t="s">
        <v>91</v>
      </c>
      <c r="T102" s="4"/>
      <c r="U102" s="3"/>
      <c r="V102" s="3"/>
      <c r="W102" s="4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 t="s">
        <v>140</v>
      </c>
      <c r="AK102" s="3"/>
      <c r="AL102" t="s">
        <v>20</v>
      </c>
      <c r="AM102" t="s">
        <v>21</v>
      </c>
      <c r="AN102" t="s">
        <v>141</v>
      </c>
      <c r="AO102" t="s">
        <v>142</v>
      </c>
      <c r="AP102" t="s">
        <v>143</v>
      </c>
      <c r="AQ102" t="s">
        <v>144</v>
      </c>
      <c r="AR102" s="3"/>
      <c r="AS102" s="3"/>
      <c r="AT102" s="3"/>
      <c r="AU102" s="3"/>
      <c r="AV102" s="3"/>
      <c r="AW102" s="3"/>
    </row>
    <row r="103" spans="1:49" ht="15.75" customHeight="1" x14ac:dyDescent="0.25">
      <c r="A103" s="5" t="s">
        <v>19</v>
      </c>
      <c r="B103" s="6"/>
      <c r="C103" s="6"/>
      <c r="D103" s="6"/>
      <c r="E103" s="8">
        <v>1</v>
      </c>
      <c r="F103" s="8">
        <v>25</v>
      </c>
      <c r="G103" s="8">
        <v>25</v>
      </c>
      <c r="H103" s="7">
        <v>1</v>
      </c>
      <c r="I103" s="8">
        <v>14</v>
      </c>
      <c r="J103" s="8">
        <v>14</v>
      </c>
      <c r="K103" s="7"/>
      <c r="L103" s="8"/>
      <c r="M103" s="8"/>
      <c r="N103" s="7"/>
      <c r="O103" s="8"/>
      <c r="P103" s="8"/>
      <c r="Q103" s="7"/>
      <c r="T103" s="7"/>
      <c r="W103" s="7"/>
      <c r="AJ103" s="5" t="s">
        <v>19</v>
      </c>
      <c r="AL103">
        <f t="shared" ref="AL103:AL110" si="67">AG3</f>
        <v>0</v>
      </c>
      <c r="AM103">
        <f t="shared" ref="AM103:AM110" si="68">AJ20</f>
        <v>55</v>
      </c>
      <c r="AN103">
        <f t="shared" ref="AN103:AN110" si="69">F103</f>
        <v>25</v>
      </c>
      <c r="AO103">
        <f t="shared" ref="AO103:AO110" si="70">F87</f>
        <v>76</v>
      </c>
      <c r="AQ103">
        <f t="shared" ref="AQ103:AQ110" si="71">SUM(AL103:AP103)</f>
        <v>156</v>
      </c>
    </row>
    <row r="104" spans="1:49" ht="15.75" customHeight="1" x14ac:dyDescent="0.25">
      <c r="A104" s="5" t="s">
        <v>25</v>
      </c>
      <c r="B104" s="6"/>
      <c r="C104" s="6"/>
      <c r="D104" s="6"/>
      <c r="E104" s="8">
        <v>0</v>
      </c>
      <c r="F104" s="8">
        <v>0</v>
      </c>
      <c r="G104" s="8">
        <v>0</v>
      </c>
      <c r="H104" s="7"/>
      <c r="I104" s="8"/>
      <c r="J104" s="8"/>
      <c r="K104" s="7"/>
      <c r="L104" s="8"/>
      <c r="M104" s="8"/>
      <c r="N104" s="7"/>
      <c r="O104" s="8"/>
      <c r="P104" s="8"/>
      <c r="Q104" s="7"/>
      <c r="T104" s="7"/>
      <c r="W104" s="7"/>
      <c r="AJ104" s="5" t="s">
        <v>25</v>
      </c>
      <c r="AL104">
        <f t="shared" si="67"/>
        <v>0</v>
      </c>
      <c r="AM104">
        <f t="shared" si="68"/>
        <v>56</v>
      </c>
      <c r="AN104">
        <f t="shared" si="69"/>
        <v>0</v>
      </c>
      <c r="AO104">
        <f t="shared" si="70"/>
        <v>6</v>
      </c>
      <c r="AQ104">
        <f t="shared" si="71"/>
        <v>62</v>
      </c>
    </row>
    <row r="105" spans="1:49" ht="15.75" customHeight="1" x14ac:dyDescent="0.25">
      <c r="A105" s="5" t="s">
        <v>31</v>
      </c>
      <c r="B105" s="6"/>
      <c r="C105" s="6"/>
      <c r="D105" s="6"/>
      <c r="E105" s="8">
        <v>4</v>
      </c>
      <c r="F105" s="8">
        <v>81</v>
      </c>
      <c r="G105" s="8">
        <v>26</v>
      </c>
      <c r="H105" s="7"/>
      <c r="I105" s="8"/>
      <c r="J105" s="8"/>
      <c r="K105" s="7"/>
      <c r="L105" s="8"/>
      <c r="M105" s="8"/>
      <c r="N105" s="7"/>
      <c r="O105" s="8"/>
      <c r="P105" s="8"/>
      <c r="Q105" s="7"/>
      <c r="T105" s="7"/>
      <c r="W105" s="7"/>
      <c r="AJ105" s="5" t="s">
        <v>31</v>
      </c>
      <c r="AL105">
        <f t="shared" si="67"/>
        <v>8</v>
      </c>
      <c r="AM105">
        <f t="shared" si="68"/>
        <v>68</v>
      </c>
      <c r="AN105">
        <f t="shared" si="69"/>
        <v>81</v>
      </c>
      <c r="AO105">
        <f t="shared" si="70"/>
        <v>-11</v>
      </c>
      <c r="AQ105">
        <f t="shared" si="71"/>
        <v>146</v>
      </c>
    </row>
    <row r="106" spans="1:49" ht="15.75" customHeight="1" x14ac:dyDescent="0.25">
      <c r="A106" s="5" t="s">
        <v>36</v>
      </c>
      <c r="B106" s="6"/>
      <c r="C106" s="6"/>
      <c r="D106" s="6"/>
      <c r="E106" s="8">
        <v>1</v>
      </c>
      <c r="F106" s="8">
        <v>22</v>
      </c>
      <c r="G106" s="8"/>
      <c r="H106" s="7"/>
      <c r="I106" s="8"/>
      <c r="J106" s="8"/>
      <c r="K106" s="7"/>
      <c r="L106" s="8"/>
      <c r="M106" s="8"/>
      <c r="N106" s="7"/>
      <c r="O106" s="8"/>
      <c r="P106" s="8"/>
      <c r="Q106" s="7"/>
      <c r="T106" s="7"/>
      <c r="W106" s="7"/>
      <c r="AJ106" s="5" t="s">
        <v>36</v>
      </c>
      <c r="AL106">
        <f t="shared" si="67"/>
        <v>0</v>
      </c>
      <c r="AM106">
        <f t="shared" si="68"/>
        <v>63</v>
      </c>
      <c r="AN106">
        <f t="shared" si="69"/>
        <v>22</v>
      </c>
      <c r="AO106">
        <f t="shared" si="70"/>
        <v>13</v>
      </c>
      <c r="AQ106">
        <f t="shared" si="71"/>
        <v>98</v>
      </c>
    </row>
    <row r="107" spans="1:49" ht="15.75" customHeight="1" x14ac:dyDescent="0.25">
      <c r="A107" s="5" t="s">
        <v>41</v>
      </c>
      <c r="B107" s="6"/>
      <c r="C107" s="6"/>
      <c r="D107" s="6"/>
      <c r="E107" s="8">
        <v>2</v>
      </c>
      <c r="F107" s="8">
        <v>31</v>
      </c>
      <c r="G107" s="8">
        <v>18</v>
      </c>
      <c r="H107" s="7"/>
      <c r="I107" s="8"/>
      <c r="J107" s="8"/>
      <c r="K107" s="7">
        <v>1</v>
      </c>
      <c r="L107" s="8">
        <v>23</v>
      </c>
      <c r="M107" s="8">
        <v>23</v>
      </c>
      <c r="N107" s="7"/>
      <c r="O107" s="8"/>
      <c r="P107" s="8"/>
      <c r="Q107" s="7"/>
      <c r="T107" s="7"/>
      <c r="W107" s="7"/>
      <c r="AJ107" s="5" t="s">
        <v>41</v>
      </c>
      <c r="AL107">
        <f t="shared" si="67"/>
        <v>7</v>
      </c>
      <c r="AM107">
        <f t="shared" si="68"/>
        <v>110</v>
      </c>
      <c r="AN107">
        <f t="shared" si="69"/>
        <v>31</v>
      </c>
      <c r="AO107">
        <f t="shared" si="70"/>
        <v>48</v>
      </c>
      <c r="AQ107">
        <f t="shared" si="71"/>
        <v>196</v>
      </c>
    </row>
    <row r="108" spans="1:49" ht="15.75" customHeight="1" x14ac:dyDescent="0.25">
      <c r="A108" s="5" t="s">
        <v>48</v>
      </c>
      <c r="B108" s="6"/>
      <c r="C108" s="6"/>
      <c r="D108" s="6"/>
      <c r="E108" s="8">
        <v>3</v>
      </c>
      <c r="F108" s="8">
        <v>65</v>
      </c>
      <c r="G108" s="8">
        <v>27</v>
      </c>
      <c r="H108" s="7"/>
      <c r="I108" s="8"/>
      <c r="J108" s="8"/>
      <c r="K108" s="7"/>
      <c r="L108" s="8"/>
      <c r="M108" s="8"/>
      <c r="N108" s="7"/>
      <c r="O108" s="8"/>
      <c r="P108" s="8"/>
      <c r="Q108" s="7"/>
      <c r="T108" s="7"/>
      <c r="W108" s="7"/>
      <c r="AJ108" s="5" t="s">
        <v>48</v>
      </c>
      <c r="AL108">
        <f t="shared" si="67"/>
        <v>0</v>
      </c>
      <c r="AM108">
        <f t="shared" si="68"/>
        <v>78</v>
      </c>
      <c r="AN108">
        <f t="shared" si="69"/>
        <v>65</v>
      </c>
      <c r="AO108">
        <f t="shared" si="70"/>
        <v>15</v>
      </c>
      <c r="AQ108">
        <f t="shared" si="71"/>
        <v>158</v>
      </c>
    </row>
    <row r="109" spans="1:49" ht="15.75" customHeight="1" x14ac:dyDescent="0.25">
      <c r="A109" s="5" t="s">
        <v>54</v>
      </c>
      <c r="B109" s="6"/>
      <c r="C109" s="6"/>
      <c r="D109" s="6"/>
      <c r="E109" s="8">
        <v>5</v>
      </c>
      <c r="F109" s="10">
        <v>123</v>
      </c>
      <c r="G109" s="8">
        <v>40</v>
      </c>
      <c r="H109" s="7"/>
      <c r="I109" s="8"/>
      <c r="J109" s="8"/>
      <c r="K109" s="7"/>
      <c r="L109" s="8"/>
      <c r="M109" s="8"/>
      <c r="N109" s="7"/>
      <c r="O109" s="8"/>
      <c r="P109" s="8"/>
      <c r="Q109" s="7"/>
      <c r="T109" s="7"/>
      <c r="W109" s="7"/>
      <c r="AJ109" s="5" t="s">
        <v>54</v>
      </c>
      <c r="AL109">
        <f t="shared" si="67"/>
        <v>0</v>
      </c>
      <c r="AM109">
        <f t="shared" si="68"/>
        <v>125</v>
      </c>
      <c r="AN109">
        <f t="shared" si="69"/>
        <v>123</v>
      </c>
      <c r="AO109">
        <f t="shared" si="70"/>
        <v>10</v>
      </c>
      <c r="AQ109">
        <f t="shared" si="71"/>
        <v>258</v>
      </c>
    </row>
    <row r="110" spans="1:49" ht="15.75" customHeight="1" x14ac:dyDescent="0.25">
      <c r="A110" s="5" t="s">
        <v>57</v>
      </c>
      <c r="B110" s="6"/>
      <c r="C110" s="6"/>
      <c r="D110" s="6"/>
      <c r="E110" s="8">
        <v>2</v>
      </c>
      <c r="F110" s="8">
        <v>50</v>
      </c>
      <c r="G110" s="8">
        <v>26</v>
      </c>
      <c r="H110" s="7"/>
      <c r="I110" s="8"/>
      <c r="J110" s="8"/>
      <c r="K110" s="7"/>
      <c r="L110" s="8"/>
      <c r="M110" s="8"/>
      <c r="N110" s="7"/>
      <c r="O110" s="8"/>
      <c r="P110" s="8"/>
      <c r="Q110" s="7"/>
      <c r="T110" s="7"/>
      <c r="W110" s="7"/>
      <c r="AJ110" s="5" t="s">
        <v>57</v>
      </c>
      <c r="AL110">
        <f t="shared" si="67"/>
        <v>-6</v>
      </c>
      <c r="AM110">
        <f t="shared" si="68"/>
        <v>167</v>
      </c>
      <c r="AN110">
        <f t="shared" si="69"/>
        <v>50</v>
      </c>
      <c r="AO110">
        <f t="shared" si="70"/>
        <v>5</v>
      </c>
      <c r="AQ110">
        <f t="shared" si="71"/>
        <v>216</v>
      </c>
    </row>
    <row r="111" spans="1:49" ht="15.75" customHeight="1" x14ac:dyDescent="0.25">
      <c r="A111" s="5" t="s">
        <v>60</v>
      </c>
      <c r="B111" s="6"/>
      <c r="C111" s="6"/>
      <c r="D111" s="6"/>
      <c r="E111" s="8"/>
      <c r="F111" s="8"/>
      <c r="G111" s="8"/>
      <c r="H111" s="7"/>
      <c r="I111" s="8"/>
      <c r="J111" s="8"/>
      <c r="K111" s="7">
        <v>1</v>
      </c>
      <c r="L111" s="8">
        <v>26</v>
      </c>
      <c r="M111" s="8"/>
      <c r="N111" s="7">
        <v>4</v>
      </c>
      <c r="O111" s="8">
        <v>93</v>
      </c>
      <c r="P111" s="8">
        <v>27</v>
      </c>
      <c r="Q111" s="7"/>
      <c r="T111" s="7"/>
      <c r="W111" s="7"/>
      <c r="AJ111" s="5" t="s">
        <v>60</v>
      </c>
    </row>
    <row r="112" spans="1:49" ht="15.75" customHeight="1" x14ac:dyDescent="0.25">
      <c r="A112" s="5" t="s">
        <v>62</v>
      </c>
      <c r="B112" s="6"/>
      <c r="C112" s="6"/>
      <c r="D112" s="6"/>
      <c r="E112" s="8"/>
      <c r="F112" s="8"/>
      <c r="G112" s="8"/>
      <c r="H112" s="7"/>
      <c r="I112" s="8"/>
      <c r="J112" s="8"/>
      <c r="K112" s="7">
        <v>3</v>
      </c>
      <c r="L112" s="8">
        <v>72</v>
      </c>
      <c r="M112" s="8">
        <v>30</v>
      </c>
      <c r="N112" s="7"/>
      <c r="O112" s="8"/>
      <c r="P112" s="8"/>
      <c r="Q112" s="7"/>
      <c r="T112" s="7"/>
      <c r="W112" s="7"/>
      <c r="AJ112" s="5" t="s">
        <v>62</v>
      </c>
    </row>
    <row r="113" spans="1:36" ht="15.75" customHeight="1" x14ac:dyDescent="0.25">
      <c r="A113" s="5" t="s">
        <v>65</v>
      </c>
      <c r="B113" s="6"/>
      <c r="C113" s="6"/>
      <c r="D113" s="6"/>
      <c r="E113" s="8"/>
      <c r="F113" s="8"/>
      <c r="G113" s="8"/>
      <c r="H113" s="7"/>
      <c r="I113" s="8"/>
      <c r="J113" s="8"/>
      <c r="K113" s="7">
        <v>2</v>
      </c>
      <c r="L113" s="8">
        <v>51</v>
      </c>
      <c r="M113" s="8">
        <v>6</v>
      </c>
      <c r="N113" s="7"/>
      <c r="O113" s="8"/>
      <c r="P113" s="8"/>
      <c r="Q113" s="7">
        <v>2</v>
      </c>
      <c r="R113">
        <v>38</v>
      </c>
      <c r="S113">
        <v>20</v>
      </c>
      <c r="T113" s="7"/>
      <c r="W113" s="7"/>
      <c r="AJ113" s="5" t="s">
        <v>65</v>
      </c>
    </row>
    <row r="114" spans="1:36" ht="15.75" customHeight="1" x14ac:dyDescent="0.25">
      <c r="A114" s="5" t="s">
        <v>67</v>
      </c>
      <c r="B114" s="6"/>
      <c r="C114" s="6"/>
      <c r="D114" s="6"/>
      <c r="E114" s="8"/>
      <c r="F114" s="8"/>
      <c r="G114" s="8"/>
      <c r="H114" s="7"/>
      <c r="I114" s="8"/>
      <c r="J114" s="8"/>
      <c r="K114" s="7">
        <v>3</v>
      </c>
      <c r="L114" s="8">
        <v>69</v>
      </c>
      <c r="M114" s="8">
        <v>25</v>
      </c>
      <c r="N114" s="7"/>
      <c r="O114" s="8"/>
      <c r="P114" s="8"/>
      <c r="Q114" s="7">
        <v>1</v>
      </c>
      <c r="R114">
        <v>11</v>
      </c>
      <c r="S114">
        <v>11</v>
      </c>
      <c r="T114" s="7"/>
      <c r="W114" s="7"/>
      <c r="AJ114" s="5" t="s">
        <v>67</v>
      </c>
    </row>
    <row r="115" spans="1:36" ht="15.75" customHeight="1" x14ac:dyDescent="0.25">
      <c r="A115" s="5" t="s">
        <v>68</v>
      </c>
      <c r="B115" s="6"/>
      <c r="C115" s="6"/>
      <c r="D115" s="6"/>
      <c r="H115" s="7"/>
      <c r="K115" s="7">
        <v>5</v>
      </c>
      <c r="L115" s="10">
        <v>119</v>
      </c>
      <c r="M115" s="8">
        <v>31</v>
      </c>
      <c r="N115" s="7"/>
      <c r="Q115" s="7"/>
      <c r="T115" s="7"/>
      <c r="W115" s="7"/>
      <c r="AJ115" s="5" t="s">
        <v>68</v>
      </c>
    </row>
    <row r="116" spans="1:36" ht="15.75" customHeight="1" x14ac:dyDescent="0.25">
      <c r="A116" s="5"/>
      <c r="B116" s="6"/>
      <c r="C116" s="6"/>
      <c r="D116" s="6"/>
      <c r="E116">
        <f t="shared" ref="E116:G116" si="72">SUM(E103:E113)</f>
        <v>18</v>
      </c>
      <c r="F116">
        <f t="shared" si="72"/>
        <v>397</v>
      </c>
      <c r="G116">
        <f t="shared" si="72"/>
        <v>162</v>
      </c>
      <c r="H116" s="7">
        <f t="shared" ref="H116:J116" si="73">SUM(H103:H114)</f>
        <v>1</v>
      </c>
      <c r="I116">
        <f t="shared" si="73"/>
        <v>14</v>
      </c>
      <c r="J116">
        <f t="shared" si="73"/>
        <v>14</v>
      </c>
      <c r="K116" s="7">
        <f t="shared" ref="K116:L116" si="74">SUM(K103:K115)</f>
        <v>15</v>
      </c>
      <c r="L116">
        <f t="shared" si="74"/>
        <v>360</v>
      </c>
      <c r="M116">
        <f t="shared" ref="M116:P116" si="75">SUM(M103:M113)</f>
        <v>59</v>
      </c>
      <c r="N116" s="7">
        <f t="shared" si="75"/>
        <v>4</v>
      </c>
      <c r="O116">
        <f t="shared" si="75"/>
        <v>93</v>
      </c>
      <c r="P116">
        <f t="shared" si="75"/>
        <v>27</v>
      </c>
      <c r="Q116" s="7">
        <f t="shared" ref="Q116:R116" si="76">SUM(Q103:Q115)</f>
        <v>3</v>
      </c>
      <c r="R116" s="7">
        <f t="shared" si="76"/>
        <v>49</v>
      </c>
      <c r="S116">
        <f>MAX(S103:S115)</f>
        <v>20</v>
      </c>
      <c r="T116" s="7"/>
      <c r="W116" s="7"/>
    </row>
    <row r="117" spans="1:36" ht="15.75" customHeight="1" x14ac:dyDescent="0.25">
      <c r="A117" s="5"/>
      <c r="B117" s="6"/>
      <c r="C117" s="6"/>
      <c r="D117" s="6"/>
    </row>
    <row r="118" spans="1:36" ht="15.75" customHeight="1" x14ac:dyDescent="0.25">
      <c r="A118" s="5"/>
      <c r="B118" s="6"/>
      <c r="C118" s="6"/>
      <c r="D118" s="6"/>
    </row>
    <row r="119" spans="1:36" ht="15.75" customHeight="1" x14ac:dyDescent="0.25">
      <c r="A119" s="5"/>
      <c r="B119" s="6"/>
      <c r="C119" s="6"/>
      <c r="D119" s="6"/>
    </row>
    <row r="120" spans="1:36" ht="15.75" customHeight="1" x14ac:dyDescent="0.25">
      <c r="A120" s="5"/>
      <c r="B120" s="6"/>
      <c r="C120" s="6"/>
      <c r="D120" s="6"/>
    </row>
    <row r="121" spans="1:36" ht="15.75" customHeight="1" x14ac:dyDescent="0.25">
      <c r="A121" s="5"/>
      <c r="B121" s="6"/>
      <c r="C121" s="6"/>
      <c r="D121" s="6"/>
    </row>
    <row r="122" spans="1:36" ht="15.75" customHeight="1" x14ac:dyDescent="0.25">
      <c r="A122" s="5"/>
      <c r="B122" s="6"/>
      <c r="C122" s="6"/>
      <c r="D122" s="6"/>
    </row>
    <row r="123" spans="1:36" ht="15.75" customHeight="1" x14ac:dyDescent="0.25">
      <c r="A123" s="5"/>
      <c r="B123" s="6"/>
      <c r="C123" s="6"/>
      <c r="D123" s="6"/>
    </row>
    <row r="124" spans="1:36" ht="15.75" customHeight="1" x14ac:dyDescent="0.25">
      <c r="A124" s="5"/>
      <c r="B124" s="6"/>
      <c r="C124" s="6"/>
      <c r="D124" s="6"/>
    </row>
    <row r="125" spans="1:36" ht="15.75" customHeight="1" x14ac:dyDescent="0.25">
      <c r="A125" s="5"/>
      <c r="B125" s="6"/>
      <c r="C125" s="6"/>
      <c r="D125" s="6"/>
    </row>
    <row r="126" spans="1:36" ht="15.75" customHeight="1" x14ac:dyDescent="0.25">
      <c r="A126" s="5"/>
      <c r="B126" s="6"/>
      <c r="C126" s="6"/>
      <c r="D126" s="6"/>
    </row>
    <row r="127" spans="1:36" ht="15.75" customHeight="1" x14ac:dyDescent="0.25">
      <c r="A127" s="5"/>
      <c r="B127" s="6"/>
      <c r="C127" s="6"/>
      <c r="D127" s="6"/>
    </row>
    <row r="128" spans="1:36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3.7109375" customWidth="1"/>
    <col min="3" max="3" width="4" customWidth="1"/>
    <col min="4" max="4" width="3.28515625" customWidth="1"/>
    <col min="5" max="5" width="3.85546875" customWidth="1"/>
    <col min="6" max="6" width="5.140625" customWidth="1"/>
    <col min="7" max="7" width="4.5703125" customWidth="1"/>
    <col min="8" max="8" width="4.140625" customWidth="1"/>
    <col min="9" max="9" width="4.42578125" customWidth="1"/>
    <col min="10" max="10" width="4.7109375" customWidth="1"/>
    <col min="11" max="11" width="4.140625" customWidth="1"/>
    <col min="12" max="12" width="6.5703125" customWidth="1"/>
    <col min="13" max="13" width="3.42578125" customWidth="1"/>
    <col min="14" max="14" width="4.5703125" customWidth="1"/>
    <col min="15" max="16" width="4.1406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28515625" customWidth="1"/>
    <col min="29" max="29" width="4.140625" customWidth="1"/>
    <col min="30" max="30" width="4.28515625" customWidth="1"/>
    <col min="31" max="31" width="4.42578125" customWidth="1"/>
    <col min="32" max="33" width="3.7109375" customWidth="1"/>
    <col min="34" max="34" width="3" customWidth="1"/>
    <col min="35" max="35" width="3.5703125" customWidth="1"/>
    <col min="36" max="36" width="3.7109375" customWidth="1"/>
    <col min="37" max="37" width="2.85546875" customWidth="1"/>
    <col min="38" max="38" width="4.5703125" customWidth="1"/>
    <col min="39" max="39" width="5" customWidth="1"/>
    <col min="40" max="40" width="3.5703125" customWidth="1"/>
    <col min="41" max="46" width="8.7109375" customWidth="1"/>
  </cols>
  <sheetData>
    <row r="1" spans="1:46" x14ac:dyDescent="0.25">
      <c r="A1" s="1" t="s">
        <v>0</v>
      </c>
      <c r="B1" s="2" t="s">
        <v>1</v>
      </c>
      <c r="C1" s="2"/>
      <c r="D1" s="2"/>
      <c r="E1" s="3" t="s">
        <v>79</v>
      </c>
      <c r="F1" s="3"/>
      <c r="G1" s="3"/>
      <c r="H1" s="3" t="s">
        <v>78</v>
      </c>
      <c r="I1" s="3"/>
      <c r="J1" s="3"/>
      <c r="K1" s="3" t="s">
        <v>5</v>
      </c>
      <c r="L1" s="3"/>
      <c r="M1" s="3"/>
      <c r="N1" s="3" t="s">
        <v>10</v>
      </c>
      <c r="O1" s="3"/>
      <c r="P1" s="3"/>
      <c r="Q1" s="3" t="s">
        <v>11</v>
      </c>
      <c r="R1" s="3"/>
      <c r="S1" s="3"/>
      <c r="T1" s="3" t="s">
        <v>13</v>
      </c>
      <c r="U1" s="3"/>
      <c r="V1" s="3"/>
      <c r="W1" s="3" t="s">
        <v>14</v>
      </c>
      <c r="X1" s="3"/>
      <c r="Y1" s="3"/>
      <c r="Z1" s="3" t="s">
        <v>15</v>
      </c>
      <c r="AA1" s="3"/>
      <c r="AB1" s="3"/>
      <c r="AC1" s="3" t="s">
        <v>16</v>
      </c>
      <c r="AD1" s="3"/>
      <c r="AE1" s="3"/>
      <c r="AF1" s="3" t="s">
        <v>2</v>
      </c>
      <c r="AG1" s="3"/>
      <c r="AH1" s="3"/>
      <c r="AI1" s="3" t="s">
        <v>2</v>
      </c>
      <c r="AJ1" s="3"/>
      <c r="AK1" s="3"/>
      <c r="AL1" s="3" t="s">
        <v>9</v>
      </c>
      <c r="AM1" s="3"/>
      <c r="AN1" s="3"/>
      <c r="AO1" s="3"/>
      <c r="AP1" s="3"/>
      <c r="AQ1" s="3"/>
      <c r="AR1" s="3"/>
      <c r="AS1" s="3"/>
      <c r="AT1" s="3"/>
    </row>
    <row r="2" spans="1:46" x14ac:dyDescent="0.25">
      <c r="A2" s="1" t="s">
        <v>17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/>
      <c r="AP2" s="3"/>
      <c r="AQ2" s="3"/>
      <c r="AR2" t="s">
        <v>20</v>
      </c>
      <c r="AS2" t="s">
        <v>21</v>
      </c>
      <c r="AT2" t="s">
        <v>22</v>
      </c>
    </row>
    <row r="3" spans="1:46" x14ac:dyDescent="0.25">
      <c r="A3" s="5" t="s">
        <v>23</v>
      </c>
      <c r="B3" s="6">
        <f t="shared" ref="B3:D3" si="0">E3+H3+K3+N3+Q3+T3+W3+Z3+AC3+AF3+AI3+AL3</f>
        <v>31</v>
      </c>
      <c r="C3" s="6">
        <f t="shared" si="0"/>
        <v>83</v>
      </c>
      <c r="D3" s="6">
        <f t="shared" si="0"/>
        <v>1</v>
      </c>
      <c r="E3" s="7">
        <v>7</v>
      </c>
      <c r="F3">
        <v>21</v>
      </c>
      <c r="G3">
        <v>0</v>
      </c>
      <c r="H3" s="7">
        <v>11</v>
      </c>
      <c r="I3" s="8">
        <v>23</v>
      </c>
      <c r="J3" s="8">
        <v>0</v>
      </c>
      <c r="K3" s="7">
        <v>8</v>
      </c>
      <c r="L3" s="8">
        <v>24</v>
      </c>
      <c r="M3" s="8">
        <v>1</v>
      </c>
      <c r="N3" s="7">
        <v>5</v>
      </c>
      <c r="O3" s="8">
        <v>15</v>
      </c>
      <c r="P3" s="8">
        <v>0</v>
      </c>
      <c r="Q3" s="7"/>
      <c r="T3" s="7"/>
      <c r="W3" s="7"/>
      <c r="AC3" s="7"/>
      <c r="AF3" s="7"/>
      <c r="AI3" s="7"/>
      <c r="AL3" s="7"/>
      <c r="AR3" s="9" t="s">
        <v>26</v>
      </c>
      <c r="AS3" s="9" t="s">
        <v>28</v>
      </c>
      <c r="AT3" s="9" t="s">
        <v>29</v>
      </c>
    </row>
    <row r="4" spans="1:46" x14ac:dyDescent="0.25">
      <c r="A4" s="5" t="s">
        <v>30</v>
      </c>
      <c r="B4" s="6">
        <f t="shared" ref="B4:D4" si="1">E4+H4+K4+N4+Q4+T4+W4+Z4+AC4+AF4+AI4+AL4</f>
        <v>46</v>
      </c>
      <c r="C4" s="6">
        <f t="shared" si="1"/>
        <v>245</v>
      </c>
      <c r="D4" s="6">
        <f t="shared" si="1"/>
        <v>3</v>
      </c>
      <c r="E4" s="7">
        <v>17</v>
      </c>
      <c r="F4" s="10">
        <v>108</v>
      </c>
      <c r="G4" s="11">
        <v>3</v>
      </c>
      <c r="H4" s="7">
        <v>8</v>
      </c>
      <c r="I4" s="8">
        <v>54</v>
      </c>
      <c r="J4" s="8">
        <v>0</v>
      </c>
      <c r="K4" s="7">
        <v>11</v>
      </c>
      <c r="L4" s="8">
        <v>63</v>
      </c>
      <c r="M4" s="8">
        <v>0</v>
      </c>
      <c r="N4" s="7">
        <v>6</v>
      </c>
      <c r="O4" s="8">
        <v>8</v>
      </c>
      <c r="P4" s="8">
        <v>0</v>
      </c>
      <c r="Q4" s="7"/>
      <c r="T4" s="7">
        <v>2</v>
      </c>
      <c r="U4">
        <v>9</v>
      </c>
      <c r="V4">
        <v>0</v>
      </c>
      <c r="W4" s="7">
        <v>1</v>
      </c>
      <c r="X4" s="8">
        <v>5</v>
      </c>
      <c r="Y4" s="8">
        <v>0</v>
      </c>
      <c r="Z4" s="7">
        <v>1</v>
      </c>
      <c r="AA4">
        <v>-2</v>
      </c>
      <c r="AB4">
        <v>0</v>
      </c>
      <c r="AC4" s="7"/>
      <c r="AF4" s="7"/>
      <c r="AI4" s="7"/>
      <c r="AL4" s="7"/>
      <c r="AR4" s="10" t="s">
        <v>34</v>
      </c>
      <c r="AS4" s="10" t="s">
        <v>34</v>
      </c>
      <c r="AT4" s="10" t="s">
        <v>35</v>
      </c>
    </row>
    <row r="5" spans="1:46" x14ac:dyDescent="0.25">
      <c r="A5" s="5" t="s">
        <v>37</v>
      </c>
      <c r="B5" s="6">
        <f t="shared" ref="B5:D5" si="2">E5+H5+K5+N5+Q5+T5+W5+Z5+AC5+AF5+AI5+AL5</f>
        <v>59</v>
      </c>
      <c r="C5" s="6">
        <f t="shared" si="2"/>
        <v>302</v>
      </c>
      <c r="D5" s="6">
        <f t="shared" si="2"/>
        <v>4</v>
      </c>
      <c r="E5" s="13"/>
      <c r="F5" s="14"/>
      <c r="G5" s="14"/>
      <c r="H5" s="7">
        <v>24</v>
      </c>
      <c r="I5" s="10">
        <v>118</v>
      </c>
      <c r="J5" s="8">
        <v>1</v>
      </c>
      <c r="K5" s="7">
        <v>6</v>
      </c>
      <c r="L5" s="8">
        <v>38</v>
      </c>
      <c r="M5" s="8">
        <v>1</v>
      </c>
      <c r="N5" s="7">
        <v>7</v>
      </c>
      <c r="O5" s="8">
        <v>70</v>
      </c>
      <c r="P5" s="8">
        <v>1</v>
      </c>
      <c r="Q5" s="7">
        <v>16</v>
      </c>
      <c r="R5" s="8">
        <v>47</v>
      </c>
      <c r="S5" s="8">
        <v>0</v>
      </c>
      <c r="T5" s="7">
        <v>4</v>
      </c>
      <c r="U5" s="8">
        <v>32</v>
      </c>
      <c r="V5" s="8">
        <v>1</v>
      </c>
      <c r="W5" s="7"/>
      <c r="Z5" s="7"/>
      <c r="AC5" s="7"/>
      <c r="AF5" s="7"/>
      <c r="AI5" s="7"/>
      <c r="AJ5" s="8"/>
      <c r="AK5" s="8"/>
      <c r="AL5" s="7">
        <v>2</v>
      </c>
      <c r="AM5">
        <v>-3</v>
      </c>
      <c r="AN5">
        <v>0</v>
      </c>
      <c r="AR5" s="12" t="s">
        <v>38</v>
      </c>
      <c r="AS5" s="12" t="s">
        <v>38</v>
      </c>
      <c r="AT5" s="12" t="s">
        <v>40</v>
      </c>
    </row>
    <row r="6" spans="1:46" x14ac:dyDescent="0.25">
      <c r="A6" s="5" t="s">
        <v>44</v>
      </c>
      <c r="B6" s="6">
        <f t="shared" ref="B6:D6" si="3">E6+H6+K6+N6+Q6+T6+W6+Z6+AC6+AF6+AI6+AL6</f>
        <v>49</v>
      </c>
      <c r="C6" s="6">
        <f t="shared" si="3"/>
        <v>181</v>
      </c>
      <c r="D6" s="6">
        <f t="shared" si="3"/>
        <v>2</v>
      </c>
      <c r="E6" s="13"/>
      <c r="F6" s="14"/>
      <c r="G6" s="14"/>
      <c r="H6" s="7">
        <v>29</v>
      </c>
      <c r="I6" s="10">
        <v>103</v>
      </c>
      <c r="J6" s="8">
        <v>0</v>
      </c>
      <c r="K6" s="13"/>
      <c r="L6" s="14"/>
      <c r="M6" s="14"/>
      <c r="N6" s="7">
        <v>14</v>
      </c>
      <c r="O6" s="8">
        <v>61</v>
      </c>
      <c r="P6" s="12">
        <v>2</v>
      </c>
      <c r="Q6" s="7"/>
      <c r="T6" s="7">
        <v>6</v>
      </c>
      <c r="U6">
        <v>17</v>
      </c>
      <c r="V6">
        <v>0</v>
      </c>
      <c r="W6" s="7"/>
      <c r="Z6" s="7"/>
      <c r="AC6" s="7"/>
      <c r="AF6" s="7"/>
      <c r="AI6" s="7"/>
      <c r="AL6" s="7"/>
      <c r="AR6" s="11" t="s">
        <v>40</v>
      </c>
      <c r="AS6" s="11" t="s">
        <v>40</v>
      </c>
      <c r="AT6" s="11" t="s">
        <v>46</v>
      </c>
    </row>
    <row r="7" spans="1:46" x14ac:dyDescent="0.25">
      <c r="A7" s="5" t="s">
        <v>47</v>
      </c>
      <c r="B7" s="6">
        <f t="shared" ref="B7:D7" si="4">E7+H7+K7+N7+Q7+T7+W7+Z7+AC7+AF7+AI7+AL7</f>
        <v>21</v>
      </c>
      <c r="C7" s="6">
        <f t="shared" si="4"/>
        <v>69</v>
      </c>
      <c r="D7" s="6">
        <f t="shared" si="4"/>
        <v>0</v>
      </c>
      <c r="E7" s="13"/>
      <c r="F7" s="14"/>
      <c r="G7" s="14"/>
      <c r="H7" s="7">
        <v>10</v>
      </c>
      <c r="I7" s="8">
        <v>39</v>
      </c>
      <c r="J7" s="8">
        <v>0</v>
      </c>
      <c r="K7" s="13"/>
      <c r="L7" s="14"/>
      <c r="M7" s="14"/>
      <c r="N7" s="7">
        <v>9</v>
      </c>
      <c r="O7" s="8">
        <v>28</v>
      </c>
      <c r="P7" s="8">
        <v>0</v>
      </c>
      <c r="Q7" s="7">
        <v>2</v>
      </c>
      <c r="R7" s="8">
        <v>2</v>
      </c>
      <c r="S7" s="8">
        <v>0</v>
      </c>
      <c r="T7" s="7"/>
      <c r="W7" s="7"/>
      <c r="Z7" s="7"/>
      <c r="AC7" s="7"/>
      <c r="AF7" s="7"/>
      <c r="AI7" s="7"/>
      <c r="AL7" s="7"/>
      <c r="AR7" s="17" t="s">
        <v>50</v>
      </c>
      <c r="AS7" s="17" t="s">
        <v>50</v>
      </c>
      <c r="AT7" s="18" t="s">
        <v>52</v>
      </c>
    </row>
    <row r="8" spans="1:46" x14ac:dyDescent="0.25">
      <c r="A8" s="5" t="s">
        <v>45</v>
      </c>
      <c r="B8" s="6">
        <f t="shared" ref="B8:D8" si="5">E8+H8+K8+N8+Q8+T8+W8+Z8+AC8+AF8+AI8+AL8</f>
        <v>51</v>
      </c>
      <c r="C8" s="6">
        <f t="shared" si="5"/>
        <v>190</v>
      </c>
      <c r="D8" s="6">
        <f t="shared" si="5"/>
        <v>3</v>
      </c>
      <c r="E8" s="7">
        <v>29</v>
      </c>
      <c r="F8" s="10">
        <v>104</v>
      </c>
      <c r="G8">
        <v>1</v>
      </c>
      <c r="H8" s="7">
        <v>5</v>
      </c>
      <c r="I8" s="8">
        <v>24</v>
      </c>
      <c r="J8" s="8">
        <v>0</v>
      </c>
      <c r="K8" s="13"/>
      <c r="L8" s="14"/>
      <c r="M8" s="14"/>
      <c r="N8" s="7">
        <v>12</v>
      </c>
      <c r="O8" s="8">
        <v>94</v>
      </c>
      <c r="P8" s="12">
        <v>2</v>
      </c>
      <c r="Q8" s="7"/>
      <c r="T8" s="7">
        <v>3</v>
      </c>
      <c r="U8">
        <v>14</v>
      </c>
      <c r="V8">
        <v>0</v>
      </c>
      <c r="W8" s="7"/>
      <c r="Z8" s="7"/>
      <c r="AC8" s="7"/>
      <c r="AF8" s="7"/>
      <c r="AI8" s="7"/>
      <c r="AL8" s="7">
        <v>2</v>
      </c>
      <c r="AM8">
        <v>-46</v>
      </c>
      <c r="AN8">
        <v>0</v>
      </c>
      <c r="AS8" s="18" t="s">
        <v>46</v>
      </c>
      <c r="AT8" s="18" t="s">
        <v>56</v>
      </c>
    </row>
    <row r="9" spans="1:46" x14ac:dyDescent="0.25">
      <c r="A9" s="5" t="s">
        <v>42</v>
      </c>
      <c r="B9" s="6">
        <f t="shared" ref="B9:D9" si="6">E9+H9+K9+N9+Q9+T9+W9+Z9+AC9+AF9+AI9+AL9</f>
        <v>32</v>
      </c>
      <c r="C9" s="6">
        <f t="shared" si="6"/>
        <v>69</v>
      </c>
      <c r="D9" s="6">
        <f t="shared" si="6"/>
        <v>0</v>
      </c>
      <c r="E9" s="7">
        <v>10</v>
      </c>
      <c r="F9">
        <v>34</v>
      </c>
      <c r="G9">
        <v>0</v>
      </c>
      <c r="H9" s="7">
        <v>3</v>
      </c>
      <c r="I9" s="8">
        <v>16</v>
      </c>
      <c r="J9" s="8">
        <v>0</v>
      </c>
      <c r="K9" s="13"/>
      <c r="L9" s="14"/>
      <c r="M9" s="14"/>
      <c r="N9" s="7">
        <v>15</v>
      </c>
      <c r="O9" s="8">
        <v>20</v>
      </c>
      <c r="P9" s="8">
        <v>0</v>
      </c>
      <c r="Q9" s="7"/>
      <c r="T9" s="7">
        <v>3</v>
      </c>
      <c r="U9">
        <v>20</v>
      </c>
      <c r="V9">
        <v>0</v>
      </c>
      <c r="W9" s="7"/>
      <c r="Z9" s="7"/>
      <c r="AC9" s="7"/>
      <c r="AF9" s="7"/>
      <c r="AI9" s="7"/>
      <c r="AL9" s="7">
        <v>1</v>
      </c>
      <c r="AM9">
        <v>-21</v>
      </c>
      <c r="AN9">
        <v>0</v>
      </c>
      <c r="AT9" s="19" t="s">
        <v>38</v>
      </c>
    </row>
    <row r="10" spans="1:46" x14ac:dyDescent="0.25">
      <c r="A10" s="5" t="s">
        <v>59</v>
      </c>
      <c r="B10" s="6">
        <f t="shared" ref="B10:C10" si="7">E10+H10+K10+N10+Q10+T10+W10+Z10+AC10+AF10+AI10+AL10</f>
        <v>23</v>
      </c>
      <c r="C10" s="6">
        <f t="shared" si="7"/>
        <v>123</v>
      </c>
      <c r="D10" s="6">
        <f t="shared" ref="D10:D15" si="8">G10+J10+M10+P10+S10+V10+Y10+AB10+AE10+AH10+AK10</f>
        <v>0</v>
      </c>
      <c r="E10" s="7">
        <v>4</v>
      </c>
      <c r="F10">
        <v>13</v>
      </c>
      <c r="G10">
        <v>0</v>
      </c>
      <c r="H10" s="7">
        <v>8</v>
      </c>
      <c r="I10" s="8">
        <v>40</v>
      </c>
      <c r="J10" s="8">
        <v>0</v>
      </c>
      <c r="K10" s="13"/>
      <c r="L10" s="14"/>
      <c r="M10" s="14"/>
      <c r="N10" s="7">
        <v>10</v>
      </c>
      <c r="O10" s="8">
        <v>66</v>
      </c>
      <c r="P10" s="8">
        <v>0</v>
      </c>
      <c r="Q10" s="7"/>
      <c r="T10" s="7"/>
      <c r="W10" s="7"/>
      <c r="Z10" s="7">
        <v>1</v>
      </c>
      <c r="AA10">
        <v>4</v>
      </c>
      <c r="AB10">
        <v>0</v>
      </c>
      <c r="AC10" s="7"/>
      <c r="AF10" s="7"/>
      <c r="AI10" s="7"/>
      <c r="AL10" s="7"/>
      <c r="AR10" s="20" t="s">
        <v>61</v>
      </c>
      <c r="AS10" s="20"/>
    </row>
    <row r="11" spans="1:46" x14ac:dyDescent="0.25">
      <c r="A11" s="5" t="s">
        <v>63</v>
      </c>
      <c r="B11" s="6">
        <f t="shared" ref="B11:C11" si="9">E11+H11+K11+N11+Q11+T11+W11+Z11+AC11+AF11+AI11+AL11</f>
        <v>51</v>
      </c>
      <c r="C11" s="6">
        <f t="shared" si="9"/>
        <v>226</v>
      </c>
      <c r="D11" s="6">
        <f t="shared" si="8"/>
        <v>1</v>
      </c>
      <c r="E11" s="7">
        <v>23</v>
      </c>
      <c r="F11">
        <v>87</v>
      </c>
      <c r="G11">
        <v>0</v>
      </c>
      <c r="H11" s="7">
        <v>11</v>
      </c>
      <c r="I11" s="8">
        <v>46</v>
      </c>
      <c r="J11" s="8">
        <v>0</v>
      </c>
      <c r="K11" s="13"/>
      <c r="L11" s="14"/>
      <c r="M11" s="14"/>
      <c r="N11" s="7">
        <v>16</v>
      </c>
      <c r="O11" s="8">
        <v>94</v>
      </c>
      <c r="P11" s="8">
        <v>1</v>
      </c>
      <c r="Q11" s="7"/>
      <c r="T11" s="7"/>
      <c r="W11" s="7"/>
      <c r="Z11" s="7"/>
      <c r="AC11" s="7"/>
      <c r="AF11" s="7"/>
      <c r="AI11" s="7"/>
      <c r="AL11" s="7">
        <v>1</v>
      </c>
      <c r="AM11">
        <v>-1</v>
      </c>
      <c r="AN11">
        <v>0</v>
      </c>
      <c r="AT11" s="22" t="s">
        <v>64</v>
      </c>
    </row>
    <row r="12" spans="1:46" x14ac:dyDescent="0.25">
      <c r="A12" s="5" t="s">
        <v>43</v>
      </c>
      <c r="B12" s="6">
        <f t="shared" ref="B12:C12" si="10">E12+H12+K12+N12+Q12+T12+W12+Z12+AC12+AF12+AI12+AL12</f>
        <v>49</v>
      </c>
      <c r="C12" s="6">
        <f t="shared" si="10"/>
        <v>73</v>
      </c>
      <c r="D12" s="6">
        <f t="shared" si="8"/>
        <v>0</v>
      </c>
      <c r="E12" s="7">
        <v>17</v>
      </c>
      <c r="F12">
        <v>50</v>
      </c>
      <c r="G12">
        <v>0</v>
      </c>
      <c r="H12" s="7">
        <v>11</v>
      </c>
      <c r="I12" s="8">
        <v>27</v>
      </c>
      <c r="J12" s="8">
        <v>0</v>
      </c>
      <c r="K12" s="13"/>
      <c r="L12" s="14"/>
      <c r="M12" s="14"/>
      <c r="N12" s="7">
        <v>13</v>
      </c>
      <c r="O12" s="8">
        <v>-2</v>
      </c>
      <c r="P12" s="8">
        <v>0</v>
      </c>
      <c r="Q12" s="7">
        <v>4</v>
      </c>
      <c r="R12">
        <v>5</v>
      </c>
      <c r="S12">
        <v>0</v>
      </c>
      <c r="T12" s="7">
        <v>2</v>
      </c>
      <c r="U12" s="8">
        <v>5</v>
      </c>
      <c r="V12" s="8">
        <v>0</v>
      </c>
      <c r="W12" s="7">
        <v>1</v>
      </c>
      <c r="X12" s="8">
        <v>-10</v>
      </c>
      <c r="Y12" s="8">
        <v>0</v>
      </c>
      <c r="Z12" s="7"/>
      <c r="AC12" s="7"/>
      <c r="AF12" s="7"/>
      <c r="AI12" s="7"/>
      <c r="AL12" s="7">
        <v>1</v>
      </c>
      <c r="AM12">
        <v>-2</v>
      </c>
      <c r="AT12" s="23" t="s">
        <v>66</v>
      </c>
    </row>
    <row r="13" spans="1:46" x14ac:dyDescent="0.25">
      <c r="A13" s="5" t="s">
        <v>39</v>
      </c>
      <c r="B13" s="6">
        <f t="shared" ref="B13:C13" si="11">E13+H13+K13+N13+Q13+T13+W13+Z13+AC13+AF13+AI13+AL13</f>
        <v>36</v>
      </c>
      <c r="C13" s="6">
        <f t="shared" si="11"/>
        <v>71</v>
      </c>
      <c r="D13" s="6">
        <f t="shared" si="8"/>
        <v>1</v>
      </c>
      <c r="E13" s="7">
        <v>18</v>
      </c>
      <c r="F13">
        <v>59</v>
      </c>
      <c r="G13">
        <v>1</v>
      </c>
      <c r="H13" s="7">
        <v>10</v>
      </c>
      <c r="I13" s="8">
        <v>38</v>
      </c>
      <c r="J13" s="8">
        <v>0</v>
      </c>
      <c r="K13" s="13"/>
      <c r="L13" s="14"/>
      <c r="M13" s="14"/>
      <c r="N13" s="13"/>
      <c r="O13" s="14"/>
      <c r="P13" s="14"/>
      <c r="Q13" s="7"/>
      <c r="T13" s="7"/>
      <c r="W13" s="7">
        <v>1</v>
      </c>
      <c r="X13">
        <v>1</v>
      </c>
      <c r="Y13">
        <v>0</v>
      </c>
      <c r="Z13" s="7">
        <v>3</v>
      </c>
      <c r="AA13" s="8">
        <v>4</v>
      </c>
      <c r="AB13" s="8">
        <v>0</v>
      </c>
      <c r="AC13" s="7">
        <v>4</v>
      </c>
      <c r="AD13" s="8">
        <v>-31</v>
      </c>
      <c r="AE13" s="8">
        <v>0</v>
      </c>
      <c r="AF13" s="7"/>
      <c r="AI13" s="7"/>
      <c r="AL13" s="7"/>
    </row>
    <row r="14" spans="1:46" x14ac:dyDescent="0.25">
      <c r="A14" s="5" t="s">
        <v>69</v>
      </c>
      <c r="B14" s="6">
        <f t="shared" ref="B14:C14" si="12">E14+H14+K14+N14+Q14+T14+W14+Z14+AC14+AF14+AI14+AL14</f>
        <v>35</v>
      </c>
      <c r="C14" s="6">
        <f t="shared" si="12"/>
        <v>150</v>
      </c>
      <c r="D14" s="6">
        <f t="shared" si="8"/>
        <v>0</v>
      </c>
      <c r="E14" s="7">
        <v>14</v>
      </c>
      <c r="F14">
        <v>43</v>
      </c>
      <c r="G14">
        <v>0</v>
      </c>
      <c r="H14" s="7">
        <v>7</v>
      </c>
      <c r="I14" s="8">
        <v>38</v>
      </c>
      <c r="J14" s="8">
        <v>0</v>
      </c>
      <c r="K14" s="13"/>
      <c r="L14" s="14"/>
      <c r="M14" s="14"/>
      <c r="N14" s="7">
        <v>14</v>
      </c>
      <c r="O14" s="8">
        <v>69</v>
      </c>
      <c r="P14" s="8">
        <v>0</v>
      </c>
      <c r="Q14" s="7"/>
      <c r="T14" s="7"/>
      <c r="W14" s="7"/>
      <c r="Z14" s="7"/>
      <c r="AC14" s="7"/>
      <c r="AF14" s="7"/>
      <c r="AI14" s="7"/>
      <c r="AL14" s="7"/>
    </row>
    <row r="15" spans="1:46" x14ac:dyDescent="0.25">
      <c r="A15" s="5" t="s">
        <v>70</v>
      </c>
      <c r="B15" s="6">
        <f t="shared" ref="B15:C15" si="13">E15+H15+K15+N15+Q15+T15+W15+Z15+AC15+AF15+AI15+AL15</f>
        <v>43</v>
      </c>
      <c r="C15" s="6">
        <f t="shared" si="13"/>
        <v>125</v>
      </c>
      <c r="D15" s="6">
        <f t="shared" si="8"/>
        <v>2</v>
      </c>
      <c r="E15" s="7">
        <v>17</v>
      </c>
      <c r="F15">
        <v>71</v>
      </c>
      <c r="G15">
        <v>1</v>
      </c>
      <c r="H15" s="7">
        <v>14</v>
      </c>
      <c r="I15" s="8">
        <v>60</v>
      </c>
      <c r="J15" s="8">
        <v>1</v>
      </c>
      <c r="K15" s="13"/>
      <c r="L15" s="14"/>
      <c r="M15" s="14"/>
      <c r="N15" s="7">
        <v>9</v>
      </c>
      <c r="O15" s="8">
        <v>-2</v>
      </c>
      <c r="P15" s="8">
        <v>0</v>
      </c>
      <c r="Q15" s="7"/>
      <c r="T15" s="7"/>
      <c r="W15" s="7"/>
      <c r="Z15" s="7"/>
      <c r="AC15" s="7"/>
      <c r="AF15" s="7"/>
      <c r="AI15" s="7"/>
      <c r="AL15" s="7">
        <v>3</v>
      </c>
      <c r="AM15">
        <v>-4</v>
      </c>
      <c r="AN15">
        <v>0</v>
      </c>
    </row>
    <row r="16" spans="1:46" x14ac:dyDescent="0.25">
      <c r="A16" s="5"/>
      <c r="B16" s="6"/>
      <c r="C16" s="6"/>
      <c r="D16" s="6"/>
      <c r="E16">
        <f t="shared" ref="E16:J16" si="14">SUM(E3:E15)</f>
        <v>156</v>
      </c>
      <c r="F16">
        <f t="shared" si="14"/>
        <v>590</v>
      </c>
      <c r="G16">
        <f t="shared" si="14"/>
        <v>6</v>
      </c>
      <c r="H16">
        <f t="shared" si="14"/>
        <v>151</v>
      </c>
      <c r="I16">
        <f t="shared" si="14"/>
        <v>626</v>
      </c>
      <c r="J16">
        <f t="shared" si="14"/>
        <v>2</v>
      </c>
      <c r="K16">
        <f t="shared" ref="K16:M16" si="15">SUM(K3:K13)</f>
        <v>25</v>
      </c>
      <c r="L16">
        <f t="shared" si="15"/>
        <v>125</v>
      </c>
      <c r="M16">
        <f t="shared" si="15"/>
        <v>2</v>
      </c>
      <c r="N16">
        <f t="shared" ref="N16:P16" si="16">SUM(N3:N15)</f>
        <v>130</v>
      </c>
      <c r="O16">
        <f t="shared" si="16"/>
        <v>521</v>
      </c>
      <c r="P16">
        <f t="shared" si="16"/>
        <v>6</v>
      </c>
      <c r="Q16">
        <f t="shared" ref="Q16:Y16" si="17">SUM(Q3:Q13)</f>
        <v>22</v>
      </c>
      <c r="R16">
        <f t="shared" si="17"/>
        <v>54</v>
      </c>
      <c r="S16">
        <f t="shared" si="17"/>
        <v>0</v>
      </c>
      <c r="T16">
        <f t="shared" si="17"/>
        <v>20</v>
      </c>
      <c r="U16">
        <f t="shared" si="17"/>
        <v>97</v>
      </c>
      <c r="V16">
        <f t="shared" si="17"/>
        <v>1</v>
      </c>
      <c r="W16">
        <f t="shared" si="17"/>
        <v>3</v>
      </c>
      <c r="X16">
        <f t="shared" si="17"/>
        <v>-4</v>
      </c>
      <c r="Y16">
        <f t="shared" si="17"/>
        <v>0</v>
      </c>
      <c r="Z16">
        <f t="shared" ref="Z16:AB16" si="18">SUM(Z4:Z13)</f>
        <v>5</v>
      </c>
      <c r="AA16">
        <f t="shared" si="18"/>
        <v>6</v>
      </c>
      <c r="AB16">
        <f t="shared" si="18"/>
        <v>0</v>
      </c>
      <c r="AC16">
        <f t="shared" ref="AC16:AN16" si="19">SUM(AC3:AC13)</f>
        <v>4</v>
      </c>
      <c r="AD16">
        <f t="shared" si="19"/>
        <v>-31</v>
      </c>
      <c r="AE16">
        <f t="shared" si="19"/>
        <v>0</v>
      </c>
      <c r="AF16">
        <f t="shared" si="19"/>
        <v>0</v>
      </c>
      <c r="AG16">
        <f t="shared" si="19"/>
        <v>0</v>
      </c>
      <c r="AH16">
        <f t="shared" si="19"/>
        <v>0</v>
      </c>
      <c r="AI16">
        <f t="shared" si="19"/>
        <v>0</v>
      </c>
      <c r="AJ16">
        <f t="shared" si="19"/>
        <v>0</v>
      </c>
      <c r="AK16">
        <f t="shared" si="19"/>
        <v>0</v>
      </c>
      <c r="AL16">
        <f t="shared" si="19"/>
        <v>7</v>
      </c>
      <c r="AM16">
        <f t="shared" si="19"/>
        <v>-73</v>
      </c>
      <c r="AN16">
        <f t="shared" si="19"/>
        <v>0</v>
      </c>
    </row>
    <row r="17" spans="1:46" x14ac:dyDescent="0.25">
      <c r="A17" s="5"/>
      <c r="B17" s="6"/>
      <c r="C17" s="6"/>
      <c r="D17" s="6"/>
    </row>
    <row r="18" spans="1:46" x14ac:dyDescent="0.25">
      <c r="A18" s="1" t="s">
        <v>55</v>
      </c>
      <c r="B18" s="2" t="s">
        <v>1</v>
      </c>
      <c r="C18" s="2"/>
      <c r="D18" s="2"/>
      <c r="E18" s="3" t="s">
        <v>74</v>
      </c>
      <c r="F18" s="3"/>
      <c r="G18" s="3"/>
      <c r="H18" s="3" t="s">
        <v>75</v>
      </c>
      <c r="I18" s="3"/>
      <c r="J18" s="3"/>
      <c r="K18" s="3" t="s">
        <v>76</v>
      </c>
      <c r="L18" s="3"/>
      <c r="M18" s="3"/>
      <c r="N18" s="3" t="s">
        <v>14</v>
      </c>
      <c r="O18" s="3"/>
      <c r="P18" s="3"/>
      <c r="Q18" s="3" t="s">
        <v>77</v>
      </c>
      <c r="R18" s="3"/>
      <c r="S18" s="3"/>
      <c r="T18" s="3" t="s">
        <v>1292</v>
      </c>
      <c r="U18" s="3"/>
      <c r="V18" s="3"/>
      <c r="W18" s="3" t="s">
        <v>78</v>
      </c>
      <c r="X18" s="3"/>
      <c r="Y18" s="3"/>
      <c r="Z18" s="3" t="s">
        <v>79</v>
      </c>
      <c r="AA18" s="3"/>
      <c r="AB18" s="3"/>
      <c r="AC18" s="3" t="s">
        <v>80</v>
      </c>
      <c r="AD18" s="3"/>
      <c r="AE18" s="3"/>
      <c r="AF18" s="3" t="s">
        <v>81</v>
      </c>
      <c r="AG18" s="3"/>
      <c r="AH18" s="3"/>
      <c r="AI18" s="3" t="s">
        <v>13</v>
      </c>
      <c r="AJ18" s="3"/>
      <c r="AK18" s="3"/>
      <c r="AL18" s="3" t="s">
        <v>10</v>
      </c>
      <c r="AM18" s="3"/>
      <c r="AN18" s="3"/>
      <c r="AO18" s="25" t="s">
        <v>82</v>
      </c>
      <c r="AP18" s="3"/>
      <c r="AQ18" s="3"/>
      <c r="AS18" s="3"/>
      <c r="AT18" s="3"/>
    </row>
    <row r="19" spans="1:46" x14ac:dyDescent="0.25">
      <c r="A19" s="1" t="s">
        <v>17</v>
      </c>
      <c r="B19" s="2" t="s">
        <v>58</v>
      </c>
      <c r="C19" s="2" t="s">
        <v>7</v>
      </c>
      <c r="D19" s="2" t="s">
        <v>8</v>
      </c>
      <c r="E19" s="4" t="s">
        <v>21</v>
      </c>
      <c r="F19" s="3" t="s">
        <v>7</v>
      </c>
      <c r="G19" s="3" t="s">
        <v>8</v>
      </c>
      <c r="H19" s="4" t="s">
        <v>21</v>
      </c>
      <c r="I19" s="3" t="s">
        <v>7</v>
      </c>
      <c r="J19" s="3" t="s">
        <v>8</v>
      </c>
      <c r="K19" s="4" t="s">
        <v>21</v>
      </c>
      <c r="L19" s="3" t="s">
        <v>7</v>
      </c>
      <c r="M19" s="3" t="s">
        <v>8</v>
      </c>
      <c r="N19" s="4" t="s">
        <v>21</v>
      </c>
      <c r="O19" s="3" t="s">
        <v>7</v>
      </c>
      <c r="P19" s="3" t="s">
        <v>8</v>
      </c>
      <c r="Q19" s="4" t="s">
        <v>21</v>
      </c>
      <c r="R19" s="3" t="s">
        <v>7</v>
      </c>
      <c r="S19" s="3" t="s">
        <v>8</v>
      </c>
      <c r="T19" s="4" t="s">
        <v>21</v>
      </c>
      <c r="U19" s="3" t="s">
        <v>7</v>
      </c>
      <c r="V19" s="3" t="s">
        <v>8</v>
      </c>
      <c r="W19" s="4" t="s">
        <v>21</v>
      </c>
      <c r="X19" s="3" t="s">
        <v>7</v>
      </c>
      <c r="Y19" s="3" t="s">
        <v>8</v>
      </c>
      <c r="Z19" s="4" t="s">
        <v>21</v>
      </c>
      <c r="AA19" s="3" t="s">
        <v>7</v>
      </c>
      <c r="AB19" s="3" t="s">
        <v>8</v>
      </c>
      <c r="AC19" s="4" t="s">
        <v>21</v>
      </c>
      <c r="AD19" s="3" t="s">
        <v>7</v>
      </c>
      <c r="AE19" s="3" t="s">
        <v>8</v>
      </c>
      <c r="AF19" s="4" t="s">
        <v>21</v>
      </c>
      <c r="AG19" s="3" t="s">
        <v>7</v>
      </c>
      <c r="AH19" s="3" t="s">
        <v>8</v>
      </c>
      <c r="AI19" s="4" t="s">
        <v>21</v>
      </c>
      <c r="AJ19" s="3" t="s">
        <v>7</v>
      </c>
      <c r="AK19" s="3" t="s">
        <v>8</v>
      </c>
      <c r="AL19" s="4" t="s">
        <v>21</v>
      </c>
      <c r="AM19" s="3" t="s">
        <v>7</v>
      </c>
      <c r="AN19" s="3" t="s">
        <v>8</v>
      </c>
      <c r="AO19" s="4" t="s">
        <v>21</v>
      </c>
      <c r="AP19" s="3" t="s">
        <v>7</v>
      </c>
      <c r="AQ19" s="3" t="s">
        <v>8</v>
      </c>
      <c r="AS19" s="3"/>
      <c r="AT19" s="3"/>
    </row>
    <row r="20" spans="1:46" x14ac:dyDescent="0.25">
      <c r="A20" s="5" t="s">
        <v>23</v>
      </c>
      <c r="B20" s="6">
        <f t="shared" ref="B20:D20" si="20">E20+H20+K20+N20+Q20+T20+W20+Z20+AC20+AF20+AI20+AL20</f>
        <v>12</v>
      </c>
      <c r="C20" s="6">
        <f t="shared" si="20"/>
        <v>96</v>
      </c>
      <c r="D20" s="6">
        <f t="shared" si="20"/>
        <v>0</v>
      </c>
      <c r="E20" s="7">
        <v>3</v>
      </c>
      <c r="F20">
        <v>15</v>
      </c>
      <c r="G20">
        <v>0</v>
      </c>
      <c r="H20" s="7">
        <v>2</v>
      </c>
      <c r="I20" s="8">
        <v>17</v>
      </c>
      <c r="J20" s="8">
        <v>0</v>
      </c>
      <c r="K20" s="7">
        <v>2</v>
      </c>
      <c r="L20" s="8">
        <v>14</v>
      </c>
      <c r="M20" s="8">
        <v>0</v>
      </c>
      <c r="N20" s="7">
        <v>0</v>
      </c>
      <c r="O20" s="8">
        <v>0</v>
      </c>
      <c r="P20" s="8">
        <v>0</v>
      </c>
      <c r="Q20" s="7">
        <v>0</v>
      </c>
      <c r="R20" s="8">
        <v>0</v>
      </c>
      <c r="S20" s="8">
        <v>0</v>
      </c>
      <c r="T20" s="7">
        <v>1</v>
      </c>
      <c r="U20" s="8">
        <v>8</v>
      </c>
      <c r="V20" s="8">
        <v>0</v>
      </c>
      <c r="W20" s="7">
        <v>2</v>
      </c>
      <c r="X20" s="8">
        <v>29</v>
      </c>
      <c r="Y20" s="8">
        <v>0</v>
      </c>
      <c r="Z20" s="7">
        <v>2</v>
      </c>
      <c r="AA20" s="8">
        <v>13</v>
      </c>
      <c r="AB20" s="8">
        <v>0</v>
      </c>
      <c r="AC20" s="7"/>
      <c r="AF20" s="7"/>
      <c r="AI20" s="7"/>
      <c r="AL20" s="7"/>
      <c r="AO20" s="7"/>
    </row>
    <row r="21" spans="1:46" ht="15.75" customHeight="1" x14ac:dyDescent="0.25">
      <c r="A21" s="5" t="s">
        <v>30</v>
      </c>
      <c r="B21" s="6">
        <f t="shared" ref="B21:D21" si="21">E21+H21+K21+N21+Q21+T21+W21+Z21+AC21+AF21+AI21+AL21</f>
        <v>9</v>
      </c>
      <c r="C21" s="6">
        <f t="shared" si="21"/>
        <v>150</v>
      </c>
      <c r="D21" s="6">
        <f t="shared" si="21"/>
        <v>0</v>
      </c>
      <c r="E21" s="7">
        <v>1</v>
      </c>
      <c r="F21">
        <v>23</v>
      </c>
      <c r="G21">
        <v>0</v>
      </c>
      <c r="H21" s="7">
        <v>1</v>
      </c>
      <c r="I21" s="8">
        <v>62</v>
      </c>
      <c r="J21" s="8">
        <v>0</v>
      </c>
      <c r="K21" s="7">
        <v>1</v>
      </c>
      <c r="L21" s="8">
        <v>2</v>
      </c>
      <c r="M21" s="8">
        <v>0</v>
      </c>
      <c r="N21" s="7">
        <v>2</v>
      </c>
      <c r="O21" s="8">
        <v>9</v>
      </c>
      <c r="P21" s="8">
        <v>0</v>
      </c>
      <c r="Q21" s="7">
        <v>1</v>
      </c>
      <c r="R21" s="8">
        <v>37</v>
      </c>
      <c r="S21" s="8">
        <v>0</v>
      </c>
      <c r="T21" s="7">
        <v>0</v>
      </c>
      <c r="U21" s="8">
        <v>0</v>
      </c>
      <c r="V21" s="8">
        <v>0</v>
      </c>
      <c r="W21" s="7">
        <v>0</v>
      </c>
      <c r="X21" s="8">
        <v>0</v>
      </c>
      <c r="Y21" s="8">
        <v>0</v>
      </c>
      <c r="Z21" s="7">
        <v>2</v>
      </c>
      <c r="AA21" s="8">
        <v>9</v>
      </c>
      <c r="AB21" s="8">
        <v>0</v>
      </c>
      <c r="AC21" s="7">
        <v>1</v>
      </c>
      <c r="AD21" s="8">
        <v>8</v>
      </c>
      <c r="AE21" s="8">
        <v>0</v>
      </c>
      <c r="AF21" s="7"/>
      <c r="AI21" s="7"/>
      <c r="AL21" s="7"/>
      <c r="AO21" s="7"/>
    </row>
    <row r="22" spans="1:46" ht="15.75" customHeight="1" x14ac:dyDescent="0.25">
      <c r="A22" s="5" t="s">
        <v>37</v>
      </c>
      <c r="B22" s="6">
        <f t="shared" ref="B22:D22" si="22">E22+H22+K22+N22+Q22+T22+W22+Z22+AC22+AF22+AI22+AL22</f>
        <v>15</v>
      </c>
      <c r="C22" s="6">
        <f t="shared" si="22"/>
        <v>179</v>
      </c>
      <c r="D22" s="6">
        <f t="shared" si="22"/>
        <v>1</v>
      </c>
      <c r="E22" s="7">
        <v>1</v>
      </c>
      <c r="F22">
        <v>34</v>
      </c>
      <c r="G22">
        <v>0</v>
      </c>
      <c r="H22" s="7">
        <v>3</v>
      </c>
      <c r="I22" s="8">
        <v>17</v>
      </c>
      <c r="J22" s="8">
        <v>1</v>
      </c>
      <c r="K22" s="7">
        <v>2</v>
      </c>
      <c r="L22" s="8">
        <v>14</v>
      </c>
      <c r="M22" s="8">
        <v>0</v>
      </c>
      <c r="N22" s="7">
        <v>3</v>
      </c>
      <c r="O22" s="8">
        <v>40</v>
      </c>
      <c r="P22" s="8">
        <v>0</v>
      </c>
      <c r="Q22" s="7">
        <v>2</v>
      </c>
      <c r="R22" s="8">
        <v>24</v>
      </c>
      <c r="S22" s="8">
        <v>0</v>
      </c>
      <c r="T22" s="7">
        <v>1</v>
      </c>
      <c r="U22" s="8">
        <v>10</v>
      </c>
      <c r="V22" s="8">
        <v>0</v>
      </c>
      <c r="W22" s="7">
        <v>2</v>
      </c>
      <c r="X22" s="8">
        <v>27</v>
      </c>
      <c r="Y22" s="8">
        <v>0</v>
      </c>
      <c r="Z22" s="13"/>
      <c r="AA22" s="14"/>
      <c r="AB22" s="14"/>
      <c r="AC22" s="7"/>
      <c r="AF22" s="7">
        <v>1</v>
      </c>
      <c r="AG22">
        <v>13</v>
      </c>
      <c r="AH22">
        <v>0</v>
      </c>
      <c r="AI22" s="7"/>
      <c r="AL22" s="7"/>
      <c r="AO22" s="7"/>
    </row>
    <row r="23" spans="1:46" ht="15.75" customHeight="1" x14ac:dyDescent="0.25">
      <c r="A23" s="5" t="s">
        <v>44</v>
      </c>
      <c r="B23" s="6">
        <f t="shared" ref="B23:D23" si="23">E23+H23+K23+N23+Q23+T23+W23+Z23+AC23+AF23+AI23+AL23</f>
        <v>16</v>
      </c>
      <c r="C23" s="6">
        <f t="shared" si="23"/>
        <v>172</v>
      </c>
      <c r="D23" s="6">
        <f t="shared" si="23"/>
        <v>1</v>
      </c>
      <c r="E23" s="7">
        <v>1</v>
      </c>
      <c r="F23">
        <v>7</v>
      </c>
      <c r="G23">
        <v>0</v>
      </c>
      <c r="H23" s="7">
        <v>1</v>
      </c>
      <c r="I23" s="8">
        <v>14</v>
      </c>
      <c r="J23" s="8">
        <v>0</v>
      </c>
      <c r="K23" s="7">
        <v>6</v>
      </c>
      <c r="L23" s="8">
        <v>59</v>
      </c>
      <c r="M23" s="8">
        <v>1</v>
      </c>
      <c r="N23" s="7">
        <v>3</v>
      </c>
      <c r="O23" s="8">
        <v>52</v>
      </c>
      <c r="P23" s="8">
        <v>0</v>
      </c>
      <c r="Q23" s="7">
        <v>1</v>
      </c>
      <c r="R23" s="8">
        <v>12</v>
      </c>
      <c r="S23" s="8">
        <v>0</v>
      </c>
      <c r="T23" s="7">
        <v>0</v>
      </c>
      <c r="U23" s="8">
        <v>0</v>
      </c>
      <c r="V23" s="8">
        <v>0</v>
      </c>
      <c r="W23" s="7">
        <v>3</v>
      </c>
      <c r="X23" s="8">
        <v>28</v>
      </c>
      <c r="Y23" s="8">
        <v>0</v>
      </c>
      <c r="Z23" s="13"/>
      <c r="AA23" s="14"/>
      <c r="AB23" s="14"/>
      <c r="AC23" s="7"/>
      <c r="AF23" s="7"/>
      <c r="AI23" s="7">
        <v>1</v>
      </c>
      <c r="AJ23">
        <v>0</v>
      </c>
      <c r="AK23">
        <v>0</v>
      </c>
      <c r="AL23" s="7"/>
      <c r="AO23" s="7"/>
    </row>
    <row r="24" spans="1:46" ht="15.75" customHeight="1" x14ac:dyDescent="0.25">
      <c r="A24" s="5" t="s">
        <v>47</v>
      </c>
      <c r="B24" s="6">
        <f t="shared" ref="B24:D24" si="24">E24+H24+K24+N24+Q24+T24+W24+Z24+AC24+AF24+AI24+AL24</f>
        <v>27</v>
      </c>
      <c r="C24" s="6">
        <f t="shared" si="24"/>
        <v>283</v>
      </c>
      <c r="D24" s="6">
        <f t="shared" si="24"/>
        <v>1</v>
      </c>
      <c r="E24" s="7">
        <v>5</v>
      </c>
      <c r="F24">
        <v>52</v>
      </c>
      <c r="G24">
        <v>0</v>
      </c>
      <c r="H24" s="7">
        <v>1</v>
      </c>
      <c r="I24" s="8">
        <v>2</v>
      </c>
      <c r="J24" s="8">
        <v>0</v>
      </c>
      <c r="K24" s="7">
        <v>3</v>
      </c>
      <c r="L24" s="8">
        <v>18</v>
      </c>
      <c r="M24" s="8">
        <v>0</v>
      </c>
      <c r="N24" s="7">
        <v>9</v>
      </c>
      <c r="O24" s="10">
        <v>125</v>
      </c>
      <c r="P24" s="8">
        <v>1</v>
      </c>
      <c r="Q24" s="7">
        <v>6</v>
      </c>
      <c r="R24" s="8">
        <v>52</v>
      </c>
      <c r="S24" s="8">
        <v>0</v>
      </c>
      <c r="T24" s="7">
        <v>2</v>
      </c>
      <c r="U24" s="8">
        <v>35</v>
      </c>
      <c r="V24" s="8">
        <v>0</v>
      </c>
      <c r="W24" s="7">
        <v>1</v>
      </c>
      <c r="X24" s="8">
        <v>-1</v>
      </c>
      <c r="Y24" s="8">
        <v>0</v>
      </c>
      <c r="Z24" s="13"/>
      <c r="AA24" s="14"/>
      <c r="AB24" s="14"/>
      <c r="AC24" s="7"/>
      <c r="AF24" s="7"/>
      <c r="AI24" s="7"/>
      <c r="AL24" s="7"/>
      <c r="AO24" s="7"/>
    </row>
    <row r="25" spans="1:46" ht="15.75" customHeight="1" x14ac:dyDescent="0.25">
      <c r="A25" s="5" t="s">
        <v>45</v>
      </c>
      <c r="B25" s="6">
        <f t="shared" ref="B25:D25" si="25">E25+H25+K25+N25+Q25+T25+W25+Z25+AC25+AF25+AI25+AL25</f>
        <v>13</v>
      </c>
      <c r="C25" s="6">
        <f t="shared" si="25"/>
        <v>140</v>
      </c>
      <c r="D25" s="6">
        <f t="shared" si="25"/>
        <v>0</v>
      </c>
      <c r="E25" s="7">
        <v>4</v>
      </c>
      <c r="F25">
        <v>68</v>
      </c>
      <c r="G25">
        <v>0</v>
      </c>
      <c r="H25" s="7">
        <v>2</v>
      </c>
      <c r="I25" s="8">
        <v>6</v>
      </c>
      <c r="J25" s="8">
        <v>0</v>
      </c>
      <c r="K25" s="7">
        <v>1</v>
      </c>
      <c r="L25" s="8">
        <v>18</v>
      </c>
      <c r="M25" s="8">
        <v>0</v>
      </c>
      <c r="N25" s="7">
        <v>0</v>
      </c>
      <c r="O25" s="8">
        <v>0</v>
      </c>
      <c r="P25" s="8">
        <v>0</v>
      </c>
      <c r="Q25" s="7">
        <v>5</v>
      </c>
      <c r="R25" s="8">
        <v>42</v>
      </c>
      <c r="S25" s="8">
        <v>0</v>
      </c>
      <c r="T25" s="7">
        <v>0</v>
      </c>
      <c r="U25" s="8">
        <v>0</v>
      </c>
      <c r="V25" s="8">
        <v>0</v>
      </c>
      <c r="W25" s="7">
        <v>0</v>
      </c>
      <c r="X25" s="8">
        <v>0</v>
      </c>
      <c r="Y25" s="8">
        <v>0</v>
      </c>
      <c r="Z25" s="7">
        <v>1</v>
      </c>
      <c r="AA25" s="8">
        <v>6</v>
      </c>
      <c r="AB25" s="8">
        <v>0</v>
      </c>
      <c r="AC25" s="7">
        <v>0</v>
      </c>
      <c r="AD25" s="8">
        <v>0</v>
      </c>
      <c r="AE25" s="8">
        <v>0</v>
      </c>
      <c r="AF25" s="7">
        <v>0</v>
      </c>
      <c r="AG25" s="8">
        <v>0</v>
      </c>
      <c r="AH25" s="8">
        <v>0</v>
      </c>
      <c r="AI25" s="7">
        <v>0</v>
      </c>
      <c r="AJ25" s="8">
        <v>0</v>
      </c>
      <c r="AK25" s="8">
        <v>0</v>
      </c>
      <c r="AL25" s="7"/>
      <c r="AO25" s="7"/>
    </row>
    <row r="26" spans="1:46" ht="15.75" customHeight="1" x14ac:dyDescent="0.25">
      <c r="A26" s="5" t="s">
        <v>42</v>
      </c>
      <c r="B26" s="6">
        <f t="shared" ref="B26:D26" si="26">E26+H26+K26+N26+Q26+T26+W26+Z26+AC26+AF26+AI26+AL26</f>
        <v>16</v>
      </c>
      <c r="C26" s="6">
        <f t="shared" si="26"/>
        <v>184</v>
      </c>
      <c r="D26" s="6">
        <f t="shared" si="26"/>
        <v>0</v>
      </c>
      <c r="E26" s="13"/>
      <c r="F26" s="14"/>
      <c r="G26" s="14"/>
      <c r="H26" s="7">
        <v>0</v>
      </c>
      <c r="I26" s="8">
        <v>0</v>
      </c>
      <c r="J26" s="8">
        <v>0</v>
      </c>
      <c r="K26" s="7">
        <v>3</v>
      </c>
      <c r="L26" s="8">
        <v>16</v>
      </c>
      <c r="M26" s="8">
        <v>0</v>
      </c>
      <c r="N26" s="7">
        <v>4</v>
      </c>
      <c r="O26" s="8">
        <v>42</v>
      </c>
      <c r="P26" s="8">
        <v>0</v>
      </c>
      <c r="Q26" s="7">
        <v>6</v>
      </c>
      <c r="R26" s="10">
        <v>109</v>
      </c>
      <c r="S26" s="8">
        <v>0</v>
      </c>
      <c r="T26" s="7">
        <v>0</v>
      </c>
      <c r="U26" s="8">
        <v>0</v>
      </c>
      <c r="V26" s="8">
        <v>0</v>
      </c>
      <c r="W26" s="7">
        <v>0</v>
      </c>
      <c r="X26" s="8">
        <v>0</v>
      </c>
      <c r="Y26" s="8">
        <v>0</v>
      </c>
      <c r="Z26" s="7">
        <v>1</v>
      </c>
      <c r="AA26" s="8">
        <v>2</v>
      </c>
      <c r="AB26" s="8">
        <v>0</v>
      </c>
      <c r="AC26" s="7">
        <v>1</v>
      </c>
      <c r="AD26" s="8">
        <v>1</v>
      </c>
      <c r="AE26" s="8">
        <v>0</v>
      </c>
      <c r="AF26" s="7">
        <v>1</v>
      </c>
      <c r="AG26" s="8">
        <v>14</v>
      </c>
      <c r="AH26" s="8">
        <v>0</v>
      </c>
      <c r="AI26" s="7"/>
      <c r="AL26" s="7"/>
      <c r="AO26" s="7"/>
    </row>
    <row r="27" spans="1:46" ht="15.75" customHeight="1" x14ac:dyDescent="0.25">
      <c r="A27" s="5" t="s">
        <v>59</v>
      </c>
      <c r="B27" s="6">
        <f t="shared" ref="B27:D27" si="27">E27+H27+K27+N27+Q27+T27+W27+Z27+AC27+AF27+AI27+AL27</f>
        <v>23</v>
      </c>
      <c r="C27" s="6">
        <f t="shared" si="27"/>
        <v>220</v>
      </c>
      <c r="D27" s="6">
        <f t="shared" si="27"/>
        <v>1</v>
      </c>
      <c r="E27" s="7">
        <v>2</v>
      </c>
      <c r="F27">
        <v>34</v>
      </c>
      <c r="G27">
        <v>0</v>
      </c>
      <c r="H27" s="7">
        <v>6</v>
      </c>
      <c r="I27" s="8">
        <v>51</v>
      </c>
      <c r="J27" s="8">
        <v>0</v>
      </c>
      <c r="K27" s="7">
        <v>2</v>
      </c>
      <c r="L27" s="8">
        <v>13</v>
      </c>
      <c r="M27" s="8">
        <v>0</v>
      </c>
      <c r="N27" s="7">
        <v>7</v>
      </c>
      <c r="O27" s="8">
        <v>79</v>
      </c>
      <c r="P27" s="8">
        <v>1</v>
      </c>
      <c r="Q27" s="7">
        <v>1</v>
      </c>
      <c r="R27" s="8">
        <v>11</v>
      </c>
      <c r="S27" s="8">
        <v>0</v>
      </c>
      <c r="T27" s="7">
        <v>1</v>
      </c>
      <c r="U27" s="8">
        <v>5</v>
      </c>
      <c r="V27" s="8">
        <v>0</v>
      </c>
      <c r="W27" s="7">
        <v>2</v>
      </c>
      <c r="X27" s="8">
        <v>20</v>
      </c>
      <c r="Y27" s="8">
        <v>0</v>
      </c>
      <c r="Z27" s="7">
        <v>2</v>
      </c>
      <c r="AA27" s="8">
        <v>7</v>
      </c>
      <c r="AB27" s="8">
        <v>0</v>
      </c>
      <c r="AC27" s="7"/>
      <c r="AF27" s="7"/>
      <c r="AI27" s="7"/>
      <c r="AL27" s="7"/>
      <c r="AO27" s="7"/>
    </row>
    <row r="28" spans="1:46" ht="15.75" customHeight="1" x14ac:dyDescent="0.25">
      <c r="A28" s="5" t="s">
        <v>63</v>
      </c>
      <c r="B28" s="6">
        <f t="shared" ref="B28:D28" si="28">E28+H28+K28+N28+Q28+T28+W28+Z28+AC28+AF28+AI28+AL28</f>
        <v>9</v>
      </c>
      <c r="C28" s="6">
        <f t="shared" si="28"/>
        <v>83</v>
      </c>
      <c r="D28" s="6">
        <f t="shared" si="28"/>
        <v>1</v>
      </c>
      <c r="E28" s="7">
        <v>2</v>
      </c>
      <c r="F28">
        <v>24</v>
      </c>
      <c r="G28">
        <v>1</v>
      </c>
      <c r="H28" s="7">
        <v>2</v>
      </c>
      <c r="I28" s="8">
        <v>19</v>
      </c>
      <c r="J28" s="8">
        <v>0</v>
      </c>
      <c r="K28" s="7">
        <v>0</v>
      </c>
      <c r="L28" s="8">
        <v>0</v>
      </c>
      <c r="M28" s="8">
        <v>0</v>
      </c>
      <c r="N28" s="7">
        <v>2</v>
      </c>
      <c r="O28" s="8">
        <v>20</v>
      </c>
      <c r="P28" s="8">
        <v>0</v>
      </c>
      <c r="Q28" s="7">
        <v>1</v>
      </c>
      <c r="R28" s="8">
        <v>11</v>
      </c>
      <c r="S28" s="8">
        <v>0</v>
      </c>
      <c r="T28" s="7"/>
      <c r="W28" s="7"/>
      <c r="Z28" s="7">
        <v>1</v>
      </c>
      <c r="AA28" s="8">
        <v>15</v>
      </c>
      <c r="AB28" s="8">
        <v>0</v>
      </c>
      <c r="AC28" s="7"/>
      <c r="AF28" s="7"/>
      <c r="AI28" s="7"/>
      <c r="AL28" s="7">
        <v>1</v>
      </c>
      <c r="AM28">
        <v>-6</v>
      </c>
      <c r="AN28">
        <v>0</v>
      </c>
      <c r="AO28" s="7">
        <v>1</v>
      </c>
      <c r="AP28">
        <v>-6</v>
      </c>
      <c r="AQ28">
        <v>0</v>
      </c>
    </row>
    <row r="29" spans="1:46" ht="15.75" customHeight="1" x14ac:dyDescent="0.25">
      <c r="A29" s="5" t="s">
        <v>43</v>
      </c>
      <c r="B29" s="6">
        <f t="shared" ref="B29:D29" si="29">E29+H29+K29+N29+Q29+T29+W29+Z29+AC29+AF29+AI29+AL29</f>
        <v>13</v>
      </c>
      <c r="C29" s="6">
        <f t="shared" si="29"/>
        <v>141</v>
      </c>
      <c r="D29" s="6">
        <f t="shared" si="29"/>
        <v>0</v>
      </c>
      <c r="E29" s="7">
        <v>1</v>
      </c>
      <c r="F29">
        <v>11</v>
      </c>
      <c r="G29">
        <v>0</v>
      </c>
      <c r="H29" s="7">
        <v>3</v>
      </c>
      <c r="I29" s="8">
        <v>37</v>
      </c>
      <c r="J29" s="8">
        <v>0</v>
      </c>
      <c r="K29" s="7">
        <v>0</v>
      </c>
      <c r="L29" s="8">
        <v>0</v>
      </c>
      <c r="M29" s="8">
        <v>0</v>
      </c>
      <c r="N29" s="7">
        <v>3</v>
      </c>
      <c r="O29" s="8">
        <v>22</v>
      </c>
      <c r="P29" s="8">
        <v>0</v>
      </c>
      <c r="Q29" s="7">
        <v>4</v>
      </c>
      <c r="R29" s="8">
        <v>41</v>
      </c>
      <c r="S29" s="8">
        <v>0</v>
      </c>
      <c r="T29" s="7"/>
      <c r="W29" s="7">
        <v>1</v>
      </c>
      <c r="X29">
        <v>15</v>
      </c>
      <c r="Y29">
        <v>0</v>
      </c>
      <c r="Z29" s="7"/>
      <c r="AC29" s="7"/>
      <c r="AF29" s="7"/>
      <c r="AI29" s="7">
        <v>1</v>
      </c>
      <c r="AJ29">
        <v>15</v>
      </c>
      <c r="AK29">
        <v>0</v>
      </c>
      <c r="AL29" s="7"/>
      <c r="AO29" s="7"/>
    </row>
    <row r="30" spans="1:46" ht="15.75" customHeight="1" x14ac:dyDescent="0.25">
      <c r="A30" s="5" t="s">
        <v>39</v>
      </c>
      <c r="B30" s="6">
        <f t="shared" ref="B30:D30" si="30">E30+H30+K30+N30+Q30+T30+W30+Z30+AC30+AF30+AI30+AL30</f>
        <v>7</v>
      </c>
      <c r="C30" s="6">
        <f t="shared" si="30"/>
        <v>126</v>
      </c>
      <c r="D30" s="6">
        <f t="shared" si="30"/>
        <v>0</v>
      </c>
      <c r="E30" s="7">
        <v>1</v>
      </c>
      <c r="F30">
        <v>41</v>
      </c>
      <c r="G30">
        <v>0</v>
      </c>
      <c r="H30" s="7">
        <v>0</v>
      </c>
      <c r="I30" s="8">
        <v>0</v>
      </c>
      <c r="J30" s="8">
        <v>0</v>
      </c>
      <c r="K30" s="7">
        <v>2</v>
      </c>
      <c r="L30" s="8">
        <v>55</v>
      </c>
      <c r="M30" s="8">
        <v>0</v>
      </c>
      <c r="N30" s="7">
        <v>0</v>
      </c>
      <c r="O30" s="8">
        <v>0</v>
      </c>
      <c r="P30" s="8">
        <v>0</v>
      </c>
      <c r="Q30" s="7">
        <v>1</v>
      </c>
      <c r="R30" s="8">
        <v>9</v>
      </c>
      <c r="S30" s="8">
        <v>0</v>
      </c>
      <c r="T30" s="13"/>
      <c r="U30" s="14"/>
      <c r="V30" s="14"/>
      <c r="W30" s="7">
        <v>1</v>
      </c>
      <c r="X30">
        <v>4</v>
      </c>
      <c r="Y30">
        <v>0</v>
      </c>
      <c r="Z30" s="7">
        <v>2</v>
      </c>
      <c r="AA30" s="8">
        <v>17</v>
      </c>
      <c r="AB30" s="8">
        <v>0</v>
      </c>
      <c r="AC30" s="7"/>
      <c r="AF30" s="7"/>
      <c r="AI30" s="7"/>
      <c r="AL30" s="7"/>
      <c r="AO30" s="7"/>
    </row>
    <row r="31" spans="1:46" ht="15.75" customHeight="1" x14ac:dyDescent="0.25">
      <c r="A31" s="5" t="s">
        <v>69</v>
      </c>
      <c r="B31" s="6">
        <f t="shared" ref="B31:D31" si="31">E31+H31+K31+N31+Q31+T31+W31+Z31+AC31+AF31+AI31+AL31</f>
        <v>16</v>
      </c>
      <c r="C31" s="6">
        <f t="shared" si="31"/>
        <v>137</v>
      </c>
      <c r="D31" s="6">
        <f t="shared" si="31"/>
        <v>2</v>
      </c>
      <c r="E31" s="7">
        <v>6</v>
      </c>
      <c r="F31">
        <v>49</v>
      </c>
      <c r="G31">
        <v>1</v>
      </c>
      <c r="H31" s="7">
        <v>1</v>
      </c>
      <c r="I31" s="8">
        <v>3</v>
      </c>
      <c r="J31" s="8">
        <v>0</v>
      </c>
      <c r="K31" s="7">
        <v>1</v>
      </c>
      <c r="L31" s="8">
        <v>5</v>
      </c>
      <c r="M31" s="8">
        <v>0</v>
      </c>
      <c r="N31" s="7">
        <v>2</v>
      </c>
      <c r="O31" s="8">
        <v>12</v>
      </c>
      <c r="P31" s="8">
        <v>0</v>
      </c>
      <c r="Q31" s="7">
        <v>4</v>
      </c>
      <c r="R31" s="8">
        <v>67</v>
      </c>
      <c r="S31" s="8">
        <v>1</v>
      </c>
      <c r="T31" s="13"/>
      <c r="U31" s="14"/>
      <c r="V31" s="14"/>
      <c r="W31" s="7">
        <v>0</v>
      </c>
      <c r="X31">
        <v>0</v>
      </c>
      <c r="Y31">
        <v>0</v>
      </c>
      <c r="Z31" s="7">
        <v>1</v>
      </c>
      <c r="AA31" s="8">
        <v>5</v>
      </c>
      <c r="AB31" s="8">
        <v>0</v>
      </c>
      <c r="AC31" s="7"/>
      <c r="AF31" s="7"/>
      <c r="AI31" s="7"/>
      <c r="AL31" s="7">
        <v>1</v>
      </c>
      <c r="AM31">
        <v>-4</v>
      </c>
      <c r="AN31">
        <v>0</v>
      </c>
      <c r="AO31" s="7">
        <v>1</v>
      </c>
      <c r="AP31">
        <v>-4</v>
      </c>
      <c r="AQ31">
        <v>0</v>
      </c>
    </row>
    <row r="32" spans="1:46" ht="15.75" customHeight="1" x14ac:dyDescent="0.25">
      <c r="A32" s="5" t="s">
        <v>70</v>
      </c>
      <c r="B32" s="6">
        <f t="shared" ref="B32:D32" si="32">E32+H32+K32+N32+Q32+T32+W32+Z32+AC32+AF32+AI32+AL32</f>
        <v>14</v>
      </c>
      <c r="C32" s="6">
        <f t="shared" si="32"/>
        <v>243</v>
      </c>
      <c r="D32" s="6">
        <f t="shared" si="32"/>
        <v>2</v>
      </c>
      <c r="E32" s="7">
        <v>3</v>
      </c>
      <c r="F32">
        <v>68</v>
      </c>
      <c r="G32">
        <v>1</v>
      </c>
      <c r="H32" s="7">
        <v>1</v>
      </c>
      <c r="I32" s="8">
        <v>20</v>
      </c>
      <c r="J32" s="8">
        <v>0</v>
      </c>
      <c r="K32" s="7">
        <v>1</v>
      </c>
      <c r="L32" s="8">
        <v>31</v>
      </c>
      <c r="M32" s="8">
        <v>0</v>
      </c>
      <c r="N32" s="7">
        <v>3</v>
      </c>
      <c r="O32" s="8">
        <v>46</v>
      </c>
      <c r="P32" s="8">
        <v>1</v>
      </c>
      <c r="Q32" s="27"/>
      <c r="R32" s="11"/>
      <c r="S32" s="11"/>
      <c r="T32" s="7">
        <v>5</v>
      </c>
      <c r="U32">
        <v>57</v>
      </c>
      <c r="V32">
        <v>0</v>
      </c>
      <c r="W32" s="7">
        <v>1</v>
      </c>
      <c r="X32" s="8">
        <v>21</v>
      </c>
      <c r="Y32" s="8">
        <v>0</v>
      </c>
      <c r="Z32" s="7">
        <v>0</v>
      </c>
      <c r="AA32" s="8">
        <v>0</v>
      </c>
      <c r="AB32" s="8">
        <v>0</v>
      </c>
      <c r="AC32" s="7"/>
      <c r="AF32" s="7"/>
      <c r="AI32" s="7"/>
      <c r="AL32" s="7"/>
      <c r="AO32" s="7"/>
      <c r="AR32" t="s">
        <v>94</v>
      </c>
    </row>
    <row r="33" spans="1:46" ht="15.75" customHeight="1" x14ac:dyDescent="0.25">
      <c r="A33" s="5"/>
      <c r="B33" s="6"/>
      <c r="C33" s="6"/>
      <c r="D33" s="6"/>
      <c r="E33" s="8">
        <f t="shared" ref="E33:AQ33" si="33">SUM(E20:E32)</f>
        <v>30</v>
      </c>
      <c r="F33" s="8">
        <f t="shared" si="33"/>
        <v>426</v>
      </c>
      <c r="G33" s="8">
        <f t="shared" si="33"/>
        <v>3</v>
      </c>
      <c r="H33" s="8">
        <f t="shared" si="33"/>
        <v>23</v>
      </c>
      <c r="I33" s="8">
        <f t="shared" si="33"/>
        <v>248</v>
      </c>
      <c r="J33" s="8">
        <f t="shared" si="33"/>
        <v>1</v>
      </c>
      <c r="K33" s="8">
        <f t="shared" si="33"/>
        <v>24</v>
      </c>
      <c r="L33" s="8">
        <f t="shared" si="33"/>
        <v>245</v>
      </c>
      <c r="M33" s="8">
        <f t="shared" si="33"/>
        <v>1</v>
      </c>
      <c r="N33" s="8">
        <f t="shared" si="33"/>
        <v>38</v>
      </c>
      <c r="O33" s="8">
        <f t="shared" si="33"/>
        <v>447</v>
      </c>
      <c r="P33" s="8">
        <f t="shared" si="33"/>
        <v>3</v>
      </c>
      <c r="Q33" s="8">
        <f t="shared" si="33"/>
        <v>32</v>
      </c>
      <c r="R33" s="8">
        <f t="shared" si="33"/>
        <v>415</v>
      </c>
      <c r="S33" s="8">
        <f t="shared" si="33"/>
        <v>1</v>
      </c>
      <c r="T33" s="8">
        <f t="shared" si="33"/>
        <v>10</v>
      </c>
      <c r="U33" s="8">
        <f t="shared" si="33"/>
        <v>115</v>
      </c>
      <c r="V33" s="8">
        <f t="shared" si="33"/>
        <v>0</v>
      </c>
      <c r="W33" s="8">
        <f t="shared" si="33"/>
        <v>13</v>
      </c>
      <c r="X33" s="8">
        <f t="shared" si="33"/>
        <v>143</v>
      </c>
      <c r="Y33" s="8">
        <f t="shared" si="33"/>
        <v>0</v>
      </c>
      <c r="Z33" s="8">
        <f t="shared" si="33"/>
        <v>12</v>
      </c>
      <c r="AA33" s="8">
        <f t="shared" si="33"/>
        <v>74</v>
      </c>
      <c r="AB33" s="8">
        <f t="shared" si="33"/>
        <v>0</v>
      </c>
      <c r="AC33" s="8">
        <f t="shared" si="33"/>
        <v>2</v>
      </c>
      <c r="AD33" s="8">
        <f t="shared" si="33"/>
        <v>9</v>
      </c>
      <c r="AE33" s="8">
        <f t="shared" si="33"/>
        <v>0</v>
      </c>
      <c r="AF33" s="8">
        <f t="shared" si="33"/>
        <v>2</v>
      </c>
      <c r="AG33" s="8">
        <f t="shared" si="33"/>
        <v>27</v>
      </c>
      <c r="AH33" s="8">
        <f t="shared" si="33"/>
        <v>0</v>
      </c>
      <c r="AI33" s="8">
        <f t="shared" si="33"/>
        <v>2</v>
      </c>
      <c r="AJ33" s="8">
        <f t="shared" si="33"/>
        <v>15</v>
      </c>
      <c r="AK33" s="8">
        <f t="shared" si="33"/>
        <v>0</v>
      </c>
      <c r="AL33" s="8">
        <f t="shared" si="33"/>
        <v>2</v>
      </c>
      <c r="AM33" s="8">
        <f t="shared" si="33"/>
        <v>-10</v>
      </c>
      <c r="AN33" s="8">
        <f t="shared" si="33"/>
        <v>0</v>
      </c>
      <c r="AO33" s="8">
        <f t="shared" si="33"/>
        <v>2</v>
      </c>
      <c r="AP33" s="8">
        <f t="shared" si="33"/>
        <v>-10</v>
      </c>
      <c r="AQ33" s="8">
        <f t="shared" si="33"/>
        <v>0</v>
      </c>
    </row>
    <row r="34" spans="1:46" ht="15.75" customHeight="1" x14ac:dyDescent="0.25">
      <c r="A34" s="5"/>
      <c r="B34" s="6"/>
      <c r="C34" s="6"/>
      <c r="D34" s="6"/>
    </row>
    <row r="35" spans="1:46" ht="15.75" customHeight="1" x14ac:dyDescent="0.25">
      <c r="A35" s="1" t="s">
        <v>71</v>
      </c>
      <c r="B35" s="2"/>
      <c r="C35" s="2"/>
      <c r="D35" s="2"/>
      <c r="E35" s="3"/>
      <c r="F35" s="3"/>
      <c r="G35" s="3" t="s">
        <v>1238</v>
      </c>
      <c r="H35" s="3"/>
      <c r="I35" s="3"/>
      <c r="J35" s="3"/>
      <c r="K35" s="3"/>
      <c r="L35" s="3"/>
      <c r="M35" s="3" t="s">
        <v>1242</v>
      </c>
      <c r="N35" s="3"/>
      <c r="O35" s="3"/>
      <c r="P35" s="3"/>
      <c r="Q35" s="3"/>
      <c r="R35" s="3" t="s">
        <v>16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1:46" ht="15.75" customHeight="1" x14ac:dyDescent="0.25">
      <c r="A36" s="1" t="s">
        <v>17</v>
      </c>
      <c r="B36" s="2"/>
      <c r="C36" s="2"/>
      <c r="D36" s="2"/>
      <c r="E36" s="3"/>
      <c r="F36" s="3"/>
      <c r="G36" s="4" t="s">
        <v>72</v>
      </c>
      <c r="H36" s="3" t="s">
        <v>4</v>
      </c>
      <c r="I36" s="3" t="s">
        <v>73</v>
      </c>
      <c r="J36" s="3" t="s">
        <v>7</v>
      </c>
      <c r="K36" s="3" t="s">
        <v>8</v>
      </c>
      <c r="L36" s="3" t="s">
        <v>97</v>
      </c>
      <c r="M36" s="4" t="s">
        <v>72</v>
      </c>
      <c r="N36" s="3" t="s">
        <v>4</v>
      </c>
      <c r="O36" s="3" t="s">
        <v>73</v>
      </c>
      <c r="P36" s="3" t="s">
        <v>7</v>
      </c>
      <c r="Q36" s="3" t="s">
        <v>8</v>
      </c>
      <c r="R36" s="4" t="s">
        <v>72</v>
      </c>
      <c r="S36" s="3" t="s">
        <v>4</v>
      </c>
      <c r="T36" s="3" t="s">
        <v>73</v>
      </c>
      <c r="U36" s="3" t="s">
        <v>7</v>
      </c>
      <c r="V36" s="3" t="s">
        <v>8</v>
      </c>
      <c r="W36" s="4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 spans="1:46" ht="15.75" customHeight="1" x14ac:dyDescent="0.25">
      <c r="A37" s="5" t="s">
        <v>23</v>
      </c>
      <c r="B37" s="6">
        <f t="shared" ref="B37:F37" si="34">G37+M37+R37+W37</f>
        <v>12</v>
      </c>
      <c r="C37" s="6">
        <f t="shared" si="34"/>
        <v>21</v>
      </c>
      <c r="D37" s="6">
        <f t="shared" si="34"/>
        <v>0</v>
      </c>
      <c r="E37" s="6">
        <f t="shared" si="34"/>
        <v>96</v>
      </c>
      <c r="F37" s="6">
        <f t="shared" si="34"/>
        <v>0</v>
      </c>
      <c r="G37" s="4">
        <v>9</v>
      </c>
      <c r="H37" s="3">
        <v>17</v>
      </c>
      <c r="I37" s="3">
        <v>0</v>
      </c>
      <c r="J37" s="3">
        <v>79</v>
      </c>
      <c r="K37" s="3">
        <v>0</v>
      </c>
      <c r="L37" s="28">
        <f t="shared" ref="L37:L46" si="35">(AH37+AI37+AJ37)-AK37</f>
        <v>91.976470588235301</v>
      </c>
      <c r="M37" s="7">
        <v>3</v>
      </c>
      <c r="N37" s="8">
        <v>4</v>
      </c>
      <c r="O37" s="8">
        <v>0</v>
      </c>
      <c r="P37" s="8">
        <v>17</v>
      </c>
      <c r="Q37" s="8">
        <v>0</v>
      </c>
      <c r="R37" s="7"/>
      <c r="W37" s="7"/>
      <c r="AH37" s="29">
        <f t="shared" ref="AH37:AH50" si="36">(J37/H37)*8.4</f>
        <v>39.035294117647062</v>
      </c>
      <c r="AI37" s="29">
        <f t="shared" ref="AI37:AI50" si="37">(G37/H37)*100</f>
        <v>52.941176470588239</v>
      </c>
      <c r="AJ37" s="29">
        <f t="shared" ref="AJ37:AJ50" si="38">(K37/H37)*100*3.3</f>
        <v>0</v>
      </c>
      <c r="AK37">
        <f t="shared" ref="AK37:AK50" si="39">(I37/H37)*100*2</f>
        <v>0</v>
      </c>
    </row>
    <row r="38" spans="1:46" ht="15.75" customHeight="1" x14ac:dyDescent="0.25">
      <c r="A38" s="5" t="s">
        <v>30</v>
      </c>
      <c r="B38" s="6">
        <f t="shared" ref="B38:F38" si="40">G38+M38+R38+W38</f>
        <v>9</v>
      </c>
      <c r="C38" s="6">
        <f t="shared" si="40"/>
        <v>16</v>
      </c>
      <c r="D38" s="6">
        <f t="shared" si="40"/>
        <v>1</v>
      </c>
      <c r="E38" s="6">
        <f t="shared" si="40"/>
        <v>150</v>
      </c>
      <c r="F38" s="6">
        <f t="shared" si="40"/>
        <v>0</v>
      </c>
      <c r="G38" s="4">
        <v>3</v>
      </c>
      <c r="H38" s="3">
        <v>5</v>
      </c>
      <c r="I38" s="3">
        <v>0</v>
      </c>
      <c r="J38" s="3">
        <v>17</v>
      </c>
      <c r="K38" s="3">
        <v>0</v>
      </c>
      <c r="L38" s="28">
        <f t="shared" si="35"/>
        <v>88.56</v>
      </c>
      <c r="M38" s="7">
        <v>6</v>
      </c>
      <c r="N38" s="8">
        <v>11</v>
      </c>
      <c r="O38" s="8">
        <v>1</v>
      </c>
      <c r="P38" s="8">
        <v>133</v>
      </c>
      <c r="Q38" s="8">
        <v>0</v>
      </c>
      <c r="R38" s="7"/>
      <c r="W38" s="7"/>
      <c r="AH38" s="29">
        <f t="shared" si="36"/>
        <v>28.56</v>
      </c>
      <c r="AI38" s="29">
        <f t="shared" si="37"/>
        <v>60</v>
      </c>
      <c r="AJ38" s="29">
        <f t="shared" si="38"/>
        <v>0</v>
      </c>
      <c r="AK38">
        <f t="shared" si="39"/>
        <v>0</v>
      </c>
    </row>
    <row r="39" spans="1:46" ht="15.75" customHeight="1" x14ac:dyDescent="0.25">
      <c r="A39" s="5" t="s">
        <v>37</v>
      </c>
      <c r="B39" s="6">
        <f t="shared" ref="B39:F39" si="41">G39+M39+R39+W39</f>
        <v>15</v>
      </c>
      <c r="C39" s="6">
        <f t="shared" si="41"/>
        <v>28</v>
      </c>
      <c r="D39" s="6">
        <f t="shared" si="41"/>
        <v>1</v>
      </c>
      <c r="E39" s="6">
        <f t="shared" si="41"/>
        <v>179</v>
      </c>
      <c r="F39" s="6">
        <f t="shared" si="41"/>
        <v>1</v>
      </c>
      <c r="G39" s="7">
        <v>13</v>
      </c>
      <c r="H39" s="8">
        <v>24</v>
      </c>
      <c r="I39" s="8">
        <v>1</v>
      </c>
      <c r="J39" s="8">
        <v>155</v>
      </c>
      <c r="K39" s="8">
        <v>1</v>
      </c>
      <c r="L39" s="29">
        <f t="shared" si="35"/>
        <v>113.83333333333333</v>
      </c>
      <c r="M39" s="4">
        <v>2</v>
      </c>
      <c r="N39" s="3">
        <v>4</v>
      </c>
      <c r="O39" s="3">
        <v>0</v>
      </c>
      <c r="P39" s="3">
        <v>24</v>
      </c>
      <c r="Q39" s="3">
        <v>0</v>
      </c>
      <c r="R39" s="7"/>
      <c r="W39" s="7"/>
      <c r="AH39" s="29">
        <f t="shared" si="36"/>
        <v>54.25</v>
      </c>
      <c r="AI39" s="29">
        <f t="shared" si="37"/>
        <v>54.166666666666664</v>
      </c>
      <c r="AJ39" s="29">
        <f t="shared" si="38"/>
        <v>13.749999999999996</v>
      </c>
      <c r="AK39">
        <f t="shared" si="39"/>
        <v>8.3333333333333321</v>
      </c>
    </row>
    <row r="40" spans="1:46" ht="15.75" customHeight="1" x14ac:dyDescent="0.25">
      <c r="A40" s="5" t="s">
        <v>44</v>
      </c>
      <c r="B40" s="6">
        <f t="shared" ref="B40:F40" si="42">G40+M40+R40+W40</f>
        <v>16</v>
      </c>
      <c r="C40" s="6">
        <f t="shared" si="42"/>
        <v>29</v>
      </c>
      <c r="D40" s="6">
        <f t="shared" si="42"/>
        <v>0</v>
      </c>
      <c r="E40" s="6">
        <f t="shared" si="42"/>
        <v>172</v>
      </c>
      <c r="F40" s="6">
        <f t="shared" si="42"/>
        <v>1</v>
      </c>
      <c r="G40" s="4">
        <v>16</v>
      </c>
      <c r="H40" s="3">
        <v>29</v>
      </c>
      <c r="I40" s="3">
        <v>0</v>
      </c>
      <c r="J40" s="3">
        <v>172</v>
      </c>
      <c r="K40" s="3">
        <v>1</v>
      </c>
      <c r="L40" s="28">
        <f t="shared" si="35"/>
        <v>116.37241379310345</v>
      </c>
      <c r="M40" s="13"/>
      <c r="N40" s="14"/>
      <c r="O40" s="14"/>
      <c r="P40" s="14"/>
      <c r="Q40" s="14"/>
      <c r="R40" s="7"/>
      <c r="W40" s="7"/>
      <c r="AH40" s="29">
        <f t="shared" si="36"/>
        <v>49.820689655172416</v>
      </c>
      <c r="AI40" s="29">
        <f t="shared" si="37"/>
        <v>55.172413793103445</v>
      </c>
      <c r="AJ40" s="29">
        <f t="shared" si="38"/>
        <v>11.379310344827585</v>
      </c>
      <c r="AK40">
        <f t="shared" si="39"/>
        <v>0</v>
      </c>
    </row>
    <row r="41" spans="1:46" ht="15.75" customHeight="1" x14ac:dyDescent="0.25">
      <c r="A41" s="5" t="s">
        <v>47</v>
      </c>
      <c r="B41" s="6">
        <f t="shared" ref="B41:F41" si="43">G41+M41+R41+W41</f>
        <v>27</v>
      </c>
      <c r="C41" s="6">
        <f t="shared" si="43"/>
        <v>46</v>
      </c>
      <c r="D41" s="6">
        <f t="shared" si="43"/>
        <v>0</v>
      </c>
      <c r="E41" s="6">
        <f t="shared" si="43"/>
        <v>283</v>
      </c>
      <c r="F41" s="6">
        <f t="shared" si="43"/>
        <v>1</v>
      </c>
      <c r="G41" s="4">
        <v>25</v>
      </c>
      <c r="H41" s="3">
        <v>41</v>
      </c>
      <c r="I41" s="3">
        <v>0</v>
      </c>
      <c r="J41" s="3">
        <v>263</v>
      </c>
      <c r="K41" s="3">
        <v>1</v>
      </c>
      <c r="L41" s="28">
        <f t="shared" si="35"/>
        <v>122.90731707317074</v>
      </c>
      <c r="M41" s="13"/>
      <c r="N41" s="14"/>
      <c r="O41" s="14"/>
      <c r="P41" s="14"/>
      <c r="Q41" s="14"/>
      <c r="R41" s="7">
        <v>2</v>
      </c>
      <c r="S41">
        <v>5</v>
      </c>
      <c r="T41">
        <v>0</v>
      </c>
      <c r="U41">
        <v>20</v>
      </c>
      <c r="V41">
        <v>0</v>
      </c>
      <c r="W41" s="7"/>
      <c r="AH41" s="29">
        <f t="shared" si="36"/>
        <v>53.8829268292683</v>
      </c>
      <c r="AI41" s="29">
        <f t="shared" si="37"/>
        <v>60.975609756097562</v>
      </c>
      <c r="AJ41" s="29">
        <f t="shared" si="38"/>
        <v>8.0487804878048781</v>
      </c>
      <c r="AK41">
        <f t="shared" si="39"/>
        <v>0</v>
      </c>
    </row>
    <row r="42" spans="1:46" ht="15.75" customHeight="1" x14ac:dyDescent="0.25">
      <c r="A42" s="5" t="s">
        <v>45</v>
      </c>
      <c r="B42" s="6">
        <f t="shared" ref="B42:F42" si="44">G42+M42+R42+W42</f>
        <v>13</v>
      </c>
      <c r="C42" s="6">
        <f t="shared" si="44"/>
        <v>22</v>
      </c>
      <c r="D42" s="6">
        <f t="shared" si="44"/>
        <v>1</v>
      </c>
      <c r="E42" s="6">
        <f t="shared" si="44"/>
        <v>140</v>
      </c>
      <c r="F42" s="6">
        <f t="shared" si="44"/>
        <v>0</v>
      </c>
      <c r="G42" s="4">
        <v>13</v>
      </c>
      <c r="H42" s="3">
        <v>22</v>
      </c>
      <c r="I42" s="3">
        <v>1</v>
      </c>
      <c r="J42" s="3">
        <v>140</v>
      </c>
      <c r="K42" s="3">
        <v>0</v>
      </c>
      <c r="L42" s="28">
        <f t="shared" si="35"/>
        <v>103.45454545454545</v>
      </c>
      <c r="M42" s="13"/>
      <c r="N42" s="14"/>
      <c r="O42" s="14"/>
      <c r="P42" s="14"/>
      <c r="Q42" s="14"/>
      <c r="R42" s="7">
        <v>0</v>
      </c>
      <c r="S42">
        <v>0</v>
      </c>
      <c r="T42">
        <v>0</v>
      </c>
      <c r="U42">
        <v>0</v>
      </c>
      <c r="V42">
        <v>0</v>
      </c>
      <c r="W42" s="7"/>
      <c r="AH42" s="29">
        <f t="shared" si="36"/>
        <v>53.454545454545453</v>
      </c>
      <c r="AI42" s="29">
        <f t="shared" si="37"/>
        <v>59.090909090909093</v>
      </c>
      <c r="AJ42" s="29">
        <f t="shared" si="38"/>
        <v>0</v>
      </c>
      <c r="AK42">
        <f t="shared" si="39"/>
        <v>9.0909090909090917</v>
      </c>
    </row>
    <row r="43" spans="1:46" ht="15.75" customHeight="1" x14ac:dyDescent="0.25">
      <c r="A43" s="5" t="s">
        <v>42</v>
      </c>
      <c r="B43" s="6">
        <f t="shared" ref="B43:F43" si="45">G43+M43+R43+W43</f>
        <v>16</v>
      </c>
      <c r="C43" s="6">
        <f t="shared" si="45"/>
        <v>34</v>
      </c>
      <c r="D43" s="6">
        <f t="shared" si="45"/>
        <v>2</v>
      </c>
      <c r="E43" s="6">
        <f t="shared" si="45"/>
        <v>184</v>
      </c>
      <c r="F43" s="6">
        <f t="shared" si="45"/>
        <v>0</v>
      </c>
      <c r="G43" s="4">
        <v>16</v>
      </c>
      <c r="H43" s="3">
        <v>34</v>
      </c>
      <c r="I43" s="3">
        <v>2</v>
      </c>
      <c r="J43" s="3">
        <v>184</v>
      </c>
      <c r="K43" s="3">
        <v>0</v>
      </c>
      <c r="L43" s="28">
        <f t="shared" si="35"/>
        <v>80.752941176470586</v>
      </c>
      <c r="M43" s="13"/>
      <c r="N43" s="14"/>
      <c r="O43" s="14"/>
      <c r="P43" s="14"/>
      <c r="Q43" s="14"/>
      <c r="R43" s="7"/>
      <c r="W43" s="7"/>
      <c r="AH43" s="29">
        <f t="shared" si="36"/>
        <v>45.458823529411767</v>
      </c>
      <c r="AI43" s="29">
        <f t="shared" si="37"/>
        <v>47.058823529411761</v>
      </c>
      <c r="AJ43" s="29">
        <f t="shared" si="38"/>
        <v>0</v>
      </c>
      <c r="AK43">
        <f t="shared" si="39"/>
        <v>11.76470588235294</v>
      </c>
    </row>
    <row r="44" spans="1:46" ht="15.75" customHeight="1" x14ac:dyDescent="0.25">
      <c r="A44" s="5" t="s">
        <v>59</v>
      </c>
      <c r="B44" s="6">
        <f t="shared" ref="B44:F44" si="46">G44+M44+R44+W44</f>
        <v>23</v>
      </c>
      <c r="C44" s="6">
        <f t="shared" si="46"/>
        <v>43</v>
      </c>
      <c r="D44" s="6">
        <f t="shared" si="46"/>
        <v>3</v>
      </c>
      <c r="E44" s="6">
        <f t="shared" si="46"/>
        <v>220</v>
      </c>
      <c r="F44" s="6">
        <f t="shared" si="46"/>
        <v>1</v>
      </c>
      <c r="G44" s="4">
        <v>23</v>
      </c>
      <c r="H44" s="3">
        <v>43</v>
      </c>
      <c r="I44" s="3">
        <v>3</v>
      </c>
      <c r="J44" s="3">
        <v>220</v>
      </c>
      <c r="K44" s="3">
        <v>1</v>
      </c>
      <c r="L44" s="28">
        <f t="shared" si="35"/>
        <v>90.186046511627922</v>
      </c>
      <c r="M44" s="13"/>
      <c r="N44" s="14"/>
      <c r="O44" s="14"/>
      <c r="P44" s="14"/>
      <c r="Q44" s="14"/>
      <c r="R44" s="7"/>
      <c r="W44" s="7"/>
      <c r="AH44" s="29">
        <f t="shared" si="36"/>
        <v>42.976744186046517</v>
      </c>
      <c r="AI44" s="29">
        <f t="shared" si="37"/>
        <v>53.488372093023251</v>
      </c>
      <c r="AJ44" s="29">
        <f t="shared" si="38"/>
        <v>7.6744186046511631</v>
      </c>
      <c r="AK44">
        <f t="shared" si="39"/>
        <v>13.953488372093023</v>
      </c>
    </row>
    <row r="45" spans="1:46" ht="15.75" customHeight="1" x14ac:dyDescent="0.25">
      <c r="A45" s="5" t="s">
        <v>63</v>
      </c>
      <c r="B45" s="6">
        <f t="shared" ref="B45:F45" si="47">G45+M45+R45+W45</f>
        <v>9</v>
      </c>
      <c r="C45" s="6">
        <f t="shared" si="47"/>
        <v>10</v>
      </c>
      <c r="D45" s="6">
        <f t="shared" si="47"/>
        <v>0</v>
      </c>
      <c r="E45" s="6">
        <f t="shared" si="47"/>
        <v>83</v>
      </c>
      <c r="F45" s="6">
        <f t="shared" si="47"/>
        <v>1</v>
      </c>
      <c r="G45" s="4">
        <v>9</v>
      </c>
      <c r="H45" s="3">
        <v>10</v>
      </c>
      <c r="I45" s="3">
        <v>0</v>
      </c>
      <c r="J45" s="3">
        <v>83</v>
      </c>
      <c r="K45" s="3">
        <v>1</v>
      </c>
      <c r="L45" s="28">
        <f t="shared" si="35"/>
        <v>192.72000000000003</v>
      </c>
      <c r="M45" s="13"/>
      <c r="N45" s="14"/>
      <c r="O45" s="14"/>
      <c r="P45" s="14"/>
      <c r="Q45" s="14"/>
      <c r="R45" s="7"/>
      <c r="W45" s="7"/>
      <c r="AH45" s="29">
        <f t="shared" si="36"/>
        <v>69.720000000000013</v>
      </c>
      <c r="AI45" s="29">
        <f t="shared" si="37"/>
        <v>90</v>
      </c>
      <c r="AJ45" s="29">
        <f t="shared" si="38"/>
        <v>33</v>
      </c>
      <c r="AK45">
        <f t="shared" si="39"/>
        <v>0</v>
      </c>
    </row>
    <row r="46" spans="1:46" ht="15.75" customHeight="1" x14ac:dyDescent="0.25">
      <c r="A46" s="5" t="s">
        <v>43</v>
      </c>
      <c r="B46" s="6">
        <f t="shared" ref="B46:F46" si="48">G46+M46+R46+W46</f>
        <v>13</v>
      </c>
      <c r="C46" s="6">
        <f t="shared" si="48"/>
        <v>24</v>
      </c>
      <c r="D46" s="6">
        <f t="shared" si="48"/>
        <v>1</v>
      </c>
      <c r="E46" s="6">
        <f t="shared" si="48"/>
        <v>141</v>
      </c>
      <c r="F46" s="6">
        <f t="shared" si="48"/>
        <v>0</v>
      </c>
      <c r="G46" s="4">
        <v>13</v>
      </c>
      <c r="H46" s="3">
        <v>22</v>
      </c>
      <c r="I46" s="3">
        <v>0</v>
      </c>
      <c r="J46" s="3">
        <v>141</v>
      </c>
      <c r="K46" s="3">
        <v>0</v>
      </c>
      <c r="L46" s="28">
        <f t="shared" si="35"/>
        <v>112.92727272727274</v>
      </c>
      <c r="M46" s="13"/>
      <c r="N46" s="14"/>
      <c r="O46" s="14"/>
      <c r="P46" s="14"/>
      <c r="Q46" s="14"/>
      <c r="R46" s="7">
        <v>0</v>
      </c>
      <c r="S46">
        <v>2</v>
      </c>
      <c r="T46">
        <v>1</v>
      </c>
      <c r="U46">
        <v>0</v>
      </c>
      <c r="V46">
        <v>0</v>
      </c>
      <c r="W46" s="7"/>
      <c r="AH46" s="29">
        <f t="shared" si="36"/>
        <v>53.836363636363636</v>
      </c>
      <c r="AI46" s="29">
        <f t="shared" si="37"/>
        <v>59.090909090909093</v>
      </c>
      <c r="AJ46" s="29">
        <f t="shared" si="38"/>
        <v>0</v>
      </c>
      <c r="AK46">
        <f t="shared" si="39"/>
        <v>0</v>
      </c>
    </row>
    <row r="47" spans="1:46" ht="15.75" customHeight="1" x14ac:dyDescent="0.25">
      <c r="A47" s="5" t="s">
        <v>39</v>
      </c>
      <c r="B47" s="6">
        <f t="shared" ref="B47:F47" si="49">G47+M47+R47+W47</f>
        <v>7</v>
      </c>
      <c r="C47" s="6">
        <f t="shared" si="49"/>
        <v>18</v>
      </c>
      <c r="D47" s="6">
        <f t="shared" si="49"/>
        <v>0</v>
      </c>
      <c r="E47" s="6">
        <f t="shared" si="49"/>
        <v>126</v>
      </c>
      <c r="F47" s="6">
        <f t="shared" si="49"/>
        <v>0</v>
      </c>
      <c r="G47" s="13"/>
      <c r="H47" s="14"/>
      <c r="I47" s="14"/>
      <c r="J47" s="14"/>
      <c r="K47" s="14"/>
      <c r="L47" s="14"/>
      <c r="M47" s="13"/>
      <c r="N47" s="14"/>
      <c r="O47" s="14"/>
      <c r="P47" s="14"/>
      <c r="Q47" s="14"/>
      <c r="R47" s="4">
        <v>7</v>
      </c>
      <c r="S47" s="3">
        <v>18</v>
      </c>
      <c r="T47" s="3">
        <v>0</v>
      </c>
      <c r="U47" s="3">
        <v>126</v>
      </c>
      <c r="V47" s="3">
        <v>0</v>
      </c>
      <c r="W47" s="7"/>
      <c r="AH47" s="29" t="e">
        <f t="shared" si="36"/>
        <v>#DIV/0!</v>
      </c>
      <c r="AI47" s="29" t="e">
        <f t="shared" si="37"/>
        <v>#DIV/0!</v>
      </c>
      <c r="AJ47" s="29" t="e">
        <f t="shared" si="38"/>
        <v>#DIV/0!</v>
      </c>
      <c r="AK47" t="e">
        <f t="shared" si="39"/>
        <v>#DIV/0!</v>
      </c>
    </row>
    <row r="48" spans="1:46" ht="15.75" customHeight="1" x14ac:dyDescent="0.25">
      <c r="A48" s="5" t="s">
        <v>69</v>
      </c>
      <c r="B48" s="6">
        <f t="shared" ref="B48:F48" si="50">G48+M48+R48+W48</f>
        <v>16</v>
      </c>
      <c r="C48" s="6">
        <f t="shared" si="50"/>
        <v>33</v>
      </c>
      <c r="D48" s="6">
        <f t="shared" si="50"/>
        <v>2</v>
      </c>
      <c r="E48" s="6">
        <f t="shared" si="50"/>
        <v>137</v>
      </c>
      <c r="F48" s="6">
        <f t="shared" si="50"/>
        <v>2</v>
      </c>
      <c r="G48" s="4">
        <v>16</v>
      </c>
      <c r="H48" s="3">
        <v>33</v>
      </c>
      <c r="I48" s="3">
        <v>2</v>
      </c>
      <c r="J48" s="3">
        <v>137</v>
      </c>
      <c r="K48" s="32">
        <v>2</v>
      </c>
      <c r="L48" s="29">
        <f t="shared" ref="L48:L50" si="51">(AH48+AI48+AJ48)-AK48</f>
        <v>91.236363636363635</v>
      </c>
      <c r="M48" s="13"/>
      <c r="N48" s="14"/>
      <c r="O48" s="14"/>
      <c r="P48" s="14"/>
      <c r="Q48" s="14"/>
      <c r="R48" s="7"/>
      <c r="W48" s="7"/>
      <c r="AH48" s="29">
        <f t="shared" si="36"/>
        <v>34.872727272727275</v>
      </c>
      <c r="AI48" s="29">
        <f t="shared" si="37"/>
        <v>48.484848484848484</v>
      </c>
      <c r="AJ48" s="29">
        <f t="shared" si="38"/>
        <v>20</v>
      </c>
      <c r="AK48">
        <f t="shared" si="39"/>
        <v>12.121212121212121</v>
      </c>
    </row>
    <row r="49" spans="1:46" ht="15.75" customHeight="1" x14ac:dyDescent="0.25">
      <c r="A49" s="5" t="s">
        <v>70</v>
      </c>
      <c r="B49" s="6">
        <f t="shared" ref="B49:F49" si="52">G49+M49+R49+W49</f>
        <v>14</v>
      </c>
      <c r="C49" s="6">
        <f t="shared" si="52"/>
        <v>29</v>
      </c>
      <c r="D49" s="6">
        <f t="shared" si="52"/>
        <v>2</v>
      </c>
      <c r="E49" s="6">
        <f t="shared" si="52"/>
        <v>243</v>
      </c>
      <c r="F49" s="6">
        <f t="shared" si="52"/>
        <v>2</v>
      </c>
      <c r="G49" s="4">
        <v>10</v>
      </c>
      <c r="H49" s="3">
        <v>19</v>
      </c>
      <c r="I49" s="3">
        <v>1</v>
      </c>
      <c r="J49" s="3">
        <v>183</v>
      </c>
      <c r="K49" s="32">
        <v>2</v>
      </c>
      <c r="L49" s="28">
        <f t="shared" si="51"/>
        <v>157.74736842105264</v>
      </c>
      <c r="M49" s="13"/>
      <c r="N49" s="14"/>
      <c r="O49" s="14"/>
      <c r="P49" s="14"/>
      <c r="Q49" s="14"/>
      <c r="R49" s="7">
        <v>4</v>
      </c>
      <c r="S49">
        <v>10</v>
      </c>
      <c r="T49">
        <v>1</v>
      </c>
      <c r="U49">
        <v>60</v>
      </c>
      <c r="V49">
        <v>0</v>
      </c>
      <c r="W49" s="7"/>
      <c r="AH49" s="29">
        <f t="shared" si="36"/>
        <v>80.905263157894737</v>
      </c>
      <c r="AI49" s="29">
        <f t="shared" si="37"/>
        <v>52.631578947368418</v>
      </c>
      <c r="AJ49" s="29">
        <f t="shared" si="38"/>
        <v>34.73684210526315</v>
      </c>
      <c r="AK49">
        <f t="shared" si="39"/>
        <v>10.526315789473683</v>
      </c>
    </row>
    <row r="50" spans="1:46" ht="15.75" customHeight="1" x14ac:dyDescent="0.25">
      <c r="A50" s="5"/>
      <c r="B50" s="6"/>
      <c r="C50" s="6"/>
      <c r="D50" s="6"/>
      <c r="E50" s="6"/>
      <c r="F50" s="6"/>
      <c r="G50" s="8">
        <f t="shared" ref="G50:K50" si="53">SUM(G37:G49)</f>
        <v>166</v>
      </c>
      <c r="H50" s="8">
        <f t="shared" si="53"/>
        <v>299</v>
      </c>
      <c r="I50" s="8">
        <f t="shared" si="53"/>
        <v>10</v>
      </c>
      <c r="J50" s="8">
        <f t="shared" si="53"/>
        <v>1774</v>
      </c>
      <c r="K50" s="8">
        <f t="shared" si="53"/>
        <v>9</v>
      </c>
      <c r="L50" s="28">
        <f t="shared" si="51"/>
        <v>108.60066889632108</v>
      </c>
      <c r="M50" s="8">
        <f t="shared" ref="M50:V50" si="54">SUM(M37:M49)</f>
        <v>11</v>
      </c>
      <c r="N50" s="8">
        <f t="shared" si="54"/>
        <v>19</v>
      </c>
      <c r="O50" s="8">
        <f t="shared" si="54"/>
        <v>1</v>
      </c>
      <c r="P50" s="8">
        <f t="shared" si="54"/>
        <v>174</v>
      </c>
      <c r="Q50" s="8">
        <f t="shared" si="54"/>
        <v>0</v>
      </c>
      <c r="R50" s="8">
        <f t="shared" si="54"/>
        <v>13</v>
      </c>
      <c r="S50" s="8">
        <f t="shared" si="54"/>
        <v>35</v>
      </c>
      <c r="T50" s="8">
        <f t="shared" si="54"/>
        <v>2</v>
      </c>
      <c r="U50" s="8">
        <f t="shared" si="54"/>
        <v>206</v>
      </c>
      <c r="V50" s="8">
        <f t="shared" si="54"/>
        <v>0</v>
      </c>
      <c r="W50" s="8"/>
      <c r="X50" s="8"/>
      <c r="Y50" s="8"/>
      <c r="Z50" s="8"/>
      <c r="AH50" s="29">
        <f t="shared" si="36"/>
        <v>49.838127090301008</v>
      </c>
      <c r="AI50" s="29">
        <f t="shared" si="37"/>
        <v>55.518394648829428</v>
      </c>
      <c r="AJ50" s="29">
        <f t="shared" si="38"/>
        <v>9.9331103678929775</v>
      </c>
      <c r="AK50">
        <f t="shared" si="39"/>
        <v>6.6889632107023411</v>
      </c>
    </row>
    <row r="51" spans="1:46" ht="15.75" customHeight="1" x14ac:dyDescent="0.25">
      <c r="A51" s="5"/>
      <c r="B51" s="6"/>
      <c r="C51" s="6"/>
      <c r="D51" s="6"/>
    </row>
    <row r="52" spans="1:46" ht="15.75" customHeight="1" x14ac:dyDescent="0.25">
      <c r="A52" s="1" t="s">
        <v>83</v>
      </c>
      <c r="B52" s="2"/>
      <c r="C52" s="2"/>
      <c r="D52" s="2"/>
      <c r="E52" s="3" t="s">
        <v>98</v>
      </c>
      <c r="F52" s="3"/>
      <c r="G52" s="3"/>
      <c r="H52" s="3"/>
      <c r="I52" s="3"/>
      <c r="J52" s="3" t="s">
        <v>99</v>
      </c>
      <c r="K52" s="3"/>
      <c r="L52" s="3"/>
      <c r="M52" s="3"/>
      <c r="N52" s="3"/>
      <c r="O52" s="3"/>
      <c r="P52" s="3"/>
      <c r="Q52" s="4" t="s">
        <v>84</v>
      </c>
      <c r="R52" s="3"/>
      <c r="S52" s="3"/>
      <c r="T52" s="3" t="s">
        <v>99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spans="1:46" ht="15.75" customHeight="1" x14ac:dyDescent="0.25">
      <c r="A53" s="1" t="s">
        <v>17</v>
      </c>
      <c r="B53" s="2"/>
      <c r="C53" s="2"/>
      <c r="D53" s="2"/>
      <c r="E53" s="3" t="s">
        <v>85</v>
      </c>
      <c r="F53" s="3" t="s">
        <v>7</v>
      </c>
      <c r="G53" s="3" t="s">
        <v>86</v>
      </c>
      <c r="H53" s="3" t="s">
        <v>87</v>
      </c>
      <c r="I53" s="3" t="s">
        <v>88</v>
      </c>
      <c r="J53" s="4" t="s">
        <v>85</v>
      </c>
      <c r="K53" s="3" t="s">
        <v>7</v>
      </c>
      <c r="L53" s="3" t="s">
        <v>86</v>
      </c>
      <c r="M53" s="3" t="s">
        <v>87</v>
      </c>
      <c r="N53" s="3" t="s">
        <v>88</v>
      </c>
      <c r="O53" s="3"/>
      <c r="P53" s="3"/>
      <c r="Q53" s="4" t="s">
        <v>17</v>
      </c>
      <c r="R53" s="3"/>
      <c r="S53" s="3"/>
      <c r="T53" s="3" t="s">
        <v>89</v>
      </c>
      <c r="U53" s="3" t="s">
        <v>90</v>
      </c>
      <c r="V53" s="3" t="s">
        <v>91</v>
      </c>
      <c r="W53" s="3"/>
      <c r="X53" s="4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</row>
    <row r="54" spans="1:46" ht="15.75" customHeight="1" x14ac:dyDescent="0.25">
      <c r="A54" s="5" t="s">
        <v>23</v>
      </c>
      <c r="B54" s="6"/>
      <c r="C54" s="6"/>
      <c r="D54" s="6"/>
      <c r="E54">
        <v>8</v>
      </c>
      <c r="F54">
        <v>322</v>
      </c>
      <c r="G54" s="26">
        <f t="shared" ref="G54:G55" si="55">F54/E54</f>
        <v>40.25</v>
      </c>
      <c r="H54">
        <v>0</v>
      </c>
      <c r="I54">
        <v>53</v>
      </c>
      <c r="J54" s="7"/>
      <c r="L54" s="26"/>
      <c r="Q54" s="7" t="s">
        <v>23</v>
      </c>
      <c r="T54">
        <v>0</v>
      </c>
      <c r="U54">
        <v>0</v>
      </c>
      <c r="V54">
        <v>0</v>
      </c>
      <c r="X54" s="7"/>
    </row>
    <row r="55" spans="1:46" ht="15.75" customHeight="1" x14ac:dyDescent="0.25">
      <c r="A55" s="5" t="s">
        <v>30</v>
      </c>
      <c r="B55" s="6"/>
      <c r="C55" s="6"/>
      <c r="D55" s="6"/>
      <c r="E55">
        <v>7</v>
      </c>
      <c r="F55">
        <v>325</v>
      </c>
      <c r="G55" s="26">
        <f t="shared" si="55"/>
        <v>46.428571428571431</v>
      </c>
      <c r="H55">
        <v>0</v>
      </c>
      <c r="I55">
        <v>59</v>
      </c>
      <c r="J55" s="7"/>
      <c r="L55" s="26"/>
      <c r="Q55" s="7" t="s">
        <v>30</v>
      </c>
      <c r="T55">
        <v>1</v>
      </c>
      <c r="U55">
        <v>1</v>
      </c>
      <c r="V55">
        <v>34</v>
      </c>
      <c r="X55" s="7"/>
    </row>
    <row r="56" spans="1:46" ht="15.75" customHeight="1" x14ac:dyDescent="0.25">
      <c r="A56" s="5" t="s">
        <v>37</v>
      </c>
      <c r="B56" s="6"/>
      <c r="C56" s="6"/>
      <c r="D56" s="6"/>
      <c r="G56" s="26"/>
      <c r="J56" s="7">
        <v>1</v>
      </c>
      <c r="K56">
        <v>49</v>
      </c>
      <c r="L56" s="26">
        <f t="shared" ref="L56:L57" si="56">K56/J56</f>
        <v>49</v>
      </c>
      <c r="M56">
        <v>0</v>
      </c>
      <c r="N56">
        <v>49</v>
      </c>
      <c r="Q56" s="7" t="s">
        <v>37</v>
      </c>
      <c r="T56">
        <v>1</v>
      </c>
      <c r="U56">
        <v>2</v>
      </c>
      <c r="V56">
        <v>42</v>
      </c>
      <c r="X56" s="7"/>
    </row>
    <row r="57" spans="1:46" ht="15.75" customHeight="1" x14ac:dyDescent="0.25">
      <c r="A57" s="5" t="s">
        <v>44</v>
      </c>
      <c r="B57" s="6"/>
      <c r="C57" s="6"/>
      <c r="D57" s="6"/>
      <c r="G57" s="26"/>
      <c r="J57" s="7">
        <v>9</v>
      </c>
      <c r="K57">
        <v>363</v>
      </c>
      <c r="L57" s="26">
        <f t="shared" si="56"/>
        <v>40.333333333333336</v>
      </c>
      <c r="M57">
        <v>0</v>
      </c>
      <c r="N57">
        <v>57</v>
      </c>
      <c r="Q57" s="7" t="s">
        <v>44</v>
      </c>
      <c r="T57">
        <v>2</v>
      </c>
      <c r="U57">
        <v>2</v>
      </c>
      <c r="V57">
        <v>46</v>
      </c>
      <c r="X57" s="7"/>
    </row>
    <row r="58" spans="1:46" ht="15.75" customHeight="1" x14ac:dyDescent="0.25">
      <c r="A58" s="5" t="s">
        <v>47</v>
      </c>
      <c r="B58" s="6"/>
      <c r="C58" s="6"/>
      <c r="D58" s="6"/>
      <c r="E58">
        <v>6</v>
      </c>
      <c r="F58">
        <v>281</v>
      </c>
      <c r="G58" s="26">
        <f t="shared" ref="G58:G67" si="57">F58/E58</f>
        <v>46.833333333333336</v>
      </c>
      <c r="H58">
        <v>0</v>
      </c>
      <c r="I58">
        <v>54</v>
      </c>
      <c r="J58" s="7"/>
      <c r="L58" s="26"/>
      <c r="Q58" s="7" t="s">
        <v>47</v>
      </c>
      <c r="T58">
        <v>3</v>
      </c>
      <c r="U58">
        <v>3</v>
      </c>
      <c r="V58">
        <v>41</v>
      </c>
      <c r="X58" s="7"/>
    </row>
    <row r="59" spans="1:46" ht="15.75" customHeight="1" x14ac:dyDescent="0.25">
      <c r="A59" s="5" t="s">
        <v>45</v>
      </c>
      <c r="B59" s="6"/>
      <c r="C59" s="6"/>
      <c r="D59" s="6"/>
      <c r="E59">
        <v>6</v>
      </c>
      <c r="F59">
        <v>246</v>
      </c>
      <c r="G59" s="26">
        <f t="shared" si="57"/>
        <v>41</v>
      </c>
      <c r="H59">
        <v>0</v>
      </c>
      <c r="I59">
        <v>51</v>
      </c>
      <c r="J59" s="7"/>
      <c r="L59" s="26"/>
      <c r="Q59" s="7" t="s">
        <v>45</v>
      </c>
      <c r="T59">
        <v>0</v>
      </c>
      <c r="U59">
        <v>0</v>
      </c>
      <c r="V59">
        <v>0</v>
      </c>
      <c r="X59" s="7"/>
    </row>
    <row r="60" spans="1:46" ht="15.75" customHeight="1" x14ac:dyDescent="0.25">
      <c r="A60" s="5" t="s">
        <v>42</v>
      </c>
      <c r="B60" s="6"/>
      <c r="C60" s="6"/>
      <c r="D60" s="6"/>
      <c r="E60">
        <v>6</v>
      </c>
      <c r="F60">
        <v>268</v>
      </c>
      <c r="G60" s="26">
        <f t="shared" si="57"/>
        <v>44.666666666666664</v>
      </c>
      <c r="H60">
        <v>0</v>
      </c>
      <c r="I60">
        <v>67</v>
      </c>
      <c r="J60" s="7"/>
      <c r="L60" s="26"/>
      <c r="Q60" s="7" t="s">
        <v>42</v>
      </c>
      <c r="T60">
        <v>2</v>
      </c>
      <c r="U60">
        <v>3</v>
      </c>
      <c r="V60">
        <v>34</v>
      </c>
      <c r="X60" s="7"/>
    </row>
    <row r="61" spans="1:46" ht="15.75" customHeight="1" x14ac:dyDescent="0.25">
      <c r="A61" s="5" t="s">
        <v>59</v>
      </c>
      <c r="B61" s="6"/>
      <c r="C61" s="6"/>
      <c r="D61" s="6"/>
      <c r="E61">
        <v>5</v>
      </c>
      <c r="F61">
        <v>228</v>
      </c>
      <c r="G61" s="26">
        <f t="shared" si="57"/>
        <v>45.6</v>
      </c>
      <c r="H61">
        <v>0</v>
      </c>
      <c r="I61">
        <v>62</v>
      </c>
      <c r="J61" s="7"/>
      <c r="L61" s="26"/>
      <c r="Q61" s="7" t="s">
        <v>59</v>
      </c>
      <c r="T61">
        <v>2</v>
      </c>
      <c r="U61">
        <v>3</v>
      </c>
      <c r="V61">
        <v>37</v>
      </c>
      <c r="X61" s="7"/>
    </row>
    <row r="62" spans="1:46" ht="15.75" customHeight="1" x14ac:dyDescent="0.25">
      <c r="A62" s="5" t="s">
        <v>63</v>
      </c>
      <c r="B62" s="6"/>
      <c r="C62" s="6"/>
      <c r="D62" s="6"/>
      <c r="E62">
        <v>6</v>
      </c>
      <c r="F62">
        <v>238</v>
      </c>
      <c r="G62" s="26">
        <f t="shared" si="57"/>
        <v>39.666666666666664</v>
      </c>
      <c r="H62">
        <v>0</v>
      </c>
      <c r="I62">
        <v>47</v>
      </c>
      <c r="J62" s="7"/>
      <c r="L62" s="26"/>
      <c r="Q62" s="7" t="s">
        <v>63</v>
      </c>
      <c r="T62">
        <v>2</v>
      </c>
      <c r="U62">
        <v>3</v>
      </c>
      <c r="V62">
        <v>46</v>
      </c>
      <c r="X62" s="7"/>
    </row>
    <row r="63" spans="1:46" ht="15.75" customHeight="1" x14ac:dyDescent="0.25">
      <c r="A63" s="5" t="s">
        <v>43</v>
      </c>
      <c r="B63" s="6"/>
      <c r="C63" s="6"/>
      <c r="D63" s="6"/>
      <c r="E63">
        <v>6</v>
      </c>
      <c r="F63">
        <v>221</v>
      </c>
      <c r="G63" s="26">
        <f t="shared" si="57"/>
        <v>36.833333333333336</v>
      </c>
      <c r="H63">
        <v>1</v>
      </c>
      <c r="I63">
        <v>45</v>
      </c>
      <c r="J63" s="7"/>
      <c r="L63" s="26"/>
      <c r="Q63" s="7" t="s">
        <v>43</v>
      </c>
      <c r="T63">
        <v>4</v>
      </c>
      <c r="U63">
        <v>4</v>
      </c>
      <c r="V63">
        <v>45</v>
      </c>
      <c r="X63" s="7"/>
    </row>
    <row r="64" spans="1:46" ht="15.75" customHeight="1" x14ac:dyDescent="0.25">
      <c r="A64" s="5" t="s">
        <v>39</v>
      </c>
      <c r="B64" s="6"/>
      <c r="C64" s="6"/>
      <c r="D64" s="6"/>
      <c r="E64">
        <v>10</v>
      </c>
      <c r="F64">
        <v>401</v>
      </c>
      <c r="G64" s="26">
        <f t="shared" si="57"/>
        <v>40.1</v>
      </c>
      <c r="H64">
        <v>0</v>
      </c>
      <c r="I64">
        <v>80</v>
      </c>
      <c r="J64" s="7"/>
      <c r="L64" s="26"/>
      <c r="Q64" s="7" t="s">
        <v>39</v>
      </c>
      <c r="T64">
        <v>2</v>
      </c>
      <c r="U64">
        <v>2</v>
      </c>
      <c r="V64">
        <v>42</v>
      </c>
      <c r="X64" s="7"/>
    </row>
    <row r="65" spans="1:25" ht="15.75" customHeight="1" x14ac:dyDescent="0.25">
      <c r="A65" s="5" t="s">
        <v>69</v>
      </c>
      <c r="B65" s="6"/>
      <c r="C65" s="6"/>
      <c r="D65" s="6"/>
      <c r="E65">
        <v>7</v>
      </c>
      <c r="F65">
        <v>323</v>
      </c>
      <c r="G65" s="26">
        <f t="shared" si="57"/>
        <v>46.142857142857146</v>
      </c>
      <c r="I65">
        <v>55</v>
      </c>
      <c r="J65" s="7"/>
      <c r="L65" s="26"/>
      <c r="Q65" s="7" t="s">
        <v>69</v>
      </c>
      <c r="T65">
        <v>0</v>
      </c>
      <c r="U65">
        <v>2</v>
      </c>
      <c r="X65" s="8"/>
    </row>
    <row r="66" spans="1:25" ht="15.75" customHeight="1" x14ac:dyDescent="0.25">
      <c r="A66" s="5" t="s">
        <v>70</v>
      </c>
      <c r="B66" s="6"/>
      <c r="C66" s="6"/>
      <c r="D66" s="6"/>
      <c r="E66">
        <v>5</v>
      </c>
      <c r="F66">
        <v>173</v>
      </c>
      <c r="G66" s="26">
        <f t="shared" si="57"/>
        <v>34.6</v>
      </c>
      <c r="H66">
        <v>0</v>
      </c>
      <c r="I66">
        <v>52</v>
      </c>
      <c r="J66" s="7"/>
      <c r="L66" s="26" t="e">
        <f t="shared" ref="L66:L67" si="58">K66/J66</f>
        <v>#DIV/0!</v>
      </c>
      <c r="Q66" s="7" t="s">
        <v>70</v>
      </c>
      <c r="T66">
        <v>2</v>
      </c>
      <c r="U66">
        <v>2</v>
      </c>
      <c r="V66">
        <v>30</v>
      </c>
      <c r="X66" s="8"/>
    </row>
    <row r="67" spans="1:25" ht="15.75" customHeight="1" x14ac:dyDescent="0.25">
      <c r="A67" s="5"/>
      <c r="B67" s="6"/>
      <c r="C67" s="6"/>
      <c r="D67" s="6"/>
      <c r="E67">
        <f t="shared" ref="E67:F67" si="59">SUM(E54:E66)</f>
        <v>72</v>
      </c>
      <c r="F67">
        <f t="shared" si="59"/>
        <v>3026</v>
      </c>
      <c r="G67" s="26">
        <f t="shared" si="57"/>
        <v>42.027777777777779</v>
      </c>
      <c r="H67">
        <f>SUM(H54:H64)</f>
        <v>1</v>
      </c>
      <c r="I67">
        <f>MAX(I54:I66)</f>
        <v>80</v>
      </c>
      <c r="J67" s="7">
        <f t="shared" ref="J67:K67" si="60">SUM(J54:J64)</f>
        <v>10</v>
      </c>
      <c r="K67">
        <f t="shared" si="60"/>
        <v>412</v>
      </c>
      <c r="L67" s="26">
        <f t="shared" si="58"/>
        <v>41.2</v>
      </c>
      <c r="M67">
        <f>SUM(M54:M64)</f>
        <v>0</v>
      </c>
      <c r="N67">
        <f>MAX(N54:N64)</f>
        <v>57</v>
      </c>
      <c r="T67">
        <f t="shared" ref="T67:U67" si="61">SUM(T54:T66)</f>
        <v>21</v>
      </c>
      <c r="U67">
        <f t="shared" si="61"/>
        <v>27</v>
      </c>
      <c r="V67">
        <f>MAX(V54:V64)</f>
        <v>46</v>
      </c>
    </row>
    <row r="68" spans="1:25" ht="15.75" customHeight="1" x14ac:dyDescent="0.25">
      <c r="A68" s="5"/>
      <c r="B68" s="6"/>
      <c r="C68" s="6"/>
      <c r="D68" s="6"/>
    </row>
    <row r="69" spans="1:25" ht="15.75" customHeight="1" x14ac:dyDescent="0.25">
      <c r="A69" s="1" t="s">
        <v>92</v>
      </c>
      <c r="B69" s="6"/>
      <c r="C69" s="6"/>
      <c r="D69" s="6"/>
      <c r="E69" s="3" t="s">
        <v>100</v>
      </c>
      <c r="F69" s="3"/>
      <c r="G69" s="3"/>
      <c r="H69" s="3" t="s">
        <v>101</v>
      </c>
      <c r="I69" s="3"/>
      <c r="J69" s="3"/>
      <c r="K69" s="3" t="s">
        <v>102</v>
      </c>
      <c r="L69" s="3"/>
      <c r="M69" s="3"/>
      <c r="N69" s="3" t="s">
        <v>103</v>
      </c>
      <c r="O69" s="3"/>
      <c r="P69" s="3"/>
      <c r="Q69" s="3" t="s">
        <v>104</v>
      </c>
      <c r="R69" s="3"/>
      <c r="S69" s="3"/>
      <c r="T69" s="3" t="s">
        <v>105</v>
      </c>
      <c r="U69" s="3"/>
      <c r="W69" s="3" t="s">
        <v>106</v>
      </c>
    </row>
    <row r="70" spans="1:25" ht="15.75" customHeight="1" x14ac:dyDescent="0.25">
      <c r="A70" s="1" t="s">
        <v>17</v>
      </c>
      <c r="B70" s="6"/>
      <c r="C70" s="6"/>
      <c r="D70" s="6"/>
      <c r="E70" s="3" t="s">
        <v>73</v>
      </c>
      <c r="F70" s="3" t="s">
        <v>7</v>
      </c>
      <c r="G70" s="3" t="s">
        <v>8</v>
      </c>
      <c r="H70" s="4" t="s">
        <v>73</v>
      </c>
      <c r="I70" s="3" t="s">
        <v>7</v>
      </c>
      <c r="J70" s="3" t="s">
        <v>8</v>
      </c>
      <c r="K70" s="4" t="s">
        <v>73</v>
      </c>
      <c r="L70" s="3" t="s">
        <v>7</v>
      </c>
      <c r="M70" s="3" t="s">
        <v>8</v>
      </c>
      <c r="N70" s="4" t="s">
        <v>73</v>
      </c>
      <c r="O70" s="3" t="s">
        <v>7</v>
      </c>
      <c r="P70" s="3" t="s">
        <v>8</v>
      </c>
      <c r="Q70" s="4" t="s">
        <v>73</v>
      </c>
      <c r="R70" s="3" t="s">
        <v>7</v>
      </c>
      <c r="S70" s="3" t="s">
        <v>8</v>
      </c>
      <c r="T70" s="4" t="s">
        <v>73</v>
      </c>
      <c r="U70" s="3" t="s">
        <v>7</v>
      </c>
      <c r="V70" s="3" t="s">
        <v>8</v>
      </c>
      <c r="W70" s="4" t="s">
        <v>73</v>
      </c>
      <c r="X70" s="3" t="s">
        <v>7</v>
      </c>
      <c r="Y70" s="3" t="s">
        <v>8</v>
      </c>
    </row>
    <row r="71" spans="1:25" ht="15.75" customHeight="1" x14ac:dyDescent="0.25">
      <c r="A71" s="5" t="s">
        <v>23</v>
      </c>
      <c r="B71" s="6"/>
      <c r="C71" s="6"/>
      <c r="D71" s="6"/>
      <c r="H71" s="7"/>
      <c r="K71" s="7"/>
      <c r="N71" s="7"/>
      <c r="Q71" s="7"/>
      <c r="T71" s="7"/>
      <c r="W71" s="7"/>
    </row>
    <row r="72" spans="1:25" ht="15.75" customHeight="1" x14ac:dyDescent="0.25">
      <c r="A72" s="5" t="s">
        <v>30</v>
      </c>
      <c r="B72" s="6"/>
      <c r="C72" s="6"/>
      <c r="D72" s="6"/>
      <c r="E72">
        <v>1</v>
      </c>
      <c r="F72">
        <v>7</v>
      </c>
      <c r="G72">
        <v>0</v>
      </c>
      <c r="H72" s="7"/>
      <c r="K72" s="7"/>
      <c r="N72" s="7"/>
      <c r="Q72" s="7"/>
      <c r="T72" s="7"/>
      <c r="W72" s="7"/>
    </row>
    <row r="73" spans="1:25" ht="15.75" customHeight="1" x14ac:dyDescent="0.25">
      <c r="A73" s="5" t="s">
        <v>37</v>
      </c>
      <c r="B73" s="6"/>
      <c r="C73" s="6"/>
      <c r="D73" s="6"/>
      <c r="H73" s="7"/>
      <c r="K73" s="7"/>
      <c r="N73" s="7"/>
      <c r="Q73" s="7"/>
      <c r="T73" s="7"/>
      <c r="W73" s="7"/>
    </row>
    <row r="74" spans="1:25" ht="15.75" customHeight="1" x14ac:dyDescent="0.25">
      <c r="A74" s="5" t="s">
        <v>44</v>
      </c>
      <c r="B74" s="6"/>
      <c r="C74" s="6"/>
      <c r="D74" s="6"/>
      <c r="E74">
        <v>1</v>
      </c>
      <c r="F74">
        <v>0</v>
      </c>
      <c r="G74">
        <v>0</v>
      </c>
      <c r="H74" s="27">
        <v>2</v>
      </c>
      <c r="I74">
        <v>94</v>
      </c>
      <c r="J74" s="10">
        <v>1</v>
      </c>
      <c r="K74" s="7">
        <v>1</v>
      </c>
      <c r="L74" s="8">
        <v>6</v>
      </c>
      <c r="M74" s="8">
        <v>6</v>
      </c>
      <c r="N74" s="7">
        <v>1</v>
      </c>
      <c r="O74" s="8">
        <v>0</v>
      </c>
      <c r="P74" s="8">
        <v>0</v>
      </c>
      <c r="Q74" s="7"/>
      <c r="T74" s="7"/>
      <c r="W74" s="7"/>
    </row>
    <row r="75" spans="1:25" ht="15.75" customHeight="1" x14ac:dyDescent="0.25">
      <c r="A75" s="5" t="s">
        <v>47</v>
      </c>
      <c r="B75" s="6"/>
      <c r="C75" s="6"/>
      <c r="D75" s="6"/>
      <c r="H75" s="7"/>
      <c r="K75" s="7"/>
      <c r="N75" s="7"/>
      <c r="Q75" s="7"/>
      <c r="T75" s="7"/>
      <c r="W75" s="7"/>
    </row>
    <row r="76" spans="1:25" ht="15.75" customHeight="1" x14ac:dyDescent="0.25">
      <c r="A76" s="5" t="s">
        <v>45</v>
      </c>
      <c r="B76" s="6"/>
      <c r="C76" s="6"/>
      <c r="D76" s="6"/>
      <c r="H76" s="7"/>
      <c r="K76" s="7"/>
      <c r="N76" s="7"/>
      <c r="Q76" s="7">
        <v>1</v>
      </c>
      <c r="R76">
        <v>0</v>
      </c>
      <c r="S76">
        <v>0</v>
      </c>
      <c r="T76" s="7"/>
      <c r="W76" s="7"/>
    </row>
    <row r="77" spans="1:25" ht="15.75" customHeight="1" x14ac:dyDescent="0.25">
      <c r="A77" s="5" t="s">
        <v>42</v>
      </c>
      <c r="B77" s="6"/>
      <c r="C77" s="6"/>
      <c r="D77" s="6"/>
      <c r="H77" s="7">
        <v>1</v>
      </c>
      <c r="I77">
        <v>0</v>
      </c>
      <c r="J77">
        <v>0</v>
      </c>
      <c r="K77" s="7"/>
      <c r="N77" s="7"/>
      <c r="Q77" s="7"/>
      <c r="T77" s="7"/>
      <c r="W77" s="7"/>
    </row>
    <row r="78" spans="1:25" ht="15.75" customHeight="1" x14ac:dyDescent="0.25">
      <c r="A78" s="5" t="s">
        <v>59</v>
      </c>
      <c r="B78" s="6"/>
      <c r="C78" s="6"/>
      <c r="D78" s="6"/>
      <c r="H78" s="7">
        <v>1</v>
      </c>
      <c r="I78">
        <v>25</v>
      </c>
      <c r="J78">
        <v>0</v>
      </c>
      <c r="K78" s="7"/>
      <c r="N78" s="7"/>
      <c r="Q78" s="7"/>
      <c r="T78" s="7"/>
      <c r="W78" s="7"/>
    </row>
    <row r="79" spans="1:25" ht="15.75" customHeight="1" x14ac:dyDescent="0.25">
      <c r="A79" s="5" t="s">
        <v>63</v>
      </c>
      <c r="B79" s="6"/>
      <c r="C79" s="6"/>
      <c r="D79" s="6"/>
      <c r="H79" s="37">
        <v>1</v>
      </c>
      <c r="I79" s="10">
        <v>39</v>
      </c>
      <c r="J79" s="10">
        <v>1</v>
      </c>
      <c r="K79" s="7"/>
      <c r="N79" s="7"/>
      <c r="Q79" s="7"/>
      <c r="T79" s="7">
        <v>1</v>
      </c>
      <c r="U79">
        <v>41</v>
      </c>
      <c r="V79">
        <v>0</v>
      </c>
      <c r="W79" s="7"/>
    </row>
    <row r="80" spans="1:25" ht="15.75" customHeight="1" x14ac:dyDescent="0.25">
      <c r="A80" s="5" t="s">
        <v>43</v>
      </c>
      <c r="B80" s="6"/>
      <c r="C80" s="6"/>
      <c r="D80" s="6"/>
      <c r="H80" s="7"/>
      <c r="K80" s="7"/>
      <c r="N80" s="7"/>
      <c r="Q80" s="7"/>
      <c r="T80" s="7"/>
      <c r="W80" s="7"/>
    </row>
    <row r="81" spans="1:46" ht="15.75" customHeight="1" x14ac:dyDescent="0.25">
      <c r="A81" s="5" t="s">
        <v>39</v>
      </c>
      <c r="B81" s="6"/>
      <c r="C81" s="6"/>
      <c r="D81" s="6"/>
      <c r="H81" s="7"/>
      <c r="K81" s="7"/>
      <c r="N81" s="7"/>
      <c r="Q81" s="7"/>
      <c r="T81" s="7"/>
      <c r="W81" s="7"/>
    </row>
    <row r="82" spans="1:46" ht="15.75" customHeight="1" x14ac:dyDescent="0.25">
      <c r="A82" s="5" t="s">
        <v>69</v>
      </c>
      <c r="B82" s="6"/>
      <c r="C82" s="6"/>
      <c r="D82" s="6"/>
      <c r="H82" s="8"/>
      <c r="K82" s="8"/>
      <c r="N82" s="8"/>
      <c r="Q82" s="8"/>
      <c r="T82" s="8"/>
      <c r="W82" s="8"/>
    </row>
    <row r="83" spans="1:46" ht="15.75" customHeight="1" x14ac:dyDescent="0.25">
      <c r="A83" s="5" t="s">
        <v>70</v>
      </c>
      <c r="B83" s="6"/>
      <c r="C83" s="6"/>
      <c r="D83" s="6"/>
      <c r="H83" s="8"/>
      <c r="K83" s="8"/>
      <c r="N83" s="8"/>
      <c r="Q83" s="8"/>
      <c r="T83" s="8"/>
      <c r="W83" s="8">
        <v>1</v>
      </c>
      <c r="X83">
        <v>1</v>
      </c>
      <c r="Y83">
        <v>0</v>
      </c>
    </row>
    <row r="84" spans="1:46" ht="15.75" customHeight="1" x14ac:dyDescent="0.25">
      <c r="A84" s="5"/>
      <c r="B84" s="6"/>
      <c r="C84" s="6"/>
      <c r="D84" s="6"/>
      <c r="E84">
        <f t="shared" ref="E84:Y84" si="62">SUM(E71:E81)</f>
        <v>2</v>
      </c>
      <c r="F84">
        <f t="shared" si="62"/>
        <v>7</v>
      </c>
      <c r="G84">
        <f t="shared" si="62"/>
        <v>0</v>
      </c>
      <c r="H84">
        <f t="shared" si="62"/>
        <v>5</v>
      </c>
      <c r="I84">
        <f t="shared" si="62"/>
        <v>158</v>
      </c>
      <c r="J84">
        <f t="shared" si="62"/>
        <v>2</v>
      </c>
      <c r="K84">
        <f t="shared" si="62"/>
        <v>1</v>
      </c>
      <c r="L84">
        <f t="shared" si="62"/>
        <v>6</v>
      </c>
      <c r="M84">
        <f t="shared" si="62"/>
        <v>6</v>
      </c>
      <c r="N84">
        <f t="shared" si="62"/>
        <v>1</v>
      </c>
      <c r="O84">
        <f t="shared" si="62"/>
        <v>0</v>
      </c>
      <c r="P84">
        <f t="shared" si="62"/>
        <v>0</v>
      </c>
      <c r="Q84">
        <f t="shared" si="62"/>
        <v>1</v>
      </c>
      <c r="R84">
        <f t="shared" si="62"/>
        <v>0</v>
      </c>
      <c r="S84">
        <f t="shared" si="62"/>
        <v>0</v>
      </c>
      <c r="T84">
        <f t="shared" si="62"/>
        <v>1</v>
      </c>
      <c r="U84">
        <f t="shared" si="62"/>
        <v>41</v>
      </c>
      <c r="V84">
        <f t="shared" si="62"/>
        <v>0</v>
      </c>
      <c r="W84">
        <f t="shared" si="62"/>
        <v>0</v>
      </c>
      <c r="X84">
        <f t="shared" si="62"/>
        <v>0</v>
      </c>
      <c r="Y84">
        <f t="shared" si="62"/>
        <v>0</v>
      </c>
    </row>
    <row r="85" spans="1:46" ht="15.75" customHeight="1" x14ac:dyDescent="0.25">
      <c r="A85" s="1" t="s">
        <v>93</v>
      </c>
      <c r="B85" s="2"/>
      <c r="C85" s="2"/>
      <c r="D85" s="2"/>
      <c r="E85" s="3" t="s">
        <v>14</v>
      </c>
      <c r="F85" s="3"/>
      <c r="G85" s="3"/>
      <c r="H85" s="3" t="s">
        <v>1293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</row>
    <row r="86" spans="1:46" ht="15.75" customHeight="1" x14ac:dyDescent="0.25">
      <c r="A86" s="1" t="s">
        <v>17</v>
      </c>
      <c r="B86" s="2"/>
      <c r="C86" s="2"/>
      <c r="D86" s="2"/>
      <c r="E86" s="3" t="s">
        <v>95</v>
      </c>
      <c r="F86" s="3" t="s">
        <v>7</v>
      </c>
      <c r="G86" s="3" t="s">
        <v>91</v>
      </c>
      <c r="H86" s="4" t="s">
        <v>95</v>
      </c>
      <c r="I86" s="3" t="s">
        <v>7</v>
      </c>
      <c r="J86" s="3" t="s">
        <v>91</v>
      </c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</row>
    <row r="87" spans="1:46" ht="15.75" customHeight="1" x14ac:dyDescent="0.25">
      <c r="A87" s="5" t="s">
        <v>23</v>
      </c>
      <c r="B87" s="6"/>
      <c r="C87" s="6"/>
      <c r="D87" s="6"/>
      <c r="E87">
        <v>2</v>
      </c>
      <c r="F87">
        <v>2</v>
      </c>
      <c r="G87">
        <v>2</v>
      </c>
      <c r="H87" s="7"/>
      <c r="K87" s="7"/>
    </row>
    <row r="88" spans="1:46" ht="15.75" customHeight="1" x14ac:dyDescent="0.25">
      <c r="A88" s="5" t="s">
        <v>30</v>
      </c>
      <c r="B88" s="6"/>
      <c r="C88" s="6"/>
      <c r="D88" s="6"/>
      <c r="E88">
        <v>1</v>
      </c>
      <c r="F88">
        <v>1</v>
      </c>
      <c r="G88">
        <v>1</v>
      </c>
      <c r="H88" s="7"/>
      <c r="K88" s="7"/>
    </row>
    <row r="89" spans="1:46" ht="15.75" customHeight="1" x14ac:dyDescent="0.25">
      <c r="A89" s="5" t="s">
        <v>37</v>
      </c>
      <c r="B89" s="6"/>
      <c r="C89" s="6"/>
      <c r="D89" s="6"/>
      <c r="E89">
        <v>1</v>
      </c>
      <c r="F89">
        <v>-6</v>
      </c>
      <c r="G89">
        <v>0</v>
      </c>
      <c r="H89" s="7"/>
      <c r="K89" s="7"/>
    </row>
    <row r="90" spans="1:46" ht="15.75" customHeight="1" x14ac:dyDescent="0.25">
      <c r="A90" s="5" t="s">
        <v>44</v>
      </c>
      <c r="B90" s="6"/>
      <c r="C90" s="6"/>
      <c r="D90" s="6"/>
      <c r="H90" s="7">
        <v>2</v>
      </c>
      <c r="I90">
        <v>2</v>
      </c>
      <c r="J90">
        <v>1</v>
      </c>
      <c r="K90" s="7"/>
    </row>
    <row r="91" spans="1:46" ht="15.75" customHeight="1" x14ac:dyDescent="0.25">
      <c r="A91" s="5" t="s">
        <v>47</v>
      </c>
      <c r="B91" s="6"/>
      <c r="C91" s="6"/>
      <c r="D91" s="6"/>
      <c r="H91" s="7">
        <v>1</v>
      </c>
      <c r="I91">
        <v>6</v>
      </c>
      <c r="J91">
        <v>6</v>
      </c>
      <c r="K91" s="7"/>
    </row>
    <row r="92" spans="1:46" ht="15.75" customHeight="1" x14ac:dyDescent="0.25">
      <c r="A92" s="5" t="s">
        <v>45</v>
      </c>
      <c r="B92" s="6"/>
      <c r="C92" s="6"/>
      <c r="D92" s="6"/>
      <c r="H92" s="7">
        <v>3</v>
      </c>
      <c r="I92">
        <v>8</v>
      </c>
      <c r="J92">
        <v>6</v>
      </c>
      <c r="K92" s="7"/>
    </row>
    <row r="93" spans="1:46" ht="15.75" customHeight="1" x14ac:dyDescent="0.25">
      <c r="A93" s="5" t="s">
        <v>42</v>
      </c>
      <c r="B93" s="6"/>
      <c r="C93" s="6"/>
      <c r="D93" s="6"/>
      <c r="H93" s="7">
        <v>1</v>
      </c>
      <c r="I93">
        <v>25</v>
      </c>
      <c r="J93">
        <v>0</v>
      </c>
      <c r="K93" s="7"/>
    </row>
    <row r="94" spans="1:46" ht="15.75" customHeight="1" x14ac:dyDescent="0.25">
      <c r="A94" s="5" t="s">
        <v>59</v>
      </c>
      <c r="B94" s="6"/>
      <c r="C94" s="6"/>
      <c r="D94" s="6"/>
      <c r="H94" s="7">
        <v>0</v>
      </c>
      <c r="I94">
        <v>0</v>
      </c>
      <c r="J94">
        <v>0</v>
      </c>
      <c r="K94" s="7"/>
    </row>
    <row r="95" spans="1:46" ht="15.75" customHeight="1" x14ac:dyDescent="0.25">
      <c r="A95" s="5" t="s">
        <v>63</v>
      </c>
      <c r="B95" s="6"/>
      <c r="C95" s="6"/>
      <c r="D95" s="6"/>
      <c r="H95" s="7">
        <v>2</v>
      </c>
      <c r="I95">
        <v>1</v>
      </c>
      <c r="J95">
        <v>1</v>
      </c>
      <c r="K95" s="7"/>
    </row>
    <row r="96" spans="1:46" ht="15.75" customHeight="1" x14ac:dyDescent="0.25">
      <c r="A96" s="5" t="s">
        <v>43</v>
      </c>
      <c r="B96" s="6"/>
      <c r="C96" s="6"/>
      <c r="D96" s="6"/>
      <c r="H96" s="7">
        <v>2</v>
      </c>
      <c r="I96">
        <v>35</v>
      </c>
      <c r="J96">
        <v>29</v>
      </c>
      <c r="K96" s="7"/>
    </row>
    <row r="97" spans="1:46" ht="15.75" customHeight="1" x14ac:dyDescent="0.25">
      <c r="A97" s="5" t="s">
        <v>39</v>
      </c>
      <c r="B97" s="6"/>
      <c r="C97" s="6"/>
      <c r="D97" s="6"/>
      <c r="H97" s="7">
        <v>1</v>
      </c>
      <c r="I97">
        <v>-2</v>
      </c>
      <c r="J97">
        <v>-2</v>
      </c>
      <c r="K97" s="7"/>
    </row>
    <row r="98" spans="1:46" ht="15.75" customHeight="1" x14ac:dyDescent="0.25">
      <c r="A98" s="5" t="s">
        <v>69</v>
      </c>
      <c r="B98" s="6"/>
      <c r="C98" s="6"/>
      <c r="D98" s="6"/>
      <c r="H98" s="7">
        <v>3</v>
      </c>
      <c r="I98">
        <v>-4</v>
      </c>
      <c r="J98">
        <v>0</v>
      </c>
      <c r="K98" s="8"/>
    </row>
    <row r="99" spans="1:46" ht="15.75" customHeight="1" x14ac:dyDescent="0.25">
      <c r="A99" s="5" t="s">
        <v>70</v>
      </c>
      <c r="B99" s="6"/>
      <c r="C99" s="6"/>
      <c r="D99" s="6"/>
      <c r="H99" s="7">
        <v>3</v>
      </c>
      <c r="I99">
        <v>2</v>
      </c>
      <c r="J99">
        <v>0</v>
      </c>
      <c r="K99" s="8"/>
    </row>
    <row r="100" spans="1:46" ht="15.75" customHeight="1" x14ac:dyDescent="0.25">
      <c r="A100" s="5"/>
      <c r="B100" s="6"/>
      <c r="C100" s="6"/>
      <c r="D100" s="6"/>
      <c r="E100">
        <f t="shared" ref="E100:G100" si="63">SUM(E87:E97)</f>
        <v>4</v>
      </c>
      <c r="F100">
        <f t="shared" si="63"/>
        <v>-3</v>
      </c>
      <c r="G100">
        <f t="shared" si="63"/>
        <v>3</v>
      </c>
      <c r="H100">
        <f t="shared" ref="H100:J100" si="64">SUM(H87:H99)</f>
        <v>18</v>
      </c>
      <c r="I100">
        <f t="shared" si="64"/>
        <v>73</v>
      </c>
      <c r="J100">
        <f t="shared" si="64"/>
        <v>41</v>
      </c>
    </row>
    <row r="101" spans="1:46" ht="15.75" customHeight="1" x14ac:dyDescent="0.25">
      <c r="A101" s="1" t="s">
        <v>96</v>
      </c>
      <c r="B101" s="2"/>
      <c r="C101" s="2"/>
      <c r="D101" s="2"/>
      <c r="E101" s="3" t="s">
        <v>107</v>
      </c>
      <c r="F101" s="3"/>
      <c r="G101" s="3"/>
      <c r="H101" s="3" t="s">
        <v>108</v>
      </c>
      <c r="I101" s="3"/>
      <c r="J101" s="3"/>
      <c r="K101" s="3" t="s">
        <v>15</v>
      </c>
      <c r="L101" s="3"/>
      <c r="M101" s="3"/>
      <c r="N101" s="3" t="s">
        <v>1277</v>
      </c>
      <c r="O101" s="3"/>
      <c r="P101" s="3"/>
      <c r="Q101" s="3" t="s">
        <v>2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</row>
    <row r="102" spans="1:46" ht="15.75" customHeight="1" x14ac:dyDescent="0.25">
      <c r="A102" s="1" t="s">
        <v>17</v>
      </c>
      <c r="B102" s="2"/>
      <c r="C102" s="2"/>
      <c r="D102" s="2"/>
      <c r="E102" s="3" t="s">
        <v>95</v>
      </c>
      <c r="F102" s="3" t="s">
        <v>7</v>
      </c>
      <c r="G102" s="3" t="s">
        <v>91</v>
      </c>
      <c r="H102" s="4" t="s">
        <v>95</v>
      </c>
      <c r="I102" s="3" t="s">
        <v>7</v>
      </c>
      <c r="J102" s="3" t="s">
        <v>91</v>
      </c>
      <c r="K102" s="4" t="s">
        <v>95</v>
      </c>
      <c r="L102" s="3" t="s">
        <v>7</v>
      </c>
      <c r="M102" s="3" t="s">
        <v>91</v>
      </c>
      <c r="N102" s="4" t="s">
        <v>95</v>
      </c>
      <c r="O102" s="3" t="s">
        <v>7</v>
      </c>
      <c r="P102" s="3" t="s">
        <v>91</v>
      </c>
      <c r="Q102" s="4" t="s">
        <v>95</v>
      </c>
      <c r="R102" s="3" t="s">
        <v>7</v>
      </c>
      <c r="S102" s="3" t="s">
        <v>91</v>
      </c>
      <c r="T102" s="4"/>
      <c r="U102" s="3"/>
      <c r="V102" s="3"/>
      <c r="W102" s="4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</row>
    <row r="103" spans="1:46" ht="15.75" customHeight="1" x14ac:dyDescent="0.25">
      <c r="A103" s="5" t="s">
        <v>23</v>
      </c>
      <c r="B103" s="6"/>
      <c r="C103" s="6"/>
      <c r="D103" s="6"/>
      <c r="E103">
        <v>1</v>
      </c>
      <c r="F103">
        <v>30</v>
      </c>
      <c r="G103">
        <v>30</v>
      </c>
      <c r="H103" s="7"/>
      <c r="K103" s="7"/>
      <c r="N103" s="7"/>
      <c r="Q103" s="7"/>
      <c r="T103" s="7"/>
      <c r="W103" s="7"/>
    </row>
    <row r="104" spans="1:46" ht="15.75" customHeight="1" x14ac:dyDescent="0.25">
      <c r="A104" s="5" t="s">
        <v>51</v>
      </c>
      <c r="B104" s="6"/>
      <c r="C104" s="6"/>
      <c r="D104" s="6"/>
      <c r="E104">
        <v>1</v>
      </c>
      <c r="F104">
        <v>8</v>
      </c>
      <c r="G104">
        <v>7</v>
      </c>
      <c r="H104" s="7">
        <v>3</v>
      </c>
      <c r="I104" s="8">
        <v>-4</v>
      </c>
      <c r="J104" s="8">
        <v>0</v>
      </c>
      <c r="K104" s="7"/>
      <c r="N104" s="7"/>
      <c r="Q104" s="7"/>
      <c r="T104" s="7"/>
      <c r="W104" s="7"/>
    </row>
    <row r="105" spans="1:46" ht="15.75" customHeight="1" x14ac:dyDescent="0.25">
      <c r="A105" s="5" t="s">
        <v>37</v>
      </c>
      <c r="B105" s="6"/>
      <c r="C105" s="6"/>
      <c r="D105" s="6"/>
      <c r="E105">
        <v>1</v>
      </c>
      <c r="F105">
        <v>25</v>
      </c>
      <c r="G105">
        <v>25</v>
      </c>
      <c r="H105" s="7"/>
      <c r="K105" s="7"/>
      <c r="N105" s="7"/>
      <c r="Q105" s="7"/>
      <c r="T105" s="7"/>
      <c r="W105" s="7"/>
    </row>
    <row r="106" spans="1:46" ht="15.75" customHeight="1" x14ac:dyDescent="0.25">
      <c r="A106" s="5" t="s">
        <v>44</v>
      </c>
      <c r="B106" s="6"/>
      <c r="C106" s="6"/>
      <c r="D106" s="6"/>
      <c r="H106" s="7"/>
      <c r="K106" s="7"/>
      <c r="N106" s="7"/>
      <c r="Q106" s="7"/>
      <c r="T106" s="7"/>
      <c r="W106" s="7"/>
    </row>
    <row r="107" spans="1:46" ht="15.75" customHeight="1" x14ac:dyDescent="0.25">
      <c r="A107" s="5" t="s">
        <v>47</v>
      </c>
      <c r="B107" s="6"/>
      <c r="C107" s="6"/>
      <c r="D107" s="6"/>
      <c r="E107">
        <v>6</v>
      </c>
      <c r="F107">
        <v>78</v>
      </c>
      <c r="G107">
        <v>23</v>
      </c>
      <c r="H107" s="7">
        <v>1</v>
      </c>
      <c r="I107" s="8">
        <v>7</v>
      </c>
      <c r="J107" s="8">
        <v>7</v>
      </c>
      <c r="K107" s="7"/>
      <c r="N107" s="7"/>
      <c r="Q107" s="7"/>
      <c r="T107" s="7"/>
      <c r="W107" s="7"/>
    </row>
    <row r="108" spans="1:46" ht="15.75" customHeight="1" x14ac:dyDescent="0.25">
      <c r="A108" s="5" t="s">
        <v>45</v>
      </c>
      <c r="B108" s="6"/>
      <c r="C108" s="6"/>
      <c r="D108" s="6"/>
      <c r="H108" s="7">
        <v>1</v>
      </c>
      <c r="I108">
        <v>21</v>
      </c>
      <c r="J108">
        <v>21</v>
      </c>
      <c r="K108" s="7"/>
      <c r="N108" s="7"/>
      <c r="Q108" s="7"/>
      <c r="T108" s="7"/>
      <c r="W108" s="7"/>
    </row>
    <row r="109" spans="1:46" ht="15.75" customHeight="1" x14ac:dyDescent="0.25">
      <c r="A109" s="5" t="s">
        <v>42</v>
      </c>
      <c r="B109" s="6"/>
      <c r="C109" s="6"/>
      <c r="D109" s="6"/>
      <c r="H109" s="7">
        <v>2</v>
      </c>
      <c r="I109">
        <v>34</v>
      </c>
      <c r="J109">
        <v>22</v>
      </c>
      <c r="K109" s="7"/>
      <c r="N109" s="7"/>
      <c r="Q109" s="7"/>
      <c r="T109" s="7"/>
      <c r="W109" s="7"/>
    </row>
    <row r="110" spans="1:46" ht="15.75" customHeight="1" x14ac:dyDescent="0.25">
      <c r="A110" s="5" t="s">
        <v>59</v>
      </c>
      <c r="B110" s="6"/>
      <c r="C110" s="6"/>
      <c r="D110" s="6"/>
      <c r="H110" s="7">
        <v>3</v>
      </c>
      <c r="I110">
        <v>45</v>
      </c>
      <c r="J110">
        <v>16</v>
      </c>
      <c r="K110" s="7">
        <v>1</v>
      </c>
      <c r="L110">
        <v>16</v>
      </c>
      <c r="M110">
        <v>16</v>
      </c>
      <c r="N110" s="7"/>
      <c r="Q110" s="7"/>
      <c r="T110" s="7"/>
      <c r="W110" s="7"/>
    </row>
    <row r="111" spans="1:46" ht="15.75" customHeight="1" x14ac:dyDescent="0.25">
      <c r="A111" s="5" t="s">
        <v>63</v>
      </c>
      <c r="B111" s="6"/>
      <c r="C111" s="6"/>
      <c r="D111" s="6"/>
      <c r="H111" s="7">
        <v>2</v>
      </c>
      <c r="I111">
        <v>44</v>
      </c>
      <c r="J111">
        <v>24</v>
      </c>
      <c r="K111" s="7"/>
      <c r="N111" s="7"/>
      <c r="Q111" s="7"/>
      <c r="T111" s="7"/>
      <c r="W111" s="7"/>
    </row>
    <row r="112" spans="1:46" ht="15.75" customHeight="1" x14ac:dyDescent="0.25">
      <c r="A112" s="5" t="s">
        <v>43</v>
      </c>
      <c r="B112" s="6"/>
      <c r="C112" s="6"/>
      <c r="D112" s="6"/>
      <c r="H112" s="7">
        <v>6</v>
      </c>
      <c r="I112" s="10">
        <v>142</v>
      </c>
      <c r="J112">
        <v>28</v>
      </c>
      <c r="K112" s="7"/>
      <c r="N112" s="7">
        <v>1</v>
      </c>
      <c r="O112">
        <v>1</v>
      </c>
      <c r="P112">
        <v>1</v>
      </c>
      <c r="Q112" s="7"/>
      <c r="T112" s="7"/>
      <c r="W112" s="7"/>
    </row>
    <row r="113" spans="1:23" ht="15.75" customHeight="1" x14ac:dyDescent="0.25">
      <c r="A113" s="5" t="s">
        <v>39</v>
      </c>
      <c r="B113" s="6"/>
      <c r="C113" s="6"/>
      <c r="D113" s="6"/>
      <c r="H113" s="7">
        <v>3</v>
      </c>
      <c r="I113">
        <v>62</v>
      </c>
      <c r="J113">
        <v>32</v>
      </c>
      <c r="K113" s="7"/>
      <c r="N113" s="7"/>
      <c r="Q113" s="7"/>
      <c r="T113" s="7"/>
      <c r="W113" s="7"/>
    </row>
    <row r="114" spans="1:23" ht="15.75" customHeight="1" x14ac:dyDescent="0.25">
      <c r="A114" s="5" t="s">
        <v>69</v>
      </c>
      <c r="B114" s="6"/>
      <c r="C114" s="6"/>
      <c r="D114" s="6"/>
      <c r="H114" s="7">
        <v>4</v>
      </c>
      <c r="I114" s="10">
        <v>133</v>
      </c>
      <c r="J114">
        <v>80</v>
      </c>
      <c r="K114" s="8"/>
      <c r="N114" s="8"/>
      <c r="Q114" s="8"/>
      <c r="T114" s="8"/>
      <c r="W114" s="8"/>
    </row>
    <row r="115" spans="1:23" ht="15.75" customHeight="1" x14ac:dyDescent="0.25">
      <c r="A115" s="5" t="s">
        <v>70</v>
      </c>
      <c r="B115" s="6"/>
      <c r="C115" s="6"/>
      <c r="D115" s="6"/>
      <c r="H115" s="8"/>
      <c r="K115" s="8"/>
      <c r="N115" s="8"/>
      <c r="Q115" s="8"/>
      <c r="T115" s="8"/>
      <c r="W115" s="8"/>
    </row>
    <row r="116" spans="1:23" ht="15.75" customHeight="1" x14ac:dyDescent="0.25">
      <c r="A116" s="5"/>
      <c r="B116" s="6"/>
      <c r="C116" s="6"/>
      <c r="D116" s="6"/>
      <c r="E116">
        <f t="shared" ref="E116:G116" si="65">SUM(E103:E113)</f>
        <v>9</v>
      </c>
      <c r="F116">
        <f t="shared" si="65"/>
        <v>141</v>
      </c>
      <c r="G116">
        <f t="shared" si="65"/>
        <v>85</v>
      </c>
      <c r="H116">
        <f t="shared" ref="H116:J116" si="66">SUM(H103:H114)</f>
        <v>25</v>
      </c>
      <c r="I116">
        <f t="shared" si="66"/>
        <v>484</v>
      </c>
      <c r="J116">
        <f t="shared" si="66"/>
        <v>230</v>
      </c>
      <c r="K116">
        <f t="shared" ref="K116:S116" si="67">SUM(K103:K113)</f>
        <v>1</v>
      </c>
      <c r="L116">
        <f t="shared" si="67"/>
        <v>16</v>
      </c>
      <c r="M116">
        <f t="shared" si="67"/>
        <v>16</v>
      </c>
      <c r="N116">
        <f t="shared" si="67"/>
        <v>1</v>
      </c>
      <c r="O116">
        <f t="shared" si="67"/>
        <v>1</v>
      </c>
      <c r="P116">
        <f t="shared" si="67"/>
        <v>1</v>
      </c>
      <c r="Q116">
        <f t="shared" si="67"/>
        <v>0</v>
      </c>
      <c r="R116">
        <f t="shared" si="67"/>
        <v>0</v>
      </c>
      <c r="S116">
        <f t="shared" si="67"/>
        <v>0</v>
      </c>
    </row>
    <row r="117" spans="1:23" ht="15.75" customHeight="1" x14ac:dyDescent="0.25">
      <c r="A117" s="5"/>
      <c r="B117" s="6"/>
      <c r="C117" s="6"/>
      <c r="D117" s="6"/>
    </row>
    <row r="118" spans="1:23" ht="15.75" customHeight="1" x14ac:dyDescent="0.25">
      <c r="A118" s="5"/>
      <c r="B118" s="6"/>
      <c r="C118" s="6"/>
      <c r="D118" s="6"/>
    </row>
    <row r="119" spans="1:23" ht="15.75" customHeight="1" x14ac:dyDescent="0.25">
      <c r="A119" s="5"/>
      <c r="B119" s="6"/>
      <c r="C119" s="6"/>
      <c r="D119" s="6"/>
    </row>
    <row r="120" spans="1:23" ht="15.75" customHeight="1" x14ac:dyDescent="0.25">
      <c r="A120" s="5"/>
      <c r="B120" s="6"/>
      <c r="C120" s="6"/>
      <c r="D120" s="6"/>
    </row>
    <row r="121" spans="1:23" ht="15.75" customHeight="1" x14ac:dyDescent="0.25">
      <c r="A121" s="5"/>
      <c r="B121" s="6"/>
      <c r="C121" s="6"/>
      <c r="D121" s="6"/>
    </row>
    <row r="122" spans="1:23" ht="15.75" customHeight="1" x14ac:dyDescent="0.25">
      <c r="A122" s="5"/>
      <c r="B122" s="6"/>
      <c r="C122" s="6"/>
      <c r="D122" s="6"/>
    </row>
    <row r="123" spans="1:23" ht="15.75" customHeight="1" x14ac:dyDescent="0.25">
      <c r="A123" s="5"/>
      <c r="B123" s="6"/>
      <c r="C123" s="6"/>
      <c r="D123" s="6"/>
    </row>
    <row r="124" spans="1:23" ht="15.75" customHeight="1" x14ac:dyDescent="0.25">
      <c r="A124" s="5"/>
      <c r="B124" s="6"/>
      <c r="C124" s="6"/>
      <c r="D124" s="6"/>
    </row>
    <row r="125" spans="1:23" ht="15.75" customHeight="1" x14ac:dyDescent="0.25">
      <c r="A125" s="5"/>
      <c r="B125" s="6"/>
      <c r="C125" s="6"/>
      <c r="D125" s="6"/>
    </row>
    <row r="126" spans="1:23" ht="15.75" customHeight="1" x14ac:dyDescent="0.25">
      <c r="A126" s="5"/>
      <c r="B126" s="6"/>
      <c r="C126" s="6"/>
      <c r="D126" s="6"/>
    </row>
    <row r="127" spans="1:23" ht="15.75" customHeight="1" x14ac:dyDescent="0.25">
      <c r="A127" s="5"/>
      <c r="B127" s="6"/>
      <c r="C127" s="6"/>
      <c r="D127" s="6"/>
    </row>
    <row r="128" spans="1:23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scale="95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" customWidth="1"/>
    <col min="4" max="4" width="3.28515625" customWidth="1"/>
    <col min="5" max="5" width="4.28515625" customWidth="1"/>
    <col min="6" max="6" width="5" customWidth="1"/>
    <col min="7" max="7" width="4.5703125" customWidth="1"/>
    <col min="8" max="8" width="4.140625" customWidth="1"/>
    <col min="9" max="9" width="4.42578125" customWidth="1"/>
    <col min="10" max="10" width="5.140625" customWidth="1"/>
    <col min="11" max="11" width="3.5703125" customWidth="1"/>
    <col min="12" max="12" width="4.42578125" customWidth="1"/>
    <col min="13" max="13" width="4.285156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5.1406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  <col min="41" max="41" width="4.140625" customWidth="1"/>
    <col min="42" max="42" width="4.5703125" customWidth="1"/>
    <col min="43" max="43" width="3.85546875" customWidth="1"/>
    <col min="44" max="44" width="4.28515625" customWidth="1"/>
    <col min="45" max="45" width="3.85546875" customWidth="1"/>
    <col min="46" max="46" width="3.42578125" customWidth="1"/>
    <col min="47" max="51" width="8.7109375" customWidth="1"/>
  </cols>
  <sheetData>
    <row r="1" spans="1:51" x14ac:dyDescent="0.25">
      <c r="A1" s="1" t="s">
        <v>0</v>
      </c>
      <c r="B1" s="3"/>
      <c r="C1" s="3"/>
      <c r="D1" s="3"/>
      <c r="E1" s="2" t="s">
        <v>132</v>
      </c>
      <c r="F1" s="2"/>
      <c r="G1" s="2"/>
      <c r="H1" s="3" t="s">
        <v>129</v>
      </c>
      <c r="I1" s="3"/>
      <c r="J1" s="3"/>
      <c r="K1" s="3" t="s">
        <v>176</v>
      </c>
      <c r="L1" s="3"/>
      <c r="M1" s="3"/>
      <c r="N1" s="3" t="s">
        <v>109</v>
      </c>
      <c r="O1" s="3"/>
      <c r="P1" s="3"/>
      <c r="Q1" s="3" t="s">
        <v>110</v>
      </c>
      <c r="R1" s="3"/>
      <c r="S1" s="3"/>
      <c r="T1" s="3" t="s">
        <v>145</v>
      </c>
      <c r="U1" s="3"/>
      <c r="V1" s="3"/>
      <c r="W1" s="3" t="s">
        <v>111</v>
      </c>
      <c r="X1" s="3"/>
      <c r="Y1" s="3"/>
      <c r="Z1" s="3" t="s">
        <v>112</v>
      </c>
      <c r="AA1" s="3"/>
      <c r="AB1" s="3"/>
      <c r="AC1" s="3" t="s">
        <v>76</v>
      </c>
      <c r="AD1" s="3"/>
      <c r="AE1" s="3"/>
      <c r="AF1" s="3" t="s">
        <v>9</v>
      </c>
      <c r="AG1" s="3"/>
      <c r="AH1" s="3"/>
      <c r="AI1" s="3" t="s">
        <v>2</v>
      </c>
      <c r="AJ1" s="3"/>
      <c r="AK1" s="3"/>
      <c r="AL1" s="3" t="s">
        <v>2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x14ac:dyDescent="0.25">
      <c r="A2" s="1" t="s">
        <v>113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/>
      <c r="AP2" s="3"/>
      <c r="AQ2" s="3"/>
      <c r="AR2" s="3"/>
      <c r="AS2" s="3"/>
      <c r="AT2" s="3"/>
      <c r="AU2" s="3"/>
      <c r="AV2" s="3"/>
      <c r="AW2" s="8"/>
      <c r="AX2" s="8"/>
      <c r="AY2" s="8"/>
    </row>
    <row r="3" spans="1:51" x14ac:dyDescent="0.25">
      <c r="A3" s="5" t="s">
        <v>114</v>
      </c>
      <c r="B3" s="6">
        <f t="shared" ref="B3:D3" si="0">E3+H3+K3+N3+Q3+T3+W3+Z3+AC3+AF3+AI3</f>
        <v>42</v>
      </c>
      <c r="C3" s="6">
        <f t="shared" si="0"/>
        <v>203</v>
      </c>
      <c r="D3" s="6">
        <f t="shared" si="0"/>
        <v>2</v>
      </c>
      <c r="E3" s="7">
        <v>10</v>
      </c>
      <c r="F3">
        <v>44</v>
      </c>
      <c r="G3">
        <v>0</v>
      </c>
      <c r="H3" s="7">
        <v>5</v>
      </c>
      <c r="I3" s="8">
        <v>28</v>
      </c>
      <c r="J3" s="8">
        <v>0</v>
      </c>
      <c r="K3" s="7">
        <v>12</v>
      </c>
      <c r="L3" s="8">
        <v>38</v>
      </c>
      <c r="M3" s="8">
        <v>1</v>
      </c>
      <c r="N3" s="7">
        <v>7</v>
      </c>
      <c r="O3" s="8">
        <v>63</v>
      </c>
      <c r="P3" s="8">
        <v>1</v>
      </c>
      <c r="Q3" s="7">
        <v>6</v>
      </c>
      <c r="R3" s="8">
        <v>18</v>
      </c>
      <c r="S3" s="8">
        <v>0</v>
      </c>
      <c r="T3" s="7">
        <v>2</v>
      </c>
      <c r="U3" s="8">
        <v>12</v>
      </c>
      <c r="V3" s="8">
        <v>0</v>
      </c>
      <c r="W3" s="7"/>
      <c r="Z3" s="7"/>
      <c r="AC3" s="7"/>
      <c r="AF3" s="7"/>
      <c r="AI3" s="7"/>
      <c r="AL3" s="7"/>
      <c r="AW3" s="8"/>
      <c r="AX3" s="8"/>
      <c r="AY3" s="8"/>
    </row>
    <row r="4" spans="1:51" x14ac:dyDescent="0.25">
      <c r="A4" s="5" t="s">
        <v>116</v>
      </c>
      <c r="B4" s="6">
        <f t="shared" ref="B4:D4" si="1">E4+H4+K4+N4+Q4+T4+W4+Z4+AC4+AF4+AI4</f>
        <v>32</v>
      </c>
      <c r="C4" s="6">
        <f t="shared" si="1"/>
        <v>46</v>
      </c>
      <c r="D4" s="6">
        <f t="shared" si="1"/>
        <v>1</v>
      </c>
      <c r="E4" s="7">
        <v>11</v>
      </c>
      <c r="F4">
        <v>29</v>
      </c>
      <c r="G4">
        <v>0</v>
      </c>
      <c r="H4" s="7">
        <v>12</v>
      </c>
      <c r="I4" s="8">
        <v>39</v>
      </c>
      <c r="J4" s="8">
        <v>0</v>
      </c>
      <c r="K4" s="7">
        <v>1</v>
      </c>
      <c r="L4" s="8">
        <v>-1</v>
      </c>
      <c r="M4" s="8">
        <v>0</v>
      </c>
      <c r="N4" s="7">
        <v>8</v>
      </c>
      <c r="O4" s="8">
        <v>-21</v>
      </c>
      <c r="P4" s="8">
        <v>1</v>
      </c>
      <c r="Q4" s="7"/>
      <c r="T4" s="13"/>
      <c r="U4" s="14"/>
      <c r="V4" s="14"/>
      <c r="W4" s="7"/>
      <c r="Z4" s="7"/>
      <c r="AC4" s="7"/>
      <c r="AF4" s="7"/>
      <c r="AI4" s="7"/>
      <c r="AL4" s="7"/>
      <c r="AW4" s="8"/>
      <c r="AX4" s="8"/>
      <c r="AY4" s="8"/>
    </row>
    <row r="5" spans="1:51" x14ac:dyDescent="0.25">
      <c r="A5" s="5" t="s">
        <v>117</v>
      </c>
      <c r="B5" s="6">
        <f t="shared" ref="B5:D5" si="2">E5+H5+K5+N5+Q5+T5+W5+Z5+AC5+AF5+AI5</f>
        <v>35</v>
      </c>
      <c r="C5" s="6">
        <f t="shared" si="2"/>
        <v>165</v>
      </c>
      <c r="D5" s="6">
        <f t="shared" si="2"/>
        <v>2</v>
      </c>
      <c r="E5" s="7">
        <v>2</v>
      </c>
      <c r="F5">
        <v>21</v>
      </c>
      <c r="G5">
        <v>0</v>
      </c>
      <c r="H5" s="7">
        <v>8</v>
      </c>
      <c r="I5" s="8">
        <v>26</v>
      </c>
      <c r="J5" s="8">
        <v>0</v>
      </c>
      <c r="K5" s="7">
        <v>4</v>
      </c>
      <c r="L5" s="8">
        <v>15</v>
      </c>
      <c r="M5" s="8">
        <v>0</v>
      </c>
      <c r="N5" s="7">
        <v>3</v>
      </c>
      <c r="O5" s="8">
        <v>7</v>
      </c>
      <c r="P5" s="8">
        <v>0</v>
      </c>
      <c r="Q5" s="7"/>
      <c r="T5" s="7">
        <v>17</v>
      </c>
      <c r="U5" s="10">
        <v>101</v>
      </c>
      <c r="V5" s="12">
        <v>2</v>
      </c>
      <c r="W5" s="7">
        <v>1</v>
      </c>
      <c r="X5" s="8">
        <v>-5</v>
      </c>
      <c r="Y5" s="8">
        <v>0</v>
      </c>
      <c r="Z5" s="7"/>
      <c r="AC5" s="7"/>
      <c r="AF5" s="7"/>
      <c r="AI5" s="7"/>
      <c r="AJ5" s="8"/>
      <c r="AK5" s="8"/>
      <c r="AL5" s="7"/>
      <c r="AW5" s="8"/>
      <c r="AX5" s="8"/>
      <c r="AY5" s="8"/>
    </row>
    <row r="6" spans="1:51" x14ac:dyDescent="0.25">
      <c r="A6" s="5" t="s">
        <v>118</v>
      </c>
      <c r="B6" s="6">
        <f t="shared" ref="B6:D6" si="3">E6+H6+K6+N6+Q6+T6+W6+Z6+AC6+AF6+AI6</f>
        <v>32</v>
      </c>
      <c r="C6" s="6">
        <f t="shared" si="3"/>
        <v>99</v>
      </c>
      <c r="D6" s="6">
        <f t="shared" si="3"/>
        <v>2</v>
      </c>
      <c r="E6" s="7">
        <v>1</v>
      </c>
      <c r="F6">
        <v>0</v>
      </c>
      <c r="G6">
        <v>0</v>
      </c>
      <c r="H6" s="7">
        <v>5</v>
      </c>
      <c r="I6" s="8">
        <v>7</v>
      </c>
      <c r="J6" s="8">
        <v>0</v>
      </c>
      <c r="K6" s="7">
        <v>3</v>
      </c>
      <c r="L6" s="8">
        <v>29</v>
      </c>
      <c r="M6" s="8">
        <v>0</v>
      </c>
      <c r="N6" s="13"/>
      <c r="O6" s="14"/>
      <c r="P6" s="14"/>
      <c r="Q6" s="7"/>
      <c r="T6" s="7">
        <v>22</v>
      </c>
      <c r="U6">
        <v>57</v>
      </c>
      <c r="V6" s="12">
        <v>2</v>
      </c>
      <c r="W6" s="7"/>
      <c r="Z6" s="7">
        <v>1</v>
      </c>
      <c r="AA6">
        <v>6</v>
      </c>
      <c r="AB6">
        <v>0</v>
      </c>
      <c r="AC6" s="7"/>
      <c r="AF6" s="7"/>
      <c r="AI6" s="7"/>
      <c r="AL6" s="7"/>
      <c r="AW6" s="8"/>
      <c r="AX6" s="8"/>
      <c r="AY6" s="8"/>
    </row>
    <row r="7" spans="1:51" x14ac:dyDescent="0.25">
      <c r="A7" s="5" t="s">
        <v>41</v>
      </c>
      <c r="B7" s="6">
        <f t="shared" ref="B7:D7" si="4">E7+H7+K7+N7+Q7+T7+W7+Z7+AC7+AF7+AI7</f>
        <v>36</v>
      </c>
      <c r="C7" s="6">
        <f t="shared" si="4"/>
        <v>142</v>
      </c>
      <c r="D7" s="6">
        <f t="shared" si="4"/>
        <v>0</v>
      </c>
      <c r="E7" s="7">
        <v>2</v>
      </c>
      <c r="F7">
        <v>4</v>
      </c>
      <c r="G7">
        <v>0</v>
      </c>
      <c r="H7" s="7">
        <v>10</v>
      </c>
      <c r="I7" s="8">
        <v>39</v>
      </c>
      <c r="J7" s="8">
        <v>0</v>
      </c>
      <c r="K7" s="7">
        <v>11</v>
      </c>
      <c r="L7" s="8">
        <v>51</v>
      </c>
      <c r="M7" s="8">
        <v>0</v>
      </c>
      <c r="N7" s="7">
        <v>0</v>
      </c>
      <c r="O7" s="8">
        <v>0</v>
      </c>
      <c r="P7" s="8">
        <v>0</v>
      </c>
      <c r="Q7" s="7"/>
      <c r="T7" s="7">
        <v>13</v>
      </c>
      <c r="U7">
        <v>48</v>
      </c>
      <c r="V7">
        <v>0</v>
      </c>
      <c r="W7" s="7"/>
      <c r="Z7" s="7"/>
      <c r="AC7" s="7"/>
      <c r="AF7" s="7"/>
      <c r="AI7" s="7"/>
      <c r="AL7" s="7"/>
      <c r="AW7" s="8"/>
      <c r="AX7" s="8"/>
      <c r="AY7" s="8"/>
    </row>
    <row r="8" spans="1:51" x14ac:dyDescent="0.25">
      <c r="A8" s="5" t="s">
        <v>25</v>
      </c>
      <c r="B8" s="6">
        <f t="shared" ref="B8:D8" si="5">E8+H8+K8+N8+Q8+T8+W8+Z8+AC8+AF8+AI8</f>
        <v>28</v>
      </c>
      <c r="C8" s="6">
        <f t="shared" si="5"/>
        <v>33</v>
      </c>
      <c r="D8" s="6">
        <f t="shared" si="5"/>
        <v>0</v>
      </c>
      <c r="E8" s="7">
        <v>1</v>
      </c>
      <c r="F8">
        <v>-1</v>
      </c>
      <c r="G8">
        <v>0</v>
      </c>
      <c r="H8" s="7">
        <v>6</v>
      </c>
      <c r="I8" s="8">
        <v>-11</v>
      </c>
      <c r="J8" s="8">
        <v>0</v>
      </c>
      <c r="K8" s="7">
        <v>12</v>
      </c>
      <c r="L8" s="8">
        <v>37</v>
      </c>
      <c r="M8" s="8">
        <v>0</v>
      </c>
      <c r="N8" s="7">
        <v>8</v>
      </c>
      <c r="O8" s="8">
        <v>9</v>
      </c>
      <c r="P8" s="8">
        <v>0</v>
      </c>
      <c r="Q8" s="7"/>
      <c r="T8" s="13"/>
      <c r="U8" s="14"/>
      <c r="V8" s="14"/>
      <c r="W8" s="7"/>
      <c r="Z8" s="7"/>
      <c r="AC8" s="7">
        <v>1</v>
      </c>
      <c r="AD8">
        <v>-1</v>
      </c>
      <c r="AF8" s="7"/>
      <c r="AI8" s="7"/>
      <c r="AL8" s="7"/>
      <c r="AW8" s="8"/>
      <c r="AX8" s="8"/>
      <c r="AY8" s="8"/>
    </row>
    <row r="9" spans="1:51" x14ac:dyDescent="0.25">
      <c r="A9" s="5" t="s">
        <v>119</v>
      </c>
      <c r="B9" s="6">
        <f t="shared" ref="B9:D9" si="6">E9+H9+K9+N9+Q9+T9+W9+Z9+AC9+AF9+AI9</f>
        <v>43</v>
      </c>
      <c r="C9" s="6">
        <f t="shared" si="6"/>
        <v>114</v>
      </c>
      <c r="D9" s="6">
        <f t="shared" si="6"/>
        <v>0</v>
      </c>
      <c r="E9" s="7">
        <v>8</v>
      </c>
      <c r="F9">
        <v>16</v>
      </c>
      <c r="G9">
        <v>0</v>
      </c>
      <c r="H9" s="7">
        <v>13</v>
      </c>
      <c r="I9" s="8">
        <v>48</v>
      </c>
      <c r="J9" s="8">
        <v>0</v>
      </c>
      <c r="K9" s="7">
        <v>1</v>
      </c>
      <c r="L9" s="8">
        <v>4</v>
      </c>
      <c r="M9" s="8">
        <v>0</v>
      </c>
      <c r="N9" s="7">
        <v>10</v>
      </c>
      <c r="O9" s="8">
        <v>19</v>
      </c>
      <c r="P9" s="8">
        <v>0</v>
      </c>
      <c r="Q9" s="7">
        <v>3</v>
      </c>
      <c r="R9" s="8">
        <v>3</v>
      </c>
      <c r="S9" s="8">
        <v>0</v>
      </c>
      <c r="T9" s="7">
        <v>7</v>
      </c>
      <c r="U9" s="8">
        <v>37</v>
      </c>
      <c r="V9" s="8">
        <v>0</v>
      </c>
      <c r="W9" s="7"/>
      <c r="Z9" s="7"/>
      <c r="AC9" s="7"/>
      <c r="AF9" s="7">
        <v>1</v>
      </c>
      <c r="AG9">
        <v>-13</v>
      </c>
      <c r="AI9" s="7"/>
      <c r="AL9" s="7"/>
      <c r="AW9" s="8"/>
      <c r="AX9" s="8"/>
      <c r="AY9" s="8"/>
    </row>
    <row r="10" spans="1:51" x14ac:dyDescent="0.25">
      <c r="A10" s="5" t="s">
        <v>120</v>
      </c>
      <c r="B10" s="6">
        <f t="shared" ref="B10:C10" si="7">E10+H10+K10+N10+Q10+T10+W10+Z10+AC10+AF10+AI10+AL10</f>
        <v>38</v>
      </c>
      <c r="C10" s="6">
        <f t="shared" si="7"/>
        <v>149</v>
      </c>
      <c r="D10" s="6">
        <f>G10+J10+M10+P10+S10+V10+Y10+AB10+AE10+AH10+AK10</f>
        <v>2</v>
      </c>
      <c r="E10" s="7">
        <v>0</v>
      </c>
      <c r="F10">
        <v>0</v>
      </c>
      <c r="G10">
        <v>0</v>
      </c>
      <c r="H10" s="7">
        <v>11</v>
      </c>
      <c r="I10" s="8">
        <v>58</v>
      </c>
      <c r="J10" s="8">
        <v>0</v>
      </c>
      <c r="K10" s="7">
        <v>8</v>
      </c>
      <c r="L10" s="8">
        <v>31</v>
      </c>
      <c r="M10" s="8">
        <v>0</v>
      </c>
      <c r="N10" s="7">
        <v>4</v>
      </c>
      <c r="O10" s="8">
        <v>-13</v>
      </c>
      <c r="P10" s="8">
        <v>0</v>
      </c>
      <c r="Q10" s="7"/>
      <c r="T10" s="7">
        <v>13</v>
      </c>
      <c r="U10" s="8">
        <v>75</v>
      </c>
      <c r="V10" s="12">
        <v>2</v>
      </c>
      <c r="W10" s="7">
        <v>1</v>
      </c>
      <c r="X10" s="8">
        <v>0</v>
      </c>
      <c r="Y10" s="8">
        <v>0</v>
      </c>
      <c r="Z10" s="7"/>
      <c r="AC10" s="7"/>
      <c r="AF10" s="7">
        <v>1</v>
      </c>
      <c r="AG10">
        <v>-2</v>
      </c>
      <c r="AI10" s="7"/>
      <c r="AL10" s="7"/>
      <c r="AW10" s="8"/>
      <c r="AX10" s="8"/>
      <c r="AY10" s="8"/>
    </row>
    <row r="11" spans="1:51" x14ac:dyDescent="0.25">
      <c r="A11" s="5" t="s">
        <v>57</v>
      </c>
      <c r="B11" s="6">
        <f t="shared" ref="B11:D11" si="8">E11+H11+K11+N11+Q11+T11+W11+Z11+AC11+AF11+AI11</f>
        <v>32</v>
      </c>
      <c r="C11" s="6">
        <f t="shared" si="8"/>
        <v>40</v>
      </c>
      <c r="D11" s="6">
        <f t="shared" si="8"/>
        <v>0</v>
      </c>
      <c r="E11" s="7">
        <v>0</v>
      </c>
      <c r="F11">
        <v>0</v>
      </c>
      <c r="G11">
        <v>0</v>
      </c>
      <c r="H11" s="7">
        <v>9</v>
      </c>
      <c r="I11" s="8">
        <v>22</v>
      </c>
      <c r="J11" s="8">
        <v>0</v>
      </c>
      <c r="K11" s="7">
        <v>11</v>
      </c>
      <c r="L11" s="8">
        <v>24</v>
      </c>
      <c r="M11" s="8">
        <v>0</v>
      </c>
      <c r="N11" s="7">
        <v>3</v>
      </c>
      <c r="O11" s="8">
        <v>10</v>
      </c>
      <c r="P11" s="8">
        <v>0</v>
      </c>
      <c r="Q11" s="7"/>
      <c r="T11" s="7">
        <v>8</v>
      </c>
      <c r="U11" s="8">
        <v>-14</v>
      </c>
      <c r="V11" s="8">
        <v>0</v>
      </c>
      <c r="W11" s="7"/>
      <c r="Z11" s="7"/>
      <c r="AC11" s="7"/>
      <c r="AF11" s="7">
        <v>1</v>
      </c>
      <c r="AG11">
        <v>-2</v>
      </c>
      <c r="AI11" s="7"/>
      <c r="AL11" s="7"/>
    </row>
    <row r="12" spans="1:51" x14ac:dyDescent="0.25">
      <c r="A12" s="5" t="s">
        <v>121</v>
      </c>
      <c r="B12" s="6">
        <f t="shared" ref="B12:D12" si="9">E12+H12+K12+N12+Q12+T12+W12+Z12+AC12+AF12+AI12</f>
        <v>44</v>
      </c>
      <c r="C12" s="6">
        <f t="shared" si="9"/>
        <v>121</v>
      </c>
      <c r="D12" s="6">
        <f t="shared" si="9"/>
        <v>1</v>
      </c>
      <c r="E12" s="7">
        <v>2</v>
      </c>
      <c r="F12">
        <v>3</v>
      </c>
      <c r="G12">
        <v>0</v>
      </c>
      <c r="H12" s="7">
        <v>23</v>
      </c>
      <c r="I12" s="8">
        <v>90</v>
      </c>
      <c r="J12" s="8">
        <v>0</v>
      </c>
      <c r="K12" s="13"/>
      <c r="L12" s="14"/>
      <c r="M12" s="14"/>
      <c r="N12" s="7">
        <v>15</v>
      </c>
      <c r="O12" s="8">
        <v>5</v>
      </c>
      <c r="P12" s="8">
        <v>1</v>
      </c>
      <c r="Q12" s="7"/>
      <c r="T12" s="7">
        <v>4</v>
      </c>
      <c r="U12" s="8">
        <v>23</v>
      </c>
      <c r="V12" s="8">
        <v>0</v>
      </c>
      <c r="W12" s="7"/>
      <c r="X12" s="8"/>
      <c r="Y12" s="8"/>
      <c r="Z12" s="7"/>
      <c r="AC12" s="7"/>
      <c r="AF12" s="7"/>
      <c r="AI12" s="7"/>
      <c r="AL12" s="7"/>
    </row>
    <row r="13" spans="1:51" x14ac:dyDescent="0.25">
      <c r="A13" s="5" t="s">
        <v>124</v>
      </c>
      <c r="B13" s="6">
        <f t="shared" ref="B13:D13" si="10">E13+H13+K13+N13+Q13+T13+W13+Z13+AC13+AF13+AI13</f>
        <v>32</v>
      </c>
      <c r="C13" s="6">
        <f t="shared" si="10"/>
        <v>39</v>
      </c>
      <c r="D13" s="6">
        <f t="shared" si="10"/>
        <v>1</v>
      </c>
      <c r="E13" s="7">
        <v>2</v>
      </c>
      <c r="F13">
        <v>4</v>
      </c>
      <c r="G13">
        <v>0</v>
      </c>
      <c r="H13" s="7">
        <v>11</v>
      </c>
      <c r="I13" s="8">
        <v>11</v>
      </c>
      <c r="J13" s="8">
        <v>0</v>
      </c>
      <c r="K13" s="7">
        <v>3</v>
      </c>
      <c r="L13" s="8">
        <v>11</v>
      </c>
      <c r="M13" s="8">
        <v>0</v>
      </c>
      <c r="N13" s="7">
        <v>8</v>
      </c>
      <c r="O13" s="8">
        <v>-30</v>
      </c>
      <c r="P13" s="8">
        <v>0</v>
      </c>
      <c r="Q13" s="7"/>
      <c r="T13" s="7">
        <v>7</v>
      </c>
      <c r="U13" s="8">
        <v>51</v>
      </c>
      <c r="V13" s="8">
        <v>1</v>
      </c>
      <c r="W13" s="7">
        <v>1</v>
      </c>
      <c r="X13" s="8">
        <v>-8</v>
      </c>
      <c r="Y13" s="8">
        <v>0</v>
      </c>
      <c r="Z13" s="7"/>
      <c r="AC13" s="7"/>
      <c r="AF13" s="7"/>
      <c r="AI13" s="7"/>
      <c r="AL13" s="7"/>
    </row>
    <row r="14" spans="1:51" x14ac:dyDescent="0.25">
      <c r="A14" s="5" t="s">
        <v>125</v>
      </c>
      <c r="B14" s="6">
        <f t="shared" ref="B14:D14" si="11">E14+H14+K14+N14+Q14+T14+W14+Z14+AC14+AF14+AI14</f>
        <v>23</v>
      </c>
      <c r="C14" s="6">
        <f t="shared" si="11"/>
        <v>112</v>
      </c>
      <c r="D14" s="6">
        <f t="shared" si="11"/>
        <v>1</v>
      </c>
      <c r="E14" s="7">
        <v>0</v>
      </c>
      <c r="F14">
        <v>0</v>
      </c>
      <c r="G14">
        <v>0</v>
      </c>
      <c r="H14" s="7">
        <v>16</v>
      </c>
      <c r="I14" s="8">
        <v>94</v>
      </c>
      <c r="J14" s="8">
        <v>1</v>
      </c>
      <c r="K14" s="14"/>
      <c r="L14" s="14"/>
      <c r="M14" s="14"/>
      <c r="N14" s="7">
        <v>7</v>
      </c>
      <c r="O14" s="8">
        <v>18</v>
      </c>
      <c r="P14" s="8">
        <v>0</v>
      </c>
      <c r="Q14" s="8"/>
      <c r="T14" s="14"/>
      <c r="U14" s="14"/>
      <c r="V14" s="14"/>
      <c r="W14" s="8"/>
      <c r="Z14" s="8"/>
      <c r="AC14" s="8"/>
      <c r="AF14" s="8"/>
      <c r="AI14" s="8"/>
      <c r="AL14" s="8"/>
    </row>
    <row r="15" spans="1:51" x14ac:dyDescent="0.25">
      <c r="A15" s="5" t="s">
        <v>126</v>
      </c>
      <c r="B15" s="6">
        <f t="shared" ref="B15:D15" si="12">E15+H15+K15+N15+Q15+T15+W15+Z15+AC15+AF15+AI15</f>
        <v>0</v>
      </c>
      <c r="C15" s="6">
        <f t="shared" si="12"/>
        <v>0</v>
      </c>
      <c r="D15" s="6">
        <f t="shared" si="12"/>
        <v>0</v>
      </c>
      <c r="E15" s="8"/>
      <c r="H15" s="8"/>
      <c r="I15" s="8"/>
      <c r="J15" s="8"/>
      <c r="K15" s="8"/>
      <c r="L15" s="8"/>
      <c r="M15" s="8"/>
      <c r="N15" s="8"/>
      <c r="Q15" s="8"/>
      <c r="T15" s="8"/>
      <c r="W15" s="8"/>
      <c r="Z15" s="8"/>
      <c r="AC15" s="8"/>
      <c r="AF15" s="8"/>
      <c r="AI15" s="8"/>
      <c r="AL15" s="8"/>
    </row>
    <row r="16" spans="1:51" x14ac:dyDescent="0.25">
      <c r="A16" s="5"/>
      <c r="B16" s="6"/>
      <c r="C16" s="6"/>
      <c r="D16" s="6"/>
      <c r="E16">
        <f t="shared" ref="E16:J16" si="13">SUM(E3:E14)</f>
        <v>39</v>
      </c>
      <c r="F16">
        <f t="shared" si="13"/>
        <v>120</v>
      </c>
      <c r="G16">
        <f t="shared" si="13"/>
        <v>0</v>
      </c>
      <c r="H16">
        <f t="shared" si="13"/>
        <v>129</v>
      </c>
      <c r="I16">
        <f t="shared" si="13"/>
        <v>451</v>
      </c>
      <c r="J16">
        <f t="shared" si="13"/>
        <v>1</v>
      </c>
      <c r="K16">
        <f t="shared" ref="K16:M16" si="14">SUM(K3:K13)</f>
        <v>66</v>
      </c>
      <c r="L16">
        <f t="shared" si="14"/>
        <v>239</v>
      </c>
      <c r="M16">
        <f t="shared" si="14"/>
        <v>1</v>
      </c>
      <c r="N16">
        <f t="shared" ref="N16:P16" si="15">SUM(N3:N14)</f>
        <v>73</v>
      </c>
      <c r="O16">
        <f t="shared" si="15"/>
        <v>67</v>
      </c>
      <c r="P16">
        <f t="shared" si="15"/>
        <v>3</v>
      </c>
      <c r="Q16">
        <f t="shared" ref="Q16:AN16" si="16">SUM(Q3:Q13)</f>
        <v>9</v>
      </c>
      <c r="R16">
        <f t="shared" si="16"/>
        <v>21</v>
      </c>
      <c r="S16">
        <f t="shared" si="16"/>
        <v>0</v>
      </c>
      <c r="T16">
        <f t="shared" si="16"/>
        <v>93</v>
      </c>
      <c r="U16">
        <f t="shared" si="16"/>
        <v>390</v>
      </c>
      <c r="V16">
        <f t="shared" si="16"/>
        <v>7</v>
      </c>
      <c r="W16">
        <f t="shared" si="16"/>
        <v>3</v>
      </c>
      <c r="X16">
        <f t="shared" si="16"/>
        <v>-13</v>
      </c>
      <c r="Y16">
        <f t="shared" si="16"/>
        <v>0</v>
      </c>
      <c r="Z16">
        <f t="shared" si="16"/>
        <v>1</v>
      </c>
      <c r="AA16">
        <f t="shared" si="16"/>
        <v>6</v>
      </c>
      <c r="AB16">
        <f t="shared" si="16"/>
        <v>0</v>
      </c>
      <c r="AC16">
        <f t="shared" si="16"/>
        <v>1</v>
      </c>
      <c r="AD16">
        <f t="shared" si="16"/>
        <v>-1</v>
      </c>
      <c r="AE16">
        <f t="shared" si="16"/>
        <v>0</v>
      </c>
      <c r="AF16">
        <f t="shared" si="16"/>
        <v>3</v>
      </c>
      <c r="AG16">
        <f t="shared" si="16"/>
        <v>-17</v>
      </c>
      <c r="AH16">
        <f t="shared" si="16"/>
        <v>0</v>
      </c>
      <c r="AI16">
        <f t="shared" si="16"/>
        <v>0</v>
      </c>
      <c r="AJ16">
        <f t="shared" si="16"/>
        <v>0</v>
      </c>
      <c r="AK16">
        <f t="shared" si="16"/>
        <v>0</v>
      </c>
      <c r="AL16">
        <f t="shared" si="16"/>
        <v>0</v>
      </c>
      <c r="AM16">
        <f t="shared" si="16"/>
        <v>0</v>
      </c>
      <c r="AN16">
        <f t="shared" si="16"/>
        <v>0</v>
      </c>
    </row>
    <row r="17" spans="1:51" x14ac:dyDescent="0.25">
      <c r="A17" s="14" t="s">
        <v>127</v>
      </c>
      <c r="B17" s="6"/>
      <c r="C17" s="6"/>
      <c r="D17" s="6"/>
    </row>
    <row r="18" spans="1:51" x14ac:dyDescent="0.25">
      <c r="A18" s="1" t="s">
        <v>55</v>
      </c>
      <c r="B18" s="2" t="s">
        <v>1</v>
      </c>
      <c r="C18" s="2"/>
      <c r="D18" s="2"/>
      <c r="E18" s="3" t="s">
        <v>1273</v>
      </c>
      <c r="F18" s="3"/>
      <c r="G18" s="3"/>
      <c r="H18" s="3" t="s">
        <v>76</v>
      </c>
      <c r="I18" s="3"/>
      <c r="J18" s="3"/>
      <c r="K18" s="3" t="s">
        <v>128</v>
      </c>
      <c r="L18" s="3"/>
      <c r="M18" s="3"/>
      <c r="N18" s="3" t="s">
        <v>1248</v>
      </c>
      <c r="O18" s="3"/>
      <c r="P18" s="3"/>
      <c r="Q18" s="3" t="s">
        <v>129</v>
      </c>
      <c r="R18" s="3"/>
      <c r="S18" s="3"/>
      <c r="T18" s="3" t="s">
        <v>130</v>
      </c>
      <c r="U18" s="3"/>
      <c r="V18" s="3"/>
      <c r="W18" s="3" t="s">
        <v>131</v>
      </c>
      <c r="X18" s="3"/>
      <c r="Y18" s="3"/>
      <c r="Z18" s="3" t="s">
        <v>132</v>
      </c>
      <c r="AA18" s="3"/>
      <c r="AB18" s="3"/>
      <c r="AC18" s="3" t="s">
        <v>133</v>
      </c>
      <c r="AD18" s="3"/>
      <c r="AE18" s="3"/>
      <c r="AF18" s="3" t="s">
        <v>134</v>
      </c>
      <c r="AG18" s="3"/>
      <c r="AH18" s="3"/>
      <c r="AI18" s="3" t="s">
        <v>135</v>
      </c>
      <c r="AJ18" s="3"/>
      <c r="AK18" s="3"/>
      <c r="AL18" s="3" t="s">
        <v>136</v>
      </c>
      <c r="AM18" s="3"/>
      <c r="AN18" s="3"/>
      <c r="AO18" s="3" t="s">
        <v>137</v>
      </c>
      <c r="AP18" s="3"/>
      <c r="AQ18" s="3"/>
      <c r="AR18" s="3" t="s">
        <v>138</v>
      </c>
      <c r="AS18" s="3"/>
      <c r="AT18" s="3"/>
      <c r="AU18" s="3"/>
      <c r="AV18" s="3"/>
      <c r="AW18" s="3"/>
      <c r="AX18" s="3"/>
      <c r="AY18" s="3"/>
    </row>
    <row r="19" spans="1:51" x14ac:dyDescent="0.25">
      <c r="A19" s="1" t="s">
        <v>113</v>
      </c>
      <c r="B19" s="2" t="s">
        <v>58</v>
      </c>
      <c r="C19" s="2" t="s">
        <v>7</v>
      </c>
      <c r="D19" s="2" t="s">
        <v>8</v>
      </c>
      <c r="E19" s="4" t="s">
        <v>21</v>
      </c>
      <c r="F19" s="3" t="s">
        <v>7</v>
      </c>
      <c r="G19" s="3" t="s">
        <v>8</v>
      </c>
      <c r="H19" s="4" t="s">
        <v>21</v>
      </c>
      <c r="I19" s="3" t="s">
        <v>7</v>
      </c>
      <c r="J19" s="3" t="s">
        <v>8</v>
      </c>
      <c r="K19" s="4" t="s">
        <v>21</v>
      </c>
      <c r="L19" s="3" t="s">
        <v>7</v>
      </c>
      <c r="M19" s="3" t="s">
        <v>8</v>
      </c>
      <c r="N19" s="4" t="s">
        <v>21</v>
      </c>
      <c r="O19" s="3" t="s">
        <v>7</v>
      </c>
      <c r="P19" s="3" t="s">
        <v>8</v>
      </c>
      <c r="Q19" s="4" t="s">
        <v>21</v>
      </c>
      <c r="R19" s="3" t="s">
        <v>7</v>
      </c>
      <c r="S19" s="3" t="s">
        <v>8</v>
      </c>
      <c r="T19" s="4" t="s">
        <v>21</v>
      </c>
      <c r="U19" s="3" t="s">
        <v>7</v>
      </c>
      <c r="V19" s="3" t="s">
        <v>8</v>
      </c>
      <c r="W19" s="4" t="s">
        <v>21</v>
      </c>
      <c r="X19" s="3" t="s">
        <v>7</v>
      </c>
      <c r="Y19" s="3" t="s">
        <v>8</v>
      </c>
      <c r="Z19" s="4" t="s">
        <v>21</v>
      </c>
      <c r="AA19" s="3" t="s">
        <v>7</v>
      </c>
      <c r="AB19" s="3" t="s">
        <v>8</v>
      </c>
      <c r="AC19" s="4" t="s">
        <v>21</v>
      </c>
      <c r="AD19" s="3" t="s">
        <v>7</v>
      </c>
      <c r="AE19" s="3" t="s">
        <v>8</v>
      </c>
      <c r="AF19" s="4" t="s">
        <v>21</v>
      </c>
      <c r="AG19" s="3" t="s">
        <v>7</v>
      </c>
      <c r="AH19" s="3" t="s">
        <v>8</v>
      </c>
      <c r="AI19" s="4" t="s">
        <v>21</v>
      </c>
      <c r="AJ19" s="3" t="s">
        <v>7</v>
      </c>
      <c r="AK19" s="3" t="s">
        <v>8</v>
      </c>
      <c r="AL19" s="4" t="s">
        <v>21</v>
      </c>
      <c r="AM19" s="3" t="s">
        <v>7</v>
      </c>
      <c r="AN19" s="3" t="s">
        <v>8</v>
      </c>
      <c r="AO19" s="4" t="s">
        <v>21</v>
      </c>
      <c r="AP19" s="3" t="s">
        <v>7</v>
      </c>
      <c r="AQ19" s="3" t="s">
        <v>8</v>
      </c>
      <c r="AR19" s="3" t="s">
        <v>21</v>
      </c>
      <c r="AS19" s="3" t="s">
        <v>7</v>
      </c>
      <c r="AT19" s="3" t="s">
        <v>8</v>
      </c>
      <c r="AU19" s="3"/>
      <c r="AV19" s="3"/>
      <c r="AW19" s="3"/>
      <c r="AX19" s="3"/>
      <c r="AY19" s="3"/>
    </row>
    <row r="20" spans="1:51" x14ac:dyDescent="0.25">
      <c r="A20" s="5" t="s">
        <v>114</v>
      </c>
      <c r="B20" s="6">
        <f t="shared" ref="B20:D20" si="17">E20+H20+K20+N20+Q20+T20+W20+Z20+AC20+AF20+AI20+AL20+AO20</f>
        <v>29</v>
      </c>
      <c r="C20" s="6">
        <f t="shared" si="17"/>
        <v>388</v>
      </c>
      <c r="D20" s="6">
        <f t="shared" si="17"/>
        <v>3</v>
      </c>
      <c r="E20" s="7">
        <v>4</v>
      </c>
      <c r="F20">
        <v>46</v>
      </c>
      <c r="G20">
        <v>0</v>
      </c>
      <c r="H20" s="7">
        <v>4</v>
      </c>
      <c r="I20" s="8">
        <v>70</v>
      </c>
      <c r="J20" s="8">
        <v>1</v>
      </c>
      <c r="K20" s="7">
        <v>3</v>
      </c>
      <c r="L20" s="8">
        <v>64</v>
      </c>
      <c r="M20" s="8">
        <v>1</v>
      </c>
      <c r="N20" s="7">
        <v>3</v>
      </c>
      <c r="O20" s="8">
        <v>60</v>
      </c>
      <c r="P20" s="8">
        <v>1</v>
      </c>
      <c r="Q20" s="7">
        <v>3</v>
      </c>
      <c r="R20" s="8">
        <v>42</v>
      </c>
      <c r="S20" s="8">
        <v>0</v>
      </c>
      <c r="T20" s="7">
        <v>2</v>
      </c>
      <c r="U20" s="8">
        <v>24</v>
      </c>
      <c r="V20" s="8">
        <v>0</v>
      </c>
      <c r="W20" s="7">
        <v>2</v>
      </c>
      <c r="X20" s="8">
        <v>22</v>
      </c>
      <c r="Y20" s="8">
        <v>0</v>
      </c>
      <c r="Z20" s="7">
        <v>1</v>
      </c>
      <c r="AA20" s="8">
        <v>15</v>
      </c>
      <c r="AB20" s="8">
        <v>0</v>
      </c>
      <c r="AC20" s="7">
        <v>1</v>
      </c>
      <c r="AD20" s="8">
        <v>8</v>
      </c>
      <c r="AE20" s="8">
        <v>0</v>
      </c>
      <c r="AF20" s="7">
        <v>1</v>
      </c>
      <c r="AG20" s="8">
        <v>7</v>
      </c>
      <c r="AH20" s="8">
        <v>0</v>
      </c>
      <c r="AI20" s="7">
        <v>3</v>
      </c>
      <c r="AJ20" s="8">
        <v>11</v>
      </c>
      <c r="AK20" s="8">
        <v>0</v>
      </c>
      <c r="AL20" s="7">
        <v>1</v>
      </c>
      <c r="AM20" s="8">
        <v>13</v>
      </c>
      <c r="AN20" s="8">
        <v>0</v>
      </c>
      <c r="AO20" s="7">
        <v>1</v>
      </c>
      <c r="AP20" s="8">
        <v>6</v>
      </c>
      <c r="AQ20" s="8">
        <v>0</v>
      </c>
      <c r="AR20" s="7"/>
    </row>
    <row r="21" spans="1:51" ht="15.75" customHeight="1" x14ac:dyDescent="0.25">
      <c r="A21" s="5" t="s">
        <v>116</v>
      </c>
      <c r="B21" s="6">
        <f t="shared" ref="B21:D21" si="18">E21+H21+K21+N21+Q21+T21+W21+Z21+AC21+AF21+AI21+AL21</f>
        <v>30</v>
      </c>
      <c r="C21" s="6">
        <f t="shared" si="18"/>
        <v>373</v>
      </c>
      <c r="D21" s="6">
        <f t="shared" si="18"/>
        <v>1</v>
      </c>
      <c r="E21" s="7">
        <v>7</v>
      </c>
      <c r="F21">
        <v>96</v>
      </c>
      <c r="G21">
        <v>1</v>
      </c>
      <c r="H21" s="7">
        <v>5</v>
      </c>
      <c r="I21" s="8">
        <v>82</v>
      </c>
      <c r="J21" s="8">
        <v>0</v>
      </c>
      <c r="K21" s="7">
        <v>5</v>
      </c>
      <c r="L21" s="8">
        <v>48</v>
      </c>
      <c r="M21" s="8">
        <v>0</v>
      </c>
      <c r="N21" s="7">
        <v>3</v>
      </c>
      <c r="O21" s="8">
        <v>35</v>
      </c>
      <c r="P21" s="8">
        <v>0</v>
      </c>
      <c r="Q21" s="7">
        <v>1</v>
      </c>
      <c r="R21" s="8">
        <v>24</v>
      </c>
      <c r="S21" s="8">
        <v>0</v>
      </c>
      <c r="T21" s="7">
        <v>7</v>
      </c>
      <c r="U21" s="8">
        <v>77</v>
      </c>
      <c r="V21" s="8">
        <v>0</v>
      </c>
      <c r="W21" s="7"/>
      <c r="Z21" s="7">
        <v>1</v>
      </c>
      <c r="AA21">
        <v>3</v>
      </c>
      <c r="AB21">
        <v>0</v>
      </c>
      <c r="AC21" s="7"/>
      <c r="AF21" s="7">
        <v>1</v>
      </c>
      <c r="AG21">
        <v>8</v>
      </c>
      <c r="AH21">
        <v>0</v>
      </c>
      <c r="AI21" s="7"/>
      <c r="AL21" s="7"/>
      <c r="AO21" s="7"/>
      <c r="AR21" s="7"/>
    </row>
    <row r="22" spans="1:51" ht="15.75" customHeight="1" x14ac:dyDescent="0.25">
      <c r="A22" s="5" t="s">
        <v>117</v>
      </c>
      <c r="B22" s="6">
        <f t="shared" ref="B22:D22" si="19">E22+H22+K22+N22+Q22+T22+W22+Z22+AC22+AF22+AI22+AL22</f>
        <v>17</v>
      </c>
      <c r="C22" s="6">
        <f t="shared" si="19"/>
        <v>174</v>
      </c>
      <c r="D22" s="6">
        <f t="shared" si="19"/>
        <v>0</v>
      </c>
      <c r="E22" s="7">
        <v>4</v>
      </c>
      <c r="F22">
        <v>72</v>
      </c>
      <c r="G22">
        <v>0</v>
      </c>
      <c r="H22" s="7"/>
      <c r="K22" s="7">
        <v>6</v>
      </c>
      <c r="L22">
        <v>52</v>
      </c>
      <c r="M22">
        <v>0</v>
      </c>
      <c r="N22" s="7">
        <v>5</v>
      </c>
      <c r="O22" s="8">
        <v>50</v>
      </c>
      <c r="P22" s="8">
        <v>0</v>
      </c>
      <c r="Q22" s="7">
        <v>1</v>
      </c>
      <c r="R22" s="8">
        <v>0</v>
      </c>
      <c r="S22" s="8">
        <v>0</v>
      </c>
      <c r="T22" s="7">
        <v>1</v>
      </c>
      <c r="U22" s="8">
        <v>0</v>
      </c>
      <c r="V22" s="8">
        <v>0</v>
      </c>
      <c r="W22" s="7"/>
      <c r="Z22" s="7"/>
      <c r="AC22" s="7"/>
      <c r="AF22" s="7"/>
      <c r="AI22" s="7"/>
      <c r="AL22" s="7"/>
      <c r="AO22" s="7"/>
      <c r="AR22" s="7">
        <v>1</v>
      </c>
      <c r="AS22">
        <v>1</v>
      </c>
      <c r="AT22">
        <v>0</v>
      </c>
    </row>
    <row r="23" spans="1:51" ht="15.75" customHeight="1" x14ac:dyDescent="0.25">
      <c r="A23" s="5" t="s">
        <v>118</v>
      </c>
      <c r="B23" s="6">
        <f t="shared" ref="B23:D23" si="20">E23+H23+K23+N23+Q23+T23+W23+Z23+AC23+AF23+AI23+AL23</f>
        <v>20</v>
      </c>
      <c r="C23" s="6">
        <f t="shared" si="20"/>
        <v>264</v>
      </c>
      <c r="D23" s="6">
        <f t="shared" si="20"/>
        <v>1</v>
      </c>
      <c r="E23" s="7">
        <v>5</v>
      </c>
      <c r="F23">
        <v>65</v>
      </c>
      <c r="G23">
        <v>0</v>
      </c>
      <c r="H23" s="7">
        <v>5</v>
      </c>
      <c r="I23" s="8">
        <v>56</v>
      </c>
      <c r="J23" s="8">
        <v>0</v>
      </c>
      <c r="K23" s="7">
        <v>3</v>
      </c>
      <c r="L23" s="8">
        <v>23</v>
      </c>
      <c r="M23" s="8">
        <v>0</v>
      </c>
      <c r="N23" s="7">
        <v>5</v>
      </c>
      <c r="O23" s="8">
        <v>72</v>
      </c>
      <c r="P23" s="8">
        <v>0</v>
      </c>
      <c r="Q23" s="7"/>
      <c r="T23" s="7">
        <v>2</v>
      </c>
      <c r="U23" s="8">
        <v>48</v>
      </c>
      <c r="V23" s="8">
        <v>1</v>
      </c>
      <c r="W23" s="7"/>
      <c r="Z23" s="7"/>
      <c r="AC23" s="7"/>
      <c r="AF23" s="7"/>
      <c r="AI23" s="7"/>
      <c r="AL23" s="7"/>
      <c r="AO23" s="7"/>
      <c r="AR23" s="7"/>
    </row>
    <row r="24" spans="1:51" ht="15.75" customHeight="1" x14ac:dyDescent="0.25">
      <c r="A24" s="5" t="s">
        <v>41</v>
      </c>
      <c r="B24" s="6">
        <f t="shared" ref="B24:D24" si="21">E24+H24+K24+N24+Q24+T24+W24+Z24+AC24+AF24+AI24+AL24</f>
        <v>27</v>
      </c>
      <c r="C24" s="6">
        <f t="shared" si="21"/>
        <v>215</v>
      </c>
      <c r="D24" s="6">
        <f t="shared" si="21"/>
        <v>1</v>
      </c>
      <c r="E24" s="7">
        <v>4</v>
      </c>
      <c r="F24">
        <v>43</v>
      </c>
      <c r="G24">
        <v>0</v>
      </c>
      <c r="H24" s="7">
        <v>2</v>
      </c>
      <c r="I24" s="8">
        <v>4</v>
      </c>
      <c r="J24" s="8">
        <v>0</v>
      </c>
      <c r="K24" s="7">
        <v>8</v>
      </c>
      <c r="L24" s="8">
        <v>70</v>
      </c>
      <c r="M24" s="8">
        <v>0</v>
      </c>
      <c r="N24" s="21">
        <v>10</v>
      </c>
      <c r="O24" s="8">
        <v>83</v>
      </c>
      <c r="P24" s="8">
        <v>1</v>
      </c>
      <c r="Q24" s="7">
        <v>0</v>
      </c>
      <c r="R24" s="8">
        <v>0</v>
      </c>
      <c r="S24" s="8">
        <v>0</v>
      </c>
      <c r="T24" s="7">
        <v>2</v>
      </c>
      <c r="U24" s="8">
        <v>7</v>
      </c>
      <c r="V24" s="8">
        <v>0</v>
      </c>
      <c r="W24" s="7"/>
      <c r="Z24" s="7">
        <v>1</v>
      </c>
      <c r="AA24">
        <v>8</v>
      </c>
      <c r="AB24">
        <v>0</v>
      </c>
      <c r="AC24" s="7"/>
      <c r="AF24" s="7"/>
      <c r="AI24" s="7"/>
      <c r="AL24" s="7"/>
      <c r="AO24" s="7"/>
      <c r="AR24" s="7"/>
    </row>
    <row r="25" spans="1:51" ht="15.75" customHeight="1" x14ac:dyDescent="0.25">
      <c r="A25" s="5" t="s">
        <v>25</v>
      </c>
      <c r="B25" s="6">
        <f t="shared" ref="B25:D25" si="22">E25+H25+K25+N25+Q25+T25+W25+Z25+AC25+AF25+AI25+AL25</f>
        <v>11</v>
      </c>
      <c r="C25" s="6">
        <f t="shared" si="22"/>
        <v>109</v>
      </c>
      <c r="D25" s="6">
        <f t="shared" si="22"/>
        <v>0</v>
      </c>
      <c r="E25" s="7">
        <v>1</v>
      </c>
      <c r="F25">
        <v>20</v>
      </c>
      <c r="G25">
        <v>0</v>
      </c>
      <c r="H25" s="7">
        <v>2</v>
      </c>
      <c r="I25" s="8">
        <v>17</v>
      </c>
      <c r="J25" s="8">
        <v>0</v>
      </c>
      <c r="K25" s="7">
        <v>5</v>
      </c>
      <c r="L25" s="8">
        <v>65</v>
      </c>
      <c r="M25" s="8">
        <v>0</v>
      </c>
      <c r="N25" s="7">
        <v>2</v>
      </c>
      <c r="O25" s="8">
        <v>4</v>
      </c>
      <c r="P25" s="8">
        <v>0</v>
      </c>
      <c r="Q25" s="7">
        <v>0</v>
      </c>
      <c r="R25" s="8">
        <v>0</v>
      </c>
      <c r="S25" s="8">
        <v>0</v>
      </c>
      <c r="T25" s="7">
        <v>1</v>
      </c>
      <c r="U25" s="8">
        <v>3</v>
      </c>
      <c r="V25" s="8">
        <v>0</v>
      </c>
      <c r="W25" s="7"/>
      <c r="Z25" s="7"/>
      <c r="AC25" s="7"/>
      <c r="AF25" s="7"/>
      <c r="AI25" s="7"/>
      <c r="AL25" s="7"/>
      <c r="AO25" s="7"/>
      <c r="AR25" s="7"/>
    </row>
    <row r="26" spans="1:51" ht="15.75" customHeight="1" x14ac:dyDescent="0.25">
      <c r="A26" s="5" t="s">
        <v>119</v>
      </c>
      <c r="B26" s="6">
        <f t="shared" ref="B26:D26" si="23">E26+H26+K26+N26+Q26+T26+W26+Z26+AC26+AF26+AI26+AL26</f>
        <v>20</v>
      </c>
      <c r="C26" s="6">
        <f t="shared" si="23"/>
        <v>197</v>
      </c>
      <c r="D26" s="6">
        <f t="shared" si="23"/>
        <v>2</v>
      </c>
      <c r="E26" s="7">
        <v>2</v>
      </c>
      <c r="F26">
        <v>26</v>
      </c>
      <c r="G26">
        <v>0</v>
      </c>
      <c r="H26" s="7">
        <v>1</v>
      </c>
      <c r="I26" s="8">
        <v>4</v>
      </c>
      <c r="J26" s="8">
        <v>0</v>
      </c>
      <c r="K26" s="7">
        <v>4</v>
      </c>
      <c r="L26" s="8">
        <v>58</v>
      </c>
      <c r="M26" s="8">
        <v>0</v>
      </c>
      <c r="N26" s="7">
        <v>6</v>
      </c>
      <c r="O26" s="8">
        <v>65</v>
      </c>
      <c r="P26" s="8">
        <v>1</v>
      </c>
      <c r="Q26" s="7">
        <v>4</v>
      </c>
      <c r="R26" s="8">
        <v>19</v>
      </c>
      <c r="S26" s="8">
        <v>0</v>
      </c>
      <c r="T26" s="7">
        <v>2</v>
      </c>
      <c r="U26" s="8">
        <v>13</v>
      </c>
      <c r="V26" s="8">
        <v>1</v>
      </c>
      <c r="W26" s="7"/>
      <c r="Z26" s="7">
        <v>1</v>
      </c>
      <c r="AA26">
        <v>12</v>
      </c>
      <c r="AB26">
        <v>0</v>
      </c>
      <c r="AC26" s="7"/>
      <c r="AF26" s="7"/>
      <c r="AI26" s="7"/>
      <c r="AL26" s="7"/>
      <c r="AO26" s="7"/>
      <c r="AR26" s="7"/>
    </row>
    <row r="27" spans="1:51" ht="15.75" customHeight="1" x14ac:dyDescent="0.25">
      <c r="A27" s="5" t="s">
        <v>120</v>
      </c>
      <c r="B27" s="6">
        <f t="shared" ref="B27:D27" si="24">E27+H27+K27+N27+Q27+T27+W27+Z27+AC27+AF27+AI27+AL27</f>
        <v>14</v>
      </c>
      <c r="C27" s="6">
        <f t="shared" si="24"/>
        <v>122</v>
      </c>
      <c r="D27" s="6">
        <f t="shared" si="24"/>
        <v>0</v>
      </c>
      <c r="E27" s="7">
        <v>3</v>
      </c>
      <c r="F27">
        <v>24</v>
      </c>
      <c r="G27">
        <v>0</v>
      </c>
      <c r="H27" s="7">
        <v>4</v>
      </c>
      <c r="I27" s="8">
        <v>43</v>
      </c>
      <c r="J27" s="8">
        <v>0</v>
      </c>
      <c r="K27" s="7">
        <v>1</v>
      </c>
      <c r="L27" s="8">
        <v>10</v>
      </c>
      <c r="M27" s="8">
        <v>0</v>
      </c>
      <c r="N27" s="7">
        <v>1</v>
      </c>
      <c r="O27" s="8">
        <v>3</v>
      </c>
      <c r="P27" s="8">
        <v>0</v>
      </c>
      <c r="Q27" s="7"/>
      <c r="T27" s="7">
        <v>5</v>
      </c>
      <c r="U27" s="8">
        <v>42</v>
      </c>
      <c r="V27" s="8">
        <v>0</v>
      </c>
      <c r="W27" s="7"/>
      <c r="Z27" s="7"/>
      <c r="AC27" s="7"/>
      <c r="AF27" s="7"/>
      <c r="AI27" s="7"/>
      <c r="AL27" s="7"/>
      <c r="AO27" s="7"/>
      <c r="AR27" s="7"/>
    </row>
    <row r="28" spans="1:51" ht="15.75" customHeight="1" x14ac:dyDescent="0.25">
      <c r="A28" s="5" t="s">
        <v>57</v>
      </c>
      <c r="B28" s="6">
        <f t="shared" ref="B28:D28" si="25">E28+H28+K28+N28+Q28+T28+W28+Z28+AC28+AF28+AI28+AL28</f>
        <v>9</v>
      </c>
      <c r="C28" s="6">
        <f t="shared" si="25"/>
        <v>226</v>
      </c>
      <c r="D28" s="6">
        <f t="shared" si="25"/>
        <v>2</v>
      </c>
      <c r="E28" s="7">
        <v>1</v>
      </c>
      <c r="F28">
        <v>16</v>
      </c>
      <c r="G28">
        <v>0</v>
      </c>
      <c r="H28" s="7">
        <v>1</v>
      </c>
      <c r="I28" s="8">
        <v>12</v>
      </c>
      <c r="J28" s="8">
        <v>0</v>
      </c>
      <c r="K28" s="7">
        <v>1</v>
      </c>
      <c r="L28" s="8">
        <v>78</v>
      </c>
      <c r="M28" s="8">
        <v>1</v>
      </c>
      <c r="N28" s="7">
        <v>3</v>
      </c>
      <c r="O28" s="8">
        <v>38</v>
      </c>
      <c r="P28" s="8">
        <v>0</v>
      </c>
      <c r="Q28" s="7"/>
      <c r="T28" s="7">
        <v>3</v>
      </c>
      <c r="U28" s="8">
        <v>82</v>
      </c>
      <c r="V28" s="8">
        <v>1</v>
      </c>
      <c r="W28" s="7"/>
      <c r="Z28" s="7"/>
      <c r="AC28" s="7"/>
      <c r="AF28" s="7"/>
      <c r="AI28" s="7"/>
      <c r="AL28" s="7"/>
      <c r="AO28" s="7"/>
      <c r="AR28" s="7"/>
    </row>
    <row r="29" spans="1:51" ht="15.75" customHeight="1" x14ac:dyDescent="0.25">
      <c r="A29" s="5" t="s">
        <v>121</v>
      </c>
      <c r="B29" s="6">
        <f t="shared" ref="B29:D29" si="26">E29+H29+K29+N29+Q29+T29+W29+Z29+AC29+AF29+AI29+AL29</f>
        <v>19</v>
      </c>
      <c r="C29" s="6">
        <f t="shared" si="26"/>
        <v>219</v>
      </c>
      <c r="D29" s="6">
        <f t="shared" si="26"/>
        <v>0</v>
      </c>
      <c r="E29" s="7">
        <v>5</v>
      </c>
      <c r="F29">
        <v>82</v>
      </c>
      <c r="G29">
        <v>0</v>
      </c>
      <c r="H29" s="7">
        <v>3</v>
      </c>
      <c r="I29" s="8">
        <v>17</v>
      </c>
      <c r="J29" s="8">
        <v>0</v>
      </c>
      <c r="K29" s="7">
        <v>2</v>
      </c>
      <c r="L29" s="8">
        <v>30</v>
      </c>
      <c r="M29" s="8">
        <v>0</v>
      </c>
      <c r="N29" s="7">
        <v>2</v>
      </c>
      <c r="O29" s="8">
        <v>11</v>
      </c>
      <c r="P29" s="8">
        <v>0</v>
      </c>
      <c r="Q29" s="7">
        <v>3</v>
      </c>
      <c r="R29" s="8">
        <v>22</v>
      </c>
      <c r="S29" s="8">
        <v>0</v>
      </c>
      <c r="T29" s="7">
        <v>4</v>
      </c>
      <c r="U29" s="8">
        <v>57</v>
      </c>
      <c r="V29" s="8">
        <v>0</v>
      </c>
      <c r="W29" s="7"/>
      <c r="Z29" s="7"/>
      <c r="AC29" s="7"/>
      <c r="AF29" s="7"/>
      <c r="AI29" s="7"/>
      <c r="AL29" s="7"/>
      <c r="AO29" s="7"/>
      <c r="AR29" s="7"/>
    </row>
    <row r="30" spans="1:51" ht="15.75" customHeight="1" x14ac:dyDescent="0.25">
      <c r="A30" s="5" t="s">
        <v>124</v>
      </c>
      <c r="B30" s="6">
        <f t="shared" ref="B30:D30" si="27">E30+H30+K30+N30+Q30+T30+W30+Z30+AC30+AF30+AI30+AL30</f>
        <v>16</v>
      </c>
      <c r="C30" s="6">
        <f t="shared" si="27"/>
        <v>113</v>
      </c>
      <c r="D30" s="6">
        <f t="shared" si="27"/>
        <v>1</v>
      </c>
      <c r="E30" s="7">
        <v>4</v>
      </c>
      <c r="F30">
        <v>60</v>
      </c>
      <c r="G30">
        <v>0</v>
      </c>
      <c r="H30" s="7">
        <v>2</v>
      </c>
      <c r="I30" s="8">
        <v>-7</v>
      </c>
      <c r="J30" s="8">
        <v>0</v>
      </c>
      <c r="K30" s="7">
        <v>4</v>
      </c>
      <c r="L30" s="8">
        <v>45</v>
      </c>
      <c r="M30" s="8">
        <v>1</v>
      </c>
      <c r="N30" s="7">
        <v>1</v>
      </c>
      <c r="O30" s="8">
        <v>6</v>
      </c>
      <c r="P30" s="8">
        <v>0</v>
      </c>
      <c r="Q30" s="7">
        <v>3</v>
      </c>
      <c r="R30" s="8">
        <v>3</v>
      </c>
      <c r="S30" s="8">
        <v>0</v>
      </c>
      <c r="T30" s="7">
        <v>2</v>
      </c>
      <c r="U30" s="8">
        <v>6</v>
      </c>
      <c r="V30" s="8">
        <v>0</v>
      </c>
      <c r="W30" s="7"/>
      <c r="Z30" s="7"/>
      <c r="AC30" s="7"/>
      <c r="AF30" s="7"/>
      <c r="AI30" s="7"/>
      <c r="AL30" s="7"/>
      <c r="AO30" s="7"/>
      <c r="AR30" s="7"/>
    </row>
    <row r="31" spans="1:51" ht="15.75" customHeight="1" x14ac:dyDescent="0.25">
      <c r="A31" s="5" t="s">
        <v>125</v>
      </c>
      <c r="B31" s="6">
        <f t="shared" ref="B31:D31" si="28">E31+H31+K31+N31+Q31+T31+W31+Z31+AC31+AF31+AI31+AL31</f>
        <v>23</v>
      </c>
      <c r="C31" s="6">
        <f t="shared" si="28"/>
        <v>338</v>
      </c>
      <c r="D31" s="6">
        <f t="shared" si="28"/>
        <v>2</v>
      </c>
      <c r="E31" s="7">
        <v>2</v>
      </c>
      <c r="F31">
        <v>33</v>
      </c>
      <c r="G31">
        <v>0</v>
      </c>
      <c r="H31" s="7">
        <v>4</v>
      </c>
      <c r="I31" s="8">
        <v>50</v>
      </c>
      <c r="J31" s="8">
        <v>0</v>
      </c>
      <c r="K31" s="7">
        <v>5</v>
      </c>
      <c r="L31" s="8">
        <v>68</v>
      </c>
      <c r="M31" s="8">
        <v>1</v>
      </c>
      <c r="N31" s="7">
        <v>5</v>
      </c>
      <c r="O31" s="10">
        <v>135</v>
      </c>
      <c r="P31" s="8">
        <v>1</v>
      </c>
      <c r="Q31" s="7">
        <v>3</v>
      </c>
      <c r="R31" s="8">
        <v>17</v>
      </c>
      <c r="S31" s="8">
        <v>0</v>
      </c>
      <c r="T31" s="7">
        <v>1</v>
      </c>
      <c r="U31" s="8">
        <v>7</v>
      </c>
      <c r="V31" s="8">
        <v>0</v>
      </c>
      <c r="W31" s="8">
        <v>1</v>
      </c>
      <c r="X31" s="8">
        <v>9</v>
      </c>
      <c r="Y31" s="8">
        <v>0</v>
      </c>
      <c r="Z31" s="8">
        <v>2</v>
      </c>
      <c r="AA31" s="8">
        <v>19</v>
      </c>
      <c r="AB31" s="8">
        <v>0</v>
      </c>
      <c r="AC31" s="8"/>
      <c r="AF31" s="8"/>
      <c r="AI31" s="8"/>
      <c r="AL31" s="8"/>
    </row>
    <row r="32" spans="1:51" ht="15.75" customHeight="1" x14ac:dyDescent="0.25">
      <c r="A32" s="5"/>
      <c r="B32" s="6"/>
      <c r="C32" s="6"/>
      <c r="D32" s="6"/>
      <c r="E32" s="8"/>
      <c r="H32" s="8"/>
      <c r="K32" s="8"/>
      <c r="N32" s="8"/>
      <c r="Q32" s="8"/>
      <c r="T32" s="8"/>
      <c r="W32" s="8"/>
      <c r="Z32" s="8"/>
      <c r="AC32" s="8"/>
      <c r="AF32" s="8"/>
      <c r="AI32" s="8"/>
      <c r="AL32" s="8"/>
    </row>
    <row r="33" spans="1:51" ht="15.75" customHeight="1" x14ac:dyDescent="0.25">
      <c r="A33" s="5"/>
      <c r="B33" s="6"/>
      <c r="C33" s="6"/>
      <c r="D33" s="6"/>
      <c r="E33" s="8">
        <f t="shared" ref="E33:AN33" si="29">SUM(E20:E31)</f>
        <v>42</v>
      </c>
      <c r="F33" s="8">
        <f t="shared" si="29"/>
        <v>583</v>
      </c>
      <c r="G33" s="8">
        <f t="shared" si="29"/>
        <v>1</v>
      </c>
      <c r="H33" s="8">
        <f t="shared" si="29"/>
        <v>33</v>
      </c>
      <c r="I33" s="8">
        <f t="shared" si="29"/>
        <v>348</v>
      </c>
      <c r="J33" s="8">
        <f t="shared" si="29"/>
        <v>1</v>
      </c>
      <c r="K33" s="8">
        <f t="shared" si="29"/>
        <v>47</v>
      </c>
      <c r="L33" s="8">
        <f t="shared" si="29"/>
        <v>611</v>
      </c>
      <c r="M33" s="8">
        <f t="shared" si="29"/>
        <v>4</v>
      </c>
      <c r="N33" s="8">
        <f t="shared" si="29"/>
        <v>46</v>
      </c>
      <c r="O33" s="8">
        <f t="shared" si="29"/>
        <v>562</v>
      </c>
      <c r="P33" s="8">
        <f t="shared" si="29"/>
        <v>4</v>
      </c>
      <c r="Q33" s="8">
        <f t="shared" si="29"/>
        <v>18</v>
      </c>
      <c r="R33" s="8">
        <f t="shared" si="29"/>
        <v>127</v>
      </c>
      <c r="S33" s="8">
        <f t="shared" si="29"/>
        <v>0</v>
      </c>
      <c r="T33" s="8">
        <f t="shared" si="29"/>
        <v>32</v>
      </c>
      <c r="U33" s="8">
        <f t="shared" si="29"/>
        <v>366</v>
      </c>
      <c r="V33" s="8">
        <f t="shared" si="29"/>
        <v>3</v>
      </c>
      <c r="W33" s="8">
        <f t="shared" si="29"/>
        <v>3</v>
      </c>
      <c r="X33" s="8">
        <f t="shared" si="29"/>
        <v>31</v>
      </c>
      <c r="Y33" s="8">
        <f t="shared" si="29"/>
        <v>0</v>
      </c>
      <c r="Z33" s="8">
        <f t="shared" si="29"/>
        <v>6</v>
      </c>
      <c r="AA33" s="8">
        <f t="shared" si="29"/>
        <v>57</v>
      </c>
      <c r="AB33" s="8">
        <f t="shared" si="29"/>
        <v>0</v>
      </c>
      <c r="AC33" s="8">
        <f t="shared" si="29"/>
        <v>1</v>
      </c>
      <c r="AD33" s="8">
        <f t="shared" si="29"/>
        <v>8</v>
      </c>
      <c r="AE33" s="8">
        <f t="shared" si="29"/>
        <v>0</v>
      </c>
      <c r="AF33" s="8">
        <f t="shared" si="29"/>
        <v>2</v>
      </c>
      <c r="AG33" s="8">
        <f t="shared" si="29"/>
        <v>15</v>
      </c>
      <c r="AH33" s="8">
        <f t="shared" si="29"/>
        <v>0</v>
      </c>
      <c r="AI33" s="8">
        <f t="shared" si="29"/>
        <v>3</v>
      </c>
      <c r="AJ33" s="8">
        <f t="shared" si="29"/>
        <v>11</v>
      </c>
      <c r="AK33" s="8">
        <f t="shared" si="29"/>
        <v>0</v>
      </c>
      <c r="AL33" s="8">
        <f t="shared" si="29"/>
        <v>1</v>
      </c>
      <c r="AM33" s="8">
        <f t="shared" si="29"/>
        <v>13</v>
      </c>
      <c r="AN33" s="8">
        <f t="shared" si="29"/>
        <v>0</v>
      </c>
    </row>
    <row r="34" spans="1:51" ht="15.75" customHeight="1" x14ac:dyDescent="0.25">
      <c r="A34" s="5"/>
      <c r="B34" s="6"/>
      <c r="C34" s="6"/>
      <c r="D34" s="6"/>
    </row>
    <row r="35" spans="1:51" ht="15.75" customHeight="1" x14ac:dyDescent="0.25">
      <c r="A35" s="1" t="s">
        <v>71</v>
      </c>
      <c r="B35" s="2" t="s">
        <v>1</v>
      </c>
      <c r="C35" s="2"/>
      <c r="D35" s="2"/>
      <c r="E35" s="3"/>
      <c r="F35" s="3"/>
      <c r="G35" s="3" t="s">
        <v>109</v>
      </c>
      <c r="H35" s="3"/>
      <c r="I35" s="3"/>
      <c r="J35" s="3"/>
      <c r="K35" s="3"/>
      <c r="L35" s="3" t="s">
        <v>145</v>
      </c>
      <c r="M35" s="3"/>
      <c r="N35" s="3"/>
      <c r="O35" s="3"/>
      <c r="P35" s="3"/>
      <c r="Q35" s="3" t="s">
        <v>9</v>
      </c>
      <c r="R35" s="3"/>
      <c r="S35" s="3"/>
      <c r="T35" s="3"/>
      <c r="U35" s="3"/>
      <c r="V35" s="3" t="s">
        <v>146</v>
      </c>
      <c r="W35" s="3"/>
      <c r="X35" s="3"/>
      <c r="Y35" s="3"/>
      <c r="Z35" s="3"/>
      <c r="AA35" s="3" t="s">
        <v>147</v>
      </c>
      <c r="AB35" s="3"/>
      <c r="AC35" s="3"/>
      <c r="AD35" s="3"/>
      <c r="AE35" s="3"/>
      <c r="AF35" s="3" t="s">
        <v>130</v>
      </c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 ht="15.75" customHeight="1" x14ac:dyDescent="0.25">
      <c r="A36" s="1" t="s">
        <v>113</v>
      </c>
      <c r="B36" s="4" t="s">
        <v>72</v>
      </c>
      <c r="C36" s="3" t="s">
        <v>4</v>
      </c>
      <c r="D36" s="3" t="s">
        <v>73</v>
      </c>
      <c r="E36" s="3" t="s">
        <v>7</v>
      </c>
      <c r="F36" s="3" t="s">
        <v>8</v>
      </c>
      <c r="G36" s="4" t="s">
        <v>72</v>
      </c>
      <c r="H36" s="3" t="s">
        <v>4</v>
      </c>
      <c r="I36" s="3" t="s">
        <v>73</v>
      </c>
      <c r="J36" s="3" t="s">
        <v>7</v>
      </c>
      <c r="K36" s="3" t="s">
        <v>8</v>
      </c>
      <c r="L36" s="4" t="s">
        <v>72</v>
      </c>
      <c r="M36" s="3" t="s">
        <v>4</v>
      </c>
      <c r="N36" s="3" t="s">
        <v>73</v>
      </c>
      <c r="O36" s="3" t="s">
        <v>7</v>
      </c>
      <c r="P36" s="3" t="s">
        <v>8</v>
      </c>
      <c r="Q36" s="4" t="s">
        <v>72</v>
      </c>
      <c r="R36" s="3" t="s">
        <v>4</v>
      </c>
      <c r="S36" s="3" t="s">
        <v>73</v>
      </c>
      <c r="T36" s="3" t="s">
        <v>7</v>
      </c>
      <c r="U36" s="3" t="s">
        <v>8</v>
      </c>
      <c r="V36" s="4" t="s">
        <v>72</v>
      </c>
      <c r="W36" s="3" t="s">
        <v>4</v>
      </c>
      <c r="X36" s="3" t="s">
        <v>73</v>
      </c>
      <c r="Y36" s="3" t="s">
        <v>7</v>
      </c>
      <c r="Z36" s="3" t="s">
        <v>8</v>
      </c>
      <c r="AA36" s="7" t="s">
        <v>72</v>
      </c>
      <c r="AB36" s="3" t="s">
        <v>4</v>
      </c>
      <c r="AC36" s="3" t="s">
        <v>73</v>
      </c>
      <c r="AD36" s="3" t="s">
        <v>7</v>
      </c>
      <c r="AE36" s="3" t="s">
        <v>8</v>
      </c>
      <c r="AF36" s="7" t="s">
        <v>72</v>
      </c>
      <c r="AG36" s="3" t="s">
        <v>4</v>
      </c>
      <c r="AH36" s="3" t="s">
        <v>73</v>
      </c>
      <c r="AI36" s="3" t="s">
        <v>7</v>
      </c>
      <c r="AJ36" s="3" t="s">
        <v>8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 ht="15.75" customHeight="1" x14ac:dyDescent="0.25">
      <c r="A37" s="5" t="s">
        <v>114</v>
      </c>
      <c r="B37" s="6">
        <f t="shared" ref="B37:F37" si="30">G37+L37+Q37+V37</f>
        <v>29</v>
      </c>
      <c r="C37" s="6">
        <f t="shared" si="30"/>
        <v>40</v>
      </c>
      <c r="D37" s="6">
        <f t="shared" si="30"/>
        <v>0</v>
      </c>
      <c r="E37" s="6">
        <f t="shared" si="30"/>
        <v>388</v>
      </c>
      <c r="F37" s="6">
        <f t="shared" si="30"/>
        <v>3</v>
      </c>
      <c r="G37" s="4">
        <v>20</v>
      </c>
      <c r="H37" s="3">
        <v>27</v>
      </c>
      <c r="I37" s="3">
        <v>0</v>
      </c>
      <c r="J37" s="36">
        <v>323</v>
      </c>
      <c r="K37" s="30">
        <v>3</v>
      </c>
      <c r="L37" s="7">
        <v>9</v>
      </c>
      <c r="M37" s="8">
        <v>13</v>
      </c>
      <c r="N37" s="8">
        <v>0</v>
      </c>
      <c r="O37" s="8">
        <v>65</v>
      </c>
      <c r="P37" s="8">
        <v>0</v>
      </c>
      <c r="Q37" s="7"/>
      <c r="V37" s="7"/>
      <c r="AA37" s="7"/>
      <c r="AF37" s="7"/>
    </row>
    <row r="38" spans="1:51" ht="15.75" customHeight="1" x14ac:dyDescent="0.25">
      <c r="A38" s="5" t="s">
        <v>116</v>
      </c>
      <c r="B38" s="6">
        <f t="shared" ref="B38:F38" si="31">G38+L38+Q38+V38</f>
        <v>30</v>
      </c>
      <c r="C38" s="6">
        <f t="shared" si="31"/>
        <v>45</v>
      </c>
      <c r="D38" s="6">
        <f t="shared" si="31"/>
        <v>3</v>
      </c>
      <c r="E38" s="6">
        <f t="shared" si="31"/>
        <v>373</v>
      </c>
      <c r="F38" s="6">
        <f t="shared" si="31"/>
        <v>1</v>
      </c>
      <c r="G38" s="4">
        <v>30</v>
      </c>
      <c r="H38" s="3">
        <v>45</v>
      </c>
      <c r="I38" s="3">
        <v>3</v>
      </c>
      <c r="J38" s="36">
        <v>373</v>
      </c>
      <c r="K38" s="3">
        <v>1</v>
      </c>
      <c r="L38" s="27"/>
      <c r="M38" s="11"/>
      <c r="N38" s="11"/>
      <c r="O38" s="11"/>
      <c r="P38" s="11"/>
      <c r="Q38" s="7"/>
      <c r="V38" s="7"/>
      <c r="AA38" s="7"/>
      <c r="AF38" s="7"/>
    </row>
    <row r="39" spans="1:51" ht="15.75" customHeight="1" x14ac:dyDescent="0.25">
      <c r="A39" s="5" t="s">
        <v>117</v>
      </c>
      <c r="B39" s="6">
        <f t="shared" ref="B39:F39" si="32">G39+L39+Q39+V39</f>
        <v>18</v>
      </c>
      <c r="C39" s="6">
        <f t="shared" si="32"/>
        <v>33</v>
      </c>
      <c r="D39" s="6">
        <f t="shared" si="32"/>
        <v>3</v>
      </c>
      <c r="E39" s="6">
        <f t="shared" si="32"/>
        <v>175</v>
      </c>
      <c r="F39" s="6">
        <f t="shared" si="32"/>
        <v>0</v>
      </c>
      <c r="G39" s="4">
        <v>3</v>
      </c>
      <c r="H39" s="3">
        <v>5</v>
      </c>
      <c r="I39" s="3">
        <v>1</v>
      </c>
      <c r="J39" s="3">
        <v>16</v>
      </c>
      <c r="K39" s="3">
        <v>0</v>
      </c>
      <c r="L39" s="7">
        <v>15</v>
      </c>
      <c r="M39" s="8">
        <v>27</v>
      </c>
      <c r="N39" s="8">
        <v>2</v>
      </c>
      <c r="O39" s="8">
        <v>159</v>
      </c>
      <c r="P39" s="8">
        <v>0</v>
      </c>
      <c r="Q39" s="7">
        <v>0</v>
      </c>
      <c r="R39" s="8">
        <v>1</v>
      </c>
      <c r="S39" s="8">
        <v>0</v>
      </c>
      <c r="T39" s="8">
        <v>0</v>
      </c>
      <c r="U39" s="8">
        <v>0</v>
      </c>
      <c r="V39" s="7"/>
      <c r="AA39" s="7"/>
      <c r="AF39" s="7"/>
    </row>
    <row r="40" spans="1:51" ht="15.75" customHeight="1" x14ac:dyDescent="0.25">
      <c r="A40" s="5" t="s">
        <v>118</v>
      </c>
      <c r="B40" s="6">
        <f t="shared" ref="B40:F40" si="33">G40+L40+Q40+V40</f>
        <v>20</v>
      </c>
      <c r="C40" s="6">
        <f t="shared" si="33"/>
        <v>47</v>
      </c>
      <c r="D40" s="6">
        <f t="shared" si="33"/>
        <v>1</v>
      </c>
      <c r="E40" s="6">
        <f t="shared" si="33"/>
        <v>264</v>
      </c>
      <c r="F40" s="6">
        <f t="shared" si="33"/>
        <v>1</v>
      </c>
      <c r="G40" s="27"/>
      <c r="H40" s="11"/>
      <c r="I40" s="11"/>
      <c r="J40" s="11"/>
      <c r="K40" s="11"/>
      <c r="L40" s="4">
        <v>19</v>
      </c>
      <c r="M40" s="3">
        <v>46</v>
      </c>
      <c r="N40" s="3">
        <v>1</v>
      </c>
      <c r="O40" s="3">
        <v>245</v>
      </c>
      <c r="P40" s="3">
        <v>1</v>
      </c>
      <c r="Q40" s="7"/>
      <c r="V40" s="7">
        <v>1</v>
      </c>
      <c r="W40">
        <v>1</v>
      </c>
      <c r="X40">
        <v>0</v>
      </c>
      <c r="Y40">
        <v>19</v>
      </c>
      <c r="Z40">
        <v>0</v>
      </c>
      <c r="AA40" s="7">
        <v>0</v>
      </c>
      <c r="AB40">
        <v>1</v>
      </c>
      <c r="AC40">
        <v>0</v>
      </c>
      <c r="AD40">
        <v>0</v>
      </c>
      <c r="AE40">
        <v>0</v>
      </c>
      <c r="AF40" s="7"/>
    </row>
    <row r="41" spans="1:51" ht="15.75" customHeight="1" x14ac:dyDescent="0.25">
      <c r="A41" s="5" t="s">
        <v>41</v>
      </c>
      <c r="B41" s="6">
        <f t="shared" ref="B41:F41" si="34">G41+L41+Q41+V41</f>
        <v>27</v>
      </c>
      <c r="C41" s="6">
        <f t="shared" si="34"/>
        <v>43</v>
      </c>
      <c r="D41" s="6">
        <f t="shared" si="34"/>
        <v>1</v>
      </c>
      <c r="E41" s="6">
        <f t="shared" si="34"/>
        <v>215</v>
      </c>
      <c r="F41" s="6">
        <f t="shared" si="34"/>
        <v>1</v>
      </c>
      <c r="G41" s="7">
        <v>0</v>
      </c>
      <c r="H41">
        <v>1</v>
      </c>
      <c r="I41">
        <v>0</v>
      </c>
      <c r="J41">
        <v>0</v>
      </c>
      <c r="K41">
        <v>0</v>
      </c>
      <c r="L41" s="4">
        <v>27</v>
      </c>
      <c r="M41" s="3">
        <v>42</v>
      </c>
      <c r="N41" s="3">
        <v>1</v>
      </c>
      <c r="O41" s="3">
        <v>215</v>
      </c>
      <c r="P41" s="3">
        <v>1</v>
      </c>
      <c r="Q41" s="7"/>
      <c r="V41" s="7"/>
      <c r="AA41" s="7"/>
      <c r="AF41" s="7"/>
    </row>
    <row r="42" spans="1:51" ht="15.75" customHeight="1" x14ac:dyDescent="0.25">
      <c r="A42" s="5" t="s">
        <v>25</v>
      </c>
      <c r="B42" s="6">
        <f t="shared" ref="B42:F42" si="35">G42+L42+Q42+V42</f>
        <v>11</v>
      </c>
      <c r="C42" s="6">
        <f t="shared" si="35"/>
        <v>25</v>
      </c>
      <c r="D42" s="6">
        <f t="shared" si="35"/>
        <v>1</v>
      </c>
      <c r="E42" s="6">
        <f t="shared" si="35"/>
        <v>109</v>
      </c>
      <c r="F42" s="6">
        <f t="shared" si="35"/>
        <v>0</v>
      </c>
      <c r="G42" s="4">
        <v>11</v>
      </c>
      <c r="H42" s="3">
        <v>25</v>
      </c>
      <c r="I42" s="3">
        <v>1</v>
      </c>
      <c r="J42" s="3">
        <v>109</v>
      </c>
      <c r="K42" s="3">
        <v>0</v>
      </c>
      <c r="L42" s="27"/>
      <c r="M42" s="11"/>
      <c r="N42" s="11"/>
      <c r="O42" s="11"/>
      <c r="P42" s="11"/>
      <c r="Q42" s="7"/>
      <c r="V42" s="7"/>
      <c r="AA42" s="7"/>
      <c r="AF42" s="7"/>
    </row>
    <row r="43" spans="1:51" ht="15.75" customHeight="1" x14ac:dyDescent="0.25">
      <c r="A43" s="5" t="s">
        <v>119</v>
      </c>
      <c r="B43" s="6">
        <f t="shared" ref="B43:F43" si="36">G43+L43+Q43+V43</f>
        <v>20</v>
      </c>
      <c r="C43" s="6">
        <f t="shared" si="36"/>
        <v>30</v>
      </c>
      <c r="D43" s="6">
        <f t="shared" si="36"/>
        <v>0</v>
      </c>
      <c r="E43" s="6">
        <f t="shared" si="36"/>
        <v>197</v>
      </c>
      <c r="F43" s="6">
        <f t="shared" si="36"/>
        <v>2</v>
      </c>
      <c r="G43" s="4">
        <v>16</v>
      </c>
      <c r="H43" s="3">
        <v>22</v>
      </c>
      <c r="I43" s="3">
        <v>0</v>
      </c>
      <c r="J43" s="3">
        <v>176</v>
      </c>
      <c r="K43" s="32">
        <v>2</v>
      </c>
      <c r="L43" s="7">
        <v>4</v>
      </c>
      <c r="M43" s="8">
        <v>8</v>
      </c>
      <c r="N43" s="8">
        <v>0</v>
      </c>
      <c r="O43" s="8">
        <v>21</v>
      </c>
      <c r="P43" s="8">
        <v>0</v>
      </c>
      <c r="Q43" s="7"/>
      <c r="V43" s="7"/>
      <c r="AA43" s="7"/>
      <c r="AF43" s="7"/>
    </row>
    <row r="44" spans="1:51" ht="15.75" customHeight="1" x14ac:dyDescent="0.25">
      <c r="A44" s="5" t="s">
        <v>120</v>
      </c>
      <c r="B44" s="6">
        <f t="shared" ref="B44:F44" si="37">G44+L44+Q44+V44</f>
        <v>14</v>
      </c>
      <c r="C44" s="6">
        <f t="shared" si="37"/>
        <v>29</v>
      </c>
      <c r="D44" s="6">
        <f t="shared" si="37"/>
        <v>0</v>
      </c>
      <c r="E44" s="6">
        <f t="shared" si="37"/>
        <v>122</v>
      </c>
      <c r="F44" s="6">
        <f t="shared" si="37"/>
        <v>0</v>
      </c>
      <c r="G44" s="4">
        <v>2</v>
      </c>
      <c r="H44" s="3">
        <v>7</v>
      </c>
      <c r="I44" s="3">
        <v>0</v>
      </c>
      <c r="J44" s="3">
        <v>15</v>
      </c>
      <c r="K44" s="3">
        <v>0</v>
      </c>
      <c r="L44" s="7">
        <v>12</v>
      </c>
      <c r="M44" s="8">
        <v>22</v>
      </c>
      <c r="N44" s="8">
        <v>0</v>
      </c>
      <c r="O44" s="8">
        <v>107</v>
      </c>
      <c r="P44" s="8">
        <v>0</v>
      </c>
      <c r="Q44" s="7"/>
      <c r="V44" s="7"/>
      <c r="AA44" s="7"/>
      <c r="AF44" s="7">
        <v>0</v>
      </c>
      <c r="AG44">
        <v>1</v>
      </c>
      <c r="AH44">
        <v>1</v>
      </c>
      <c r="AI44">
        <v>0</v>
      </c>
      <c r="AJ44">
        <v>0</v>
      </c>
    </row>
    <row r="45" spans="1:51" ht="15.75" customHeight="1" x14ac:dyDescent="0.25">
      <c r="A45" s="5" t="s">
        <v>57</v>
      </c>
      <c r="B45" s="6">
        <f t="shared" ref="B45:F45" si="38">G45+L45+Q45+V45</f>
        <v>9</v>
      </c>
      <c r="C45" s="6">
        <f t="shared" si="38"/>
        <v>30</v>
      </c>
      <c r="D45" s="6">
        <f t="shared" si="38"/>
        <v>4</v>
      </c>
      <c r="E45" s="6">
        <f t="shared" si="38"/>
        <v>226</v>
      </c>
      <c r="F45" s="6">
        <f t="shared" si="38"/>
        <v>2</v>
      </c>
      <c r="G45" s="4">
        <v>6</v>
      </c>
      <c r="H45" s="3">
        <v>18</v>
      </c>
      <c r="I45" s="3">
        <v>3</v>
      </c>
      <c r="J45" s="3">
        <v>131</v>
      </c>
      <c r="K45" s="3">
        <v>1</v>
      </c>
      <c r="L45" s="7">
        <v>3</v>
      </c>
      <c r="M45" s="8">
        <v>12</v>
      </c>
      <c r="N45" s="8">
        <v>1</v>
      </c>
      <c r="O45" s="8">
        <v>95</v>
      </c>
      <c r="P45" s="8">
        <v>1</v>
      </c>
      <c r="Q45" s="7"/>
      <c r="V45" s="7"/>
      <c r="AA45" s="7"/>
      <c r="AF45" s="7"/>
    </row>
    <row r="46" spans="1:51" ht="15.75" customHeight="1" x14ac:dyDescent="0.25">
      <c r="A46" s="5" t="s">
        <v>121</v>
      </c>
      <c r="B46" s="6">
        <f t="shared" ref="B46:F46" si="39">G46+L46+Q46+V46</f>
        <v>19</v>
      </c>
      <c r="C46" s="6">
        <f t="shared" si="39"/>
        <v>30</v>
      </c>
      <c r="D46" s="6">
        <f t="shared" si="39"/>
        <v>1</v>
      </c>
      <c r="E46" s="6">
        <f t="shared" si="39"/>
        <v>219</v>
      </c>
      <c r="F46" s="6">
        <f t="shared" si="39"/>
        <v>0</v>
      </c>
      <c r="G46" s="7">
        <v>19</v>
      </c>
      <c r="H46" s="3">
        <v>30</v>
      </c>
      <c r="I46" s="3">
        <v>1</v>
      </c>
      <c r="J46" s="3">
        <v>219</v>
      </c>
      <c r="K46" s="3">
        <v>0</v>
      </c>
      <c r="L46" s="7">
        <v>0</v>
      </c>
      <c r="M46" s="8">
        <v>0</v>
      </c>
      <c r="N46" s="8">
        <v>0</v>
      </c>
      <c r="O46" s="8">
        <v>0</v>
      </c>
      <c r="P46" s="8">
        <v>0</v>
      </c>
      <c r="Q46" s="7"/>
      <c r="V46" s="7"/>
      <c r="AA46" s="7"/>
      <c r="AF46" s="7"/>
    </row>
    <row r="47" spans="1:51" ht="15.75" customHeight="1" x14ac:dyDescent="0.25">
      <c r="A47" s="5" t="s">
        <v>124</v>
      </c>
      <c r="B47" s="6">
        <f t="shared" ref="B47:F47" si="40">G47+L47+Q47+V47</f>
        <v>16</v>
      </c>
      <c r="C47" s="6">
        <f t="shared" si="40"/>
        <v>27</v>
      </c>
      <c r="D47" s="6">
        <f t="shared" si="40"/>
        <v>0</v>
      </c>
      <c r="E47" s="6">
        <f t="shared" si="40"/>
        <v>113</v>
      </c>
      <c r="F47" s="6">
        <f t="shared" si="40"/>
        <v>1</v>
      </c>
      <c r="G47" s="7">
        <v>12</v>
      </c>
      <c r="H47" s="3">
        <v>20</v>
      </c>
      <c r="I47" s="3">
        <v>0</v>
      </c>
      <c r="J47" s="3">
        <v>91</v>
      </c>
      <c r="K47" s="3">
        <v>0</v>
      </c>
      <c r="L47" s="7">
        <v>4</v>
      </c>
      <c r="M47" s="8">
        <v>7</v>
      </c>
      <c r="N47" s="8">
        <v>0</v>
      </c>
      <c r="O47" s="8">
        <v>22</v>
      </c>
      <c r="P47" s="8">
        <v>1</v>
      </c>
      <c r="Q47" s="7"/>
      <c r="V47" s="7"/>
      <c r="AA47" s="7">
        <v>0</v>
      </c>
      <c r="AB47">
        <v>1</v>
      </c>
      <c r="AC47">
        <v>1</v>
      </c>
      <c r="AD47">
        <v>0</v>
      </c>
      <c r="AE47">
        <v>0</v>
      </c>
      <c r="AF47" s="7"/>
    </row>
    <row r="48" spans="1:51" ht="15.75" customHeight="1" x14ac:dyDescent="0.25">
      <c r="A48" s="5" t="s">
        <v>125</v>
      </c>
      <c r="B48" s="6">
        <f t="shared" ref="B48:F48" si="41">G48+L48+Q48+V48</f>
        <v>23</v>
      </c>
      <c r="C48" s="6">
        <f t="shared" si="41"/>
        <v>35</v>
      </c>
      <c r="D48" s="6">
        <f t="shared" si="41"/>
        <v>2</v>
      </c>
      <c r="E48" s="6">
        <f t="shared" si="41"/>
        <v>338</v>
      </c>
      <c r="F48" s="6">
        <f t="shared" si="41"/>
        <v>2</v>
      </c>
      <c r="G48" s="4">
        <v>23</v>
      </c>
      <c r="H48" s="3">
        <v>35</v>
      </c>
      <c r="I48" s="3">
        <v>2</v>
      </c>
      <c r="J48" s="36">
        <v>338</v>
      </c>
      <c r="K48" s="32">
        <v>2</v>
      </c>
      <c r="L48" s="11"/>
      <c r="M48" s="11"/>
      <c r="N48" s="11"/>
      <c r="O48" s="11"/>
      <c r="P48" s="11"/>
      <c r="Q48" s="8"/>
      <c r="V48" s="7"/>
      <c r="AA48" s="7"/>
      <c r="AF48" s="7"/>
    </row>
    <row r="49" spans="1:51" ht="15.75" customHeight="1" x14ac:dyDescent="0.25">
      <c r="A49" s="5"/>
      <c r="B49" s="6"/>
      <c r="C49" s="6"/>
      <c r="D49" s="6"/>
      <c r="E49" s="6"/>
      <c r="F49" s="6"/>
      <c r="G49" s="8"/>
      <c r="L49" s="8"/>
      <c r="Q49" s="8"/>
      <c r="V49" s="8"/>
    </row>
    <row r="50" spans="1:51" ht="15.75" customHeight="1" x14ac:dyDescent="0.25">
      <c r="A50" s="5"/>
      <c r="B50" s="6"/>
      <c r="C50" s="6"/>
      <c r="D50" s="6"/>
      <c r="E50" s="6"/>
      <c r="F50" s="6"/>
      <c r="G50" s="8">
        <f t="shared" ref="G50:K50" si="42">SUM(G37:G48)</f>
        <v>142</v>
      </c>
      <c r="H50" s="8">
        <f t="shared" si="42"/>
        <v>235</v>
      </c>
      <c r="I50" s="8">
        <f t="shared" si="42"/>
        <v>11</v>
      </c>
      <c r="J50" s="8">
        <f t="shared" si="42"/>
        <v>1791</v>
      </c>
      <c r="K50" s="8">
        <f t="shared" si="42"/>
        <v>9</v>
      </c>
      <c r="L50" s="8">
        <f t="shared" ref="L50:Y50" si="43">SUM(L37:L47)</f>
        <v>93</v>
      </c>
      <c r="M50" s="8">
        <f t="shared" si="43"/>
        <v>177</v>
      </c>
      <c r="N50" s="8">
        <f t="shared" si="43"/>
        <v>5</v>
      </c>
      <c r="O50" s="8">
        <f t="shared" si="43"/>
        <v>929</v>
      </c>
      <c r="P50" s="8">
        <f t="shared" si="43"/>
        <v>4</v>
      </c>
      <c r="Q50" s="8">
        <f t="shared" si="43"/>
        <v>0</v>
      </c>
      <c r="R50" s="8">
        <f t="shared" si="43"/>
        <v>1</v>
      </c>
      <c r="S50" s="8">
        <f t="shared" si="43"/>
        <v>0</v>
      </c>
      <c r="T50" s="8">
        <f t="shared" si="43"/>
        <v>0</v>
      </c>
      <c r="U50" s="8">
        <f t="shared" si="43"/>
        <v>0</v>
      </c>
      <c r="V50" s="8">
        <f t="shared" si="43"/>
        <v>1</v>
      </c>
      <c r="W50" s="8">
        <f t="shared" si="43"/>
        <v>1</v>
      </c>
      <c r="X50" s="8">
        <f t="shared" si="43"/>
        <v>0</v>
      </c>
      <c r="Y50" s="8">
        <f t="shared" si="43"/>
        <v>19</v>
      </c>
    </row>
    <row r="51" spans="1:51" ht="15.75" customHeight="1" x14ac:dyDescent="0.25">
      <c r="A51" s="5"/>
      <c r="B51" s="6"/>
      <c r="C51" s="6"/>
      <c r="D51" s="6"/>
    </row>
    <row r="52" spans="1:51" ht="15.75" customHeight="1" x14ac:dyDescent="0.25">
      <c r="A52" s="1" t="s">
        <v>83</v>
      </c>
      <c r="B52" s="2"/>
      <c r="C52" s="2"/>
      <c r="D52" s="2"/>
      <c r="E52" s="3" t="s">
        <v>150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 t="s">
        <v>84</v>
      </c>
      <c r="R52" s="3"/>
      <c r="S52" s="3"/>
      <c r="T52" s="3" t="s">
        <v>154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1:51" ht="15.75" customHeight="1" x14ac:dyDescent="0.25">
      <c r="A53" s="1" t="s">
        <v>113</v>
      </c>
      <c r="B53" s="2"/>
      <c r="C53" s="2"/>
      <c r="D53" s="2"/>
      <c r="E53" s="3" t="s">
        <v>85</v>
      </c>
      <c r="F53" s="3" t="s">
        <v>7</v>
      </c>
      <c r="G53" s="3" t="s">
        <v>86</v>
      </c>
      <c r="H53" s="3" t="s">
        <v>87</v>
      </c>
      <c r="I53" s="3" t="s">
        <v>88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 t="s">
        <v>89</v>
      </c>
      <c r="U53" s="3" t="s">
        <v>90</v>
      </c>
      <c r="V53" s="3" t="s">
        <v>91</v>
      </c>
      <c r="W53" s="3"/>
      <c r="X53" s="4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1:51" ht="15.75" customHeight="1" x14ac:dyDescent="0.25">
      <c r="A54" s="5" t="s">
        <v>114</v>
      </c>
      <c r="B54" s="6"/>
      <c r="C54" s="6"/>
      <c r="D54" s="6"/>
      <c r="E54">
        <v>4</v>
      </c>
      <c r="F54">
        <v>197</v>
      </c>
      <c r="G54" s="26">
        <f t="shared" ref="G54:G65" si="44">F54/E54</f>
        <v>49.25</v>
      </c>
      <c r="H54">
        <v>0</v>
      </c>
      <c r="I54">
        <v>70</v>
      </c>
      <c r="L54" s="26"/>
      <c r="Q54" s="5" t="s">
        <v>114</v>
      </c>
      <c r="T54">
        <v>2</v>
      </c>
      <c r="U54">
        <v>3</v>
      </c>
      <c r="V54">
        <v>32</v>
      </c>
      <c r="X54" s="7"/>
    </row>
    <row r="55" spans="1:51" ht="15.75" customHeight="1" x14ac:dyDescent="0.25">
      <c r="A55" s="5" t="s">
        <v>116</v>
      </c>
      <c r="B55" s="6"/>
      <c r="C55" s="6"/>
      <c r="D55" s="6"/>
      <c r="E55">
        <v>5</v>
      </c>
      <c r="F55">
        <v>199</v>
      </c>
      <c r="G55" s="26">
        <f t="shared" si="44"/>
        <v>39.799999999999997</v>
      </c>
      <c r="H55">
        <v>0</v>
      </c>
      <c r="I55">
        <v>49</v>
      </c>
      <c r="L55" s="26"/>
      <c r="Q55" s="5" t="s">
        <v>116</v>
      </c>
      <c r="T55">
        <v>1</v>
      </c>
      <c r="U55">
        <v>2</v>
      </c>
      <c r="V55">
        <v>27</v>
      </c>
      <c r="X55" s="7"/>
    </row>
    <row r="56" spans="1:51" ht="15.75" customHeight="1" x14ac:dyDescent="0.25">
      <c r="A56" s="5" t="s">
        <v>117</v>
      </c>
      <c r="B56" s="6"/>
      <c r="C56" s="6"/>
      <c r="D56" s="6"/>
      <c r="E56">
        <v>5</v>
      </c>
      <c r="F56">
        <v>217</v>
      </c>
      <c r="G56" s="26">
        <f t="shared" si="44"/>
        <v>43.4</v>
      </c>
      <c r="H56">
        <v>0</v>
      </c>
      <c r="I56">
        <v>55</v>
      </c>
      <c r="L56" s="26"/>
      <c r="Q56" s="5" t="s">
        <v>117</v>
      </c>
      <c r="T56">
        <v>1</v>
      </c>
      <c r="U56">
        <v>1</v>
      </c>
      <c r="V56">
        <v>47</v>
      </c>
      <c r="X56" s="7"/>
    </row>
    <row r="57" spans="1:51" ht="15.75" customHeight="1" x14ac:dyDescent="0.25">
      <c r="A57" s="5" t="s">
        <v>118</v>
      </c>
      <c r="B57" s="6"/>
      <c r="C57" s="6"/>
      <c r="D57" s="6"/>
      <c r="E57">
        <v>7</v>
      </c>
      <c r="F57">
        <v>300</v>
      </c>
      <c r="G57" s="26">
        <f t="shared" si="44"/>
        <v>42.857142857142854</v>
      </c>
      <c r="H57">
        <v>0</v>
      </c>
      <c r="I57">
        <v>48</v>
      </c>
      <c r="L57" s="26"/>
      <c r="Q57" s="5" t="s">
        <v>118</v>
      </c>
      <c r="T57">
        <v>1</v>
      </c>
      <c r="U57">
        <v>1</v>
      </c>
      <c r="V57">
        <v>35</v>
      </c>
      <c r="X57" s="7"/>
    </row>
    <row r="58" spans="1:51" ht="15.75" customHeight="1" x14ac:dyDescent="0.25">
      <c r="A58" s="5" t="s">
        <v>41</v>
      </c>
      <c r="B58" s="6"/>
      <c r="C58" s="6"/>
      <c r="D58" s="6"/>
      <c r="E58">
        <v>4</v>
      </c>
      <c r="F58">
        <v>141</v>
      </c>
      <c r="G58" s="26">
        <f t="shared" si="44"/>
        <v>35.25</v>
      </c>
      <c r="H58">
        <v>0</v>
      </c>
      <c r="I58">
        <v>47</v>
      </c>
      <c r="L58" s="26"/>
      <c r="Q58" s="5" t="s">
        <v>41</v>
      </c>
      <c r="T58">
        <v>3</v>
      </c>
      <c r="U58">
        <v>3</v>
      </c>
      <c r="V58">
        <v>34</v>
      </c>
      <c r="X58" s="7"/>
    </row>
    <row r="59" spans="1:51" ht="15.75" customHeight="1" x14ac:dyDescent="0.25">
      <c r="A59" s="5" t="s">
        <v>25</v>
      </c>
      <c r="B59" s="6"/>
      <c r="C59" s="6"/>
      <c r="D59" s="6"/>
      <c r="E59">
        <v>10</v>
      </c>
      <c r="F59">
        <v>513</v>
      </c>
      <c r="G59" s="26">
        <f t="shared" si="44"/>
        <v>51.3</v>
      </c>
      <c r="H59">
        <v>0</v>
      </c>
      <c r="I59">
        <v>62</v>
      </c>
      <c r="L59" s="26"/>
      <c r="Q59" s="5" t="s">
        <v>25</v>
      </c>
      <c r="T59">
        <v>1</v>
      </c>
      <c r="U59">
        <v>1</v>
      </c>
      <c r="V59">
        <v>25</v>
      </c>
      <c r="X59" s="7"/>
    </row>
    <row r="60" spans="1:51" ht="15.75" customHeight="1" x14ac:dyDescent="0.25">
      <c r="A60" s="5" t="s">
        <v>119</v>
      </c>
      <c r="B60" s="6"/>
      <c r="C60" s="6"/>
      <c r="D60" s="6"/>
      <c r="E60">
        <v>6</v>
      </c>
      <c r="F60">
        <v>249</v>
      </c>
      <c r="G60" s="26">
        <f t="shared" si="44"/>
        <v>41.5</v>
      </c>
      <c r="I60">
        <v>47</v>
      </c>
      <c r="L60" s="26"/>
      <c r="Q60" s="5" t="s">
        <v>119</v>
      </c>
      <c r="T60">
        <v>0</v>
      </c>
      <c r="U60">
        <v>2</v>
      </c>
      <c r="X60" s="7"/>
    </row>
    <row r="61" spans="1:51" ht="15.75" customHeight="1" x14ac:dyDescent="0.25">
      <c r="A61" s="5" t="s">
        <v>120</v>
      </c>
      <c r="B61" s="6"/>
      <c r="C61" s="6"/>
      <c r="D61" s="6"/>
      <c r="E61">
        <v>9</v>
      </c>
      <c r="F61">
        <v>389</v>
      </c>
      <c r="G61" s="26">
        <f t="shared" si="44"/>
        <v>43.222222222222221</v>
      </c>
      <c r="H61">
        <v>0</v>
      </c>
      <c r="I61">
        <v>53</v>
      </c>
      <c r="L61" s="26"/>
      <c r="Q61" s="5" t="s">
        <v>120</v>
      </c>
      <c r="T61">
        <v>1</v>
      </c>
      <c r="U61">
        <v>1</v>
      </c>
      <c r="V61">
        <v>38</v>
      </c>
      <c r="X61" s="7"/>
    </row>
    <row r="62" spans="1:51" ht="15.75" customHeight="1" x14ac:dyDescent="0.25">
      <c r="A62" s="5" t="s">
        <v>57</v>
      </c>
      <c r="B62" s="6"/>
      <c r="C62" s="6"/>
      <c r="D62" s="6"/>
      <c r="E62">
        <v>8</v>
      </c>
      <c r="F62">
        <v>315</v>
      </c>
      <c r="G62" s="26">
        <f t="shared" si="44"/>
        <v>39.375</v>
      </c>
      <c r="H62">
        <v>0</v>
      </c>
      <c r="I62">
        <v>47</v>
      </c>
      <c r="L62" s="26"/>
      <c r="Q62" s="5" t="s">
        <v>57</v>
      </c>
      <c r="T62">
        <v>1</v>
      </c>
      <c r="U62">
        <v>1</v>
      </c>
      <c r="V62">
        <v>36</v>
      </c>
      <c r="X62" s="7"/>
    </row>
    <row r="63" spans="1:51" ht="15.75" customHeight="1" x14ac:dyDescent="0.25">
      <c r="A63" s="5" t="s">
        <v>121</v>
      </c>
      <c r="B63" s="6"/>
      <c r="C63" s="6"/>
      <c r="D63" s="6"/>
      <c r="E63">
        <v>3</v>
      </c>
      <c r="F63">
        <v>150</v>
      </c>
      <c r="G63" s="26">
        <f t="shared" si="44"/>
        <v>50</v>
      </c>
      <c r="H63">
        <v>0</v>
      </c>
      <c r="I63">
        <v>58</v>
      </c>
      <c r="L63" s="26"/>
      <c r="Q63" s="5" t="s">
        <v>121</v>
      </c>
      <c r="T63">
        <v>0</v>
      </c>
      <c r="U63">
        <v>1</v>
      </c>
      <c r="V63">
        <v>51</v>
      </c>
      <c r="X63" s="7"/>
    </row>
    <row r="64" spans="1:51" ht="15.75" customHeight="1" x14ac:dyDescent="0.25">
      <c r="A64" s="5" t="s">
        <v>124</v>
      </c>
      <c r="B64" s="6"/>
      <c r="C64" s="6"/>
      <c r="D64" s="6"/>
      <c r="E64">
        <v>10</v>
      </c>
      <c r="F64">
        <v>425</v>
      </c>
      <c r="G64" s="26">
        <f t="shared" si="44"/>
        <v>42.5</v>
      </c>
      <c r="H64">
        <v>0</v>
      </c>
      <c r="I64">
        <v>63</v>
      </c>
      <c r="L64" s="26"/>
      <c r="Q64" s="5" t="s">
        <v>124</v>
      </c>
      <c r="T64">
        <v>0</v>
      </c>
      <c r="U64">
        <v>0</v>
      </c>
      <c r="X64" s="7"/>
    </row>
    <row r="65" spans="1:25" ht="15.75" customHeight="1" x14ac:dyDescent="0.25">
      <c r="A65" s="5" t="s">
        <v>125</v>
      </c>
      <c r="B65" s="6"/>
      <c r="C65" s="6"/>
      <c r="D65" s="6"/>
      <c r="E65">
        <v>4</v>
      </c>
      <c r="F65">
        <v>191</v>
      </c>
      <c r="G65" s="26">
        <f t="shared" si="44"/>
        <v>47.75</v>
      </c>
      <c r="H65">
        <v>0</v>
      </c>
      <c r="I65">
        <v>53</v>
      </c>
      <c r="L65" s="26"/>
      <c r="Q65" s="5" t="s">
        <v>125</v>
      </c>
      <c r="T65">
        <v>0</v>
      </c>
      <c r="U65">
        <v>1</v>
      </c>
      <c r="V65">
        <v>28</v>
      </c>
      <c r="X65" s="8"/>
    </row>
    <row r="66" spans="1:25" ht="15.75" customHeight="1" x14ac:dyDescent="0.25">
      <c r="A66" s="5"/>
      <c r="B66" s="6"/>
      <c r="C66" s="6"/>
      <c r="D66" s="6"/>
      <c r="G66" s="26"/>
      <c r="L66" s="26"/>
      <c r="Q66" s="5"/>
      <c r="X66" s="8"/>
    </row>
    <row r="67" spans="1:25" ht="15.75" customHeight="1" x14ac:dyDescent="0.25">
      <c r="A67" s="5"/>
      <c r="B67" s="6"/>
      <c r="C67" s="6"/>
      <c r="D67" s="6"/>
      <c r="E67">
        <f t="shared" ref="E67:F67" si="45">SUM(E54:E65)</f>
        <v>75</v>
      </c>
      <c r="F67">
        <f t="shared" si="45"/>
        <v>3286</v>
      </c>
      <c r="G67" s="26">
        <f>F67/E67</f>
        <v>43.813333333333333</v>
      </c>
      <c r="H67">
        <f>SUM(H54:H65)</f>
        <v>0</v>
      </c>
      <c r="I67">
        <f>MAX(I54:I65)</f>
        <v>70</v>
      </c>
      <c r="L67" s="26"/>
      <c r="T67">
        <f t="shared" ref="T67:U67" si="46">SUM(T54:T65)</f>
        <v>11</v>
      </c>
      <c r="U67">
        <f t="shared" si="46"/>
        <v>17</v>
      </c>
      <c r="V67">
        <f>MAX(V54:V65)</f>
        <v>51</v>
      </c>
    </row>
    <row r="68" spans="1:25" ht="15.75" customHeight="1" x14ac:dyDescent="0.25">
      <c r="A68" s="5"/>
      <c r="B68" s="6"/>
      <c r="C68" s="6"/>
      <c r="D68" s="6"/>
    </row>
    <row r="69" spans="1:25" ht="15.75" customHeight="1" x14ac:dyDescent="0.25">
      <c r="A69" s="1" t="s">
        <v>92</v>
      </c>
      <c r="B69" s="6"/>
      <c r="C69" s="6"/>
      <c r="D69" s="6"/>
      <c r="E69" s="3" t="s">
        <v>161</v>
      </c>
      <c r="F69" s="3"/>
      <c r="G69" s="3"/>
      <c r="H69" s="3" t="s">
        <v>100</v>
      </c>
      <c r="I69" s="3"/>
      <c r="J69" s="3"/>
      <c r="K69" s="3" t="s">
        <v>162</v>
      </c>
      <c r="L69" s="3"/>
      <c r="M69" s="3"/>
      <c r="N69" s="3" t="s">
        <v>163</v>
      </c>
      <c r="O69" s="3"/>
      <c r="P69" s="3"/>
      <c r="Q69" s="3" t="s">
        <v>165</v>
      </c>
      <c r="R69" s="3"/>
      <c r="S69" s="3"/>
      <c r="T69" s="3" t="s">
        <v>2</v>
      </c>
      <c r="U69" s="3"/>
      <c r="W69" s="3" t="s">
        <v>2</v>
      </c>
    </row>
    <row r="70" spans="1:25" ht="15.75" customHeight="1" x14ac:dyDescent="0.25">
      <c r="A70" s="1" t="s">
        <v>113</v>
      </c>
      <c r="B70" s="3" t="s">
        <v>73</v>
      </c>
      <c r="C70" s="3" t="s">
        <v>7</v>
      </c>
      <c r="D70" s="3" t="s">
        <v>8</v>
      </c>
      <c r="E70" s="4" t="s">
        <v>73</v>
      </c>
      <c r="F70" s="3" t="s">
        <v>7</v>
      </c>
      <c r="G70" s="3" t="s">
        <v>8</v>
      </c>
      <c r="H70" s="4" t="s">
        <v>73</v>
      </c>
      <c r="I70" s="3" t="s">
        <v>7</v>
      </c>
      <c r="J70" s="3" t="s">
        <v>8</v>
      </c>
      <c r="K70" s="4" t="s">
        <v>73</v>
      </c>
      <c r="L70" s="3" t="s">
        <v>7</v>
      </c>
      <c r="M70" s="3" t="s">
        <v>8</v>
      </c>
      <c r="N70" s="4" t="s">
        <v>73</v>
      </c>
      <c r="O70" s="3" t="s">
        <v>7</v>
      </c>
      <c r="P70" s="3" t="s">
        <v>8</v>
      </c>
      <c r="Q70" s="4" t="s">
        <v>73</v>
      </c>
      <c r="R70" s="3" t="s">
        <v>7</v>
      </c>
      <c r="S70" s="3" t="s">
        <v>8</v>
      </c>
      <c r="T70" s="4" t="s">
        <v>73</v>
      </c>
      <c r="U70" s="3" t="s">
        <v>7</v>
      </c>
      <c r="V70" s="3" t="s">
        <v>8</v>
      </c>
      <c r="W70" s="4" t="s">
        <v>73</v>
      </c>
      <c r="X70" s="3" t="s">
        <v>7</v>
      </c>
      <c r="Y70" s="3" t="s">
        <v>8</v>
      </c>
    </row>
    <row r="71" spans="1:25" ht="15.75" customHeight="1" x14ac:dyDescent="0.25">
      <c r="A71" s="5" t="s">
        <v>114</v>
      </c>
      <c r="B71" s="6">
        <f t="shared" ref="B71:D71" si="47">E71+H71+K71+N71+Q71+T71+W71</f>
        <v>0</v>
      </c>
      <c r="C71" s="6">
        <f t="shared" si="47"/>
        <v>0</v>
      </c>
      <c r="D71" s="6">
        <f t="shared" si="47"/>
        <v>0</v>
      </c>
      <c r="E71" s="7"/>
      <c r="H71" s="7"/>
      <c r="K71" s="7"/>
      <c r="N71" s="7"/>
      <c r="Q71" s="7"/>
      <c r="T71" s="7"/>
      <c r="W71" s="7"/>
    </row>
    <row r="72" spans="1:25" ht="15.75" customHeight="1" x14ac:dyDescent="0.25">
      <c r="A72" s="5" t="s">
        <v>116</v>
      </c>
      <c r="B72" s="6">
        <f t="shared" ref="B72:D72" si="48">E72+H72+K72+N72+Q72+T72+W72</f>
        <v>0</v>
      </c>
      <c r="C72" s="6">
        <f t="shared" si="48"/>
        <v>0</v>
      </c>
      <c r="D72" s="6">
        <f t="shared" si="48"/>
        <v>0</v>
      </c>
      <c r="E72" s="7"/>
      <c r="H72" s="7"/>
      <c r="K72" s="7"/>
      <c r="N72" s="7"/>
      <c r="Q72" s="7"/>
      <c r="T72" s="7"/>
      <c r="W72" s="7"/>
    </row>
    <row r="73" spans="1:25" ht="15.75" customHeight="1" x14ac:dyDescent="0.25">
      <c r="A73" s="5" t="s">
        <v>117</v>
      </c>
      <c r="B73" s="6">
        <f t="shared" ref="B73:D73" si="49">E73+H73+K73+N73+Q73+T73+W73</f>
        <v>0</v>
      </c>
      <c r="C73" s="6">
        <f t="shared" si="49"/>
        <v>0</v>
      </c>
      <c r="D73" s="6">
        <f t="shared" si="49"/>
        <v>0</v>
      </c>
      <c r="E73" s="7"/>
      <c r="H73" s="7"/>
      <c r="K73" s="7"/>
      <c r="N73" s="7"/>
      <c r="Q73" s="7"/>
      <c r="T73" s="7"/>
      <c r="W73" s="7"/>
    </row>
    <row r="74" spans="1:25" ht="15.75" customHeight="1" x14ac:dyDescent="0.25">
      <c r="A74" s="5" t="s">
        <v>118</v>
      </c>
      <c r="B74" s="6">
        <f t="shared" ref="B74:D74" si="50">E74+H74+K74+N74+Q74+T74+W74</f>
        <v>0</v>
      </c>
      <c r="C74" s="6">
        <f t="shared" si="50"/>
        <v>0</v>
      </c>
      <c r="D74" s="6">
        <f t="shared" si="50"/>
        <v>0</v>
      </c>
      <c r="E74" s="7"/>
      <c r="H74" s="7"/>
      <c r="K74" s="7"/>
      <c r="N74" s="7"/>
      <c r="Q74" s="7"/>
      <c r="T74" s="7"/>
      <c r="W74" s="7"/>
    </row>
    <row r="75" spans="1:25" ht="15.75" customHeight="1" x14ac:dyDescent="0.25">
      <c r="A75" s="5" t="s">
        <v>41</v>
      </c>
      <c r="B75" s="6">
        <f t="shared" ref="B75:D75" si="51">E75+H75+K75+N75+Q75+T75+W75</f>
        <v>0</v>
      </c>
      <c r="C75" s="6">
        <f t="shared" si="51"/>
        <v>0</v>
      </c>
      <c r="D75" s="6">
        <f t="shared" si="51"/>
        <v>0</v>
      </c>
      <c r="E75" s="7"/>
      <c r="H75" s="7"/>
      <c r="K75" s="7"/>
      <c r="N75" s="7"/>
      <c r="Q75" s="7"/>
      <c r="T75" s="7"/>
      <c r="W75" s="7"/>
    </row>
    <row r="76" spans="1:25" ht="15.75" customHeight="1" x14ac:dyDescent="0.25">
      <c r="A76" s="5" t="s">
        <v>25</v>
      </c>
      <c r="B76" s="6">
        <f t="shared" ref="B76:D76" si="52">E76+H76+K76+N76+Q76+T76+W76</f>
        <v>1</v>
      </c>
      <c r="C76" s="6">
        <f t="shared" si="52"/>
        <v>0</v>
      </c>
      <c r="D76" s="6">
        <f t="shared" si="52"/>
        <v>0</v>
      </c>
      <c r="E76" s="7">
        <v>1</v>
      </c>
      <c r="F76">
        <v>0</v>
      </c>
      <c r="G76">
        <v>0</v>
      </c>
      <c r="H76" s="7"/>
      <c r="K76" s="7"/>
      <c r="N76" s="7"/>
      <c r="Q76" s="7"/>
      <c r="T76" s="7"/>
      <c r="W76" s="7"/>
    </row>
    <row r="77" spans="1:25" ht="15.75" customHeight="1" x14ac:dyDescent="0.25">
      <c r="A77" s="5" t="s">
        <v>119</v>
      </c>
      <c r="B77" s="6">
        <f t="shared" ref="B77:D77" si="53">E77+H77+K77+N77+Q77+T77+W77</f>
        <v>2</v>
      </c>
      <c r="C77" s="6">
        <f t="shared" si="53"/>
        <v>19</v>
      </c>
      <c r="D77" s="6">
        <f t="shared" si="53"/>
        <v>0</v>
      </c>
      <c r="E77" s="7"/>
      <c r="H77" s="7">
        <v>1</v>
      </c>
      <c r="I77">
        <v>12</v>
      </c>
      <c r="J77">
        <v>0</v>
      </c>
      <c r="K77" s="7">
        <v>1</v>
      </c>
      <c r="L77" s="8">
        <v>7</v>
      </c>
      <c r="M77" s="8">
        <v>0</v>
      </c>
      <c r="N77" s="7"/>
      <c r="Q77" s="7"/>
      <c r="T77" s="7"/>
      <c r="W77" s="7"/>
    </row>
    <row r="78" spans="1:25" ht="15.75" customHeight="1" x14ac:dyDescent="0.25">
      <c r="A78" s="5" t="s">
        <v>120</v>
      </c>
      <c r="B78" s="6">
        <f t="shared" ref="B78:D78" si="54">E78+H78+K78+N78+Q78+T78+W78</f>
        <v>0</v>
      </c>
      <c r="C78" s="6">
        <f t="shared" si="54"/>
        <v>0</v>
      </c>
      <c r="D78" s="6">
        <f t="shared" si="54"/>
        <v>0</v>
      </c>
      <c r="E78" s="7"/>
      <c r="H78" s="7"/>
      <c r="K78" s="7"/>
      <c r="N78" s="7"/>
      <c r="Q78" s="7"/>
      <c r="T78" s="7"/>
      <c r="W78" s="7"/>
    </row>
    <row r="79" spans="1:25" ht="15.75" customHeight="1" x14ac:dyDescent="0.25">
      <c r="A79" s="5" t="s">
        <v>57</v>
      </c>
      <c r="B79" s="6">
        <f t="shared" ref="B79:D79" si="55">E79+H79+K79+N79+Q79+T79+W79</f>
        <v>0</v>
      </c>
      <c r="C79" s="6">
        <f t="shared" si="55"/>
        <v>0</v>
      </c>
      <c r="D79" s="6">
        <f t="shared" si="55"/>
        <v>0</v>
      </c>
      <c r="E79" s="7"/>
      <c r="H79" s="7"/>
      <c r="K79" s="7"/>
      <c r="N79" s="7"/>
      <c r="Q79" s="7"/>
      <c r="T79" s="7"/>
      <c r="W79" s="7"/>
    </row>
    <row r="80" spans="1:25" ht="15.75" customHeight="1" x14ac:dyDescent="0.25">
      <c r="A80" s="5" t="s">
        <v>121</v>
      </c>
      <c r="B80" s="6">
        <f t="shared" ref="B80:D80" si="56">E80+H80+K80+N80+Q80+T80+W80</f>
        <v>0</v>
      </c>
      <c r="C80" s="6">
        <f t="shared" si="56"/>
        <v>0</v>
      </c>
      <c r="D80" s="6">
        <f t="shared" si="56"/>
        <v>0</v>
      </c>
      <c r="E80" s="7"/>
      <c r="H80" s="7"/>
      <c r="K80" s="7"/>
      <c r="N80" s="7"/>
      <c r="Q80" s="7"/>
      <c r="T80" s="7"/>
      <c r="W80" s="7"/>
    </row>
    <row r="81" spans="1:51" ht="15.75" customHeight="1" x14ac:dyDescent="0.25">
      <c r="A81" s="5" t="s">
        <v>124</v>
      </c>
      <c r="B81" s="6">
        <f t="shared" ref="B81:D81" si="57">E81+H81+K81+N81+Q81+T81+W81</f>
        <v>3</v>
      </c>
      <c r="C81" s="6">
        <f t="shared" si="57"/>
        <v>27</v>
      </c>
      <c r="D81" s="6">
        <f t="shared" si="57"/>
        <v>0</v>
      </c>
      <c r="E81" s="7"/>
      <c r="H81" s="7">
        <v>1</v>
      </c>
      <c r="I81">
        <v>6</v>
      </c>
      <c r="J81">
        <v>0</v>
      </c>
      <c r="K81" s="7"/>
      <c r="N81" s="7">
        <v>1</v>
      </c>
      <c r="O81">
        <v>17</v>
      </c>
      <c r="P81">
        <v>0</v>
      </c>
      <c r="Q81" s="7">
        <v>1</v>
      </c>
      <c r="R81" s="8">
        <v>4</v>
      </c>
      <c r="S81" s="8">
        <v>0</v>
      </c>
      <c r="T81" s="7"/>
      <c r="W81" s="7"/>
    </row>
    <row r="82" spans="1:51" ht="15.75" customHeight="1" x14ac:dyDescent="0.25">
      <c r="A82" s="5" t="s">
        <v>125</v>
      </c>
      <c r="B82" s="6">
        <f t="shared" ref="B82:D82" si="58">E82+H82+K82+N82+Q82+T82+W82</f>
        <v>0</v>
      </c>
      <c r="C82" s="6">
        <f t="shared" si="58"/>
        <v>0</v>
      </c>
      <c r="D82" s="6">
        <f t="shared" si="58"/>
        <v>0</v>
      </c>
      <c r="E82" s="7"/>
      <c r="H82" s="8"/>
      <c r="K82" s="8"/>
      <c r="N82" s="8"/>
      <c r="Q82" s="8"/>
      <c r="T82" s="8"/>
      <c r="W82" s="8"/>
    </row>
    <row r="83" spans="1:51" ht="15.75" customHeight="1" x14ac:dyDescent="0.25">
      <c r="A83" s="5"/>
      <c r="B83" s="6"/>
      <c r="C83" s="6"/>
      <c r="D83" s="6"/>
      <c r="E83" s="7"/>
      <c r="H83" s="8"/>
      <c r="K83" s="8"/>
      <c r="N83" s="8"/>
      <c r="Q83" s="8"/>
      <c r="T83" s="8"/>
      <c r="W83" s="8"/>
    </row>
    <row r="84" spans="1:51" ht="15.75" customHeight="1" x14ac:dyDescent="0.25">
      <c r="A84" s="5"/>
      <c r="B84" s="6"/>
      <c r="C84" s="6"/>
      <c r="D84" s="6"/>
      <c r="E84">
        <f t="shared" ref="E84:Y84" si="59">SUM(E71:E81)</f>
        <v>1</v>
      </c>
      <c r="F84">
        <f t="shared" si="59"/>
        <v>0</v>
      </c>
      <c r="G84">
        <f t="shared" si="59"/>
        <v>0</v>
      </c>
      <c r="H84">
        <f t="shared" si="59"/>
        <v>2</v>
      </c>
      <c r="I84">
        <f t="shared" si="59"/>
        <v>18</v>
      </c>
      <c r="J84">
        <f t="shared" si="59"/>
        <v>0</v>
      </c>
      <c r="K84">
        <f t="shared" si="59"/>
        <v>1</v>
      </c>
      <c r="L84">
        <f t="shared" si="59"/>
        <v>7</v>
      </c>
      <c r="M84">
        <f t="shared" si="59"/>
        <v>0</v>
      </c>
      <c r="N84">
        <f t="shared" si="59"/>
        <v>1</v>
      </c>
      <c r="O84">
        <f t="shared" si="59"/>
        <v>17</v>
      </c>
      <c r="P84">
        <f t="shared" si="59"/>
        <v>0</v>
      </c>
      <c r="Q84">
        <f t="shared" si="59"/>
        <v>1</v>
      </c>
      <c r="R84">
        <f t="shared" si="59"/>
        <v>4</v>
      </c>
      <c r="S84">
        <f t="shared" si="59"/>
        <v>0</v>
      </c>
      <c r="T84">
        <f t="shared" si="59"/>
        <v>0</v>
      </c>
      <c r="U84">
        <f t="shared" si="59"/>
        <v>0</v>
      </c>
      <c r="V84">
        <f t="shared" si="59"/>
        <v>0</v>
      </c>
      <c r="W84">
        <f t="shared" si="59"/>
        <v>0</v>
      </c>
      <c r="X84">
        <f t="shared" si="59"/>
        <v>0</v>
      </c>
      <c r="Y84">
        <f t="shared" si="59"/>
        <v>0</v>
      </c>
    </row>
    <row r="85" spans="1:51" ht="15.75" customHeight="1" x14ac:dyDescent="0.25">
      <c r="A85" s="1" t="s">
        <v>93</v>
      </c>
      <c r="B85" s="2"/>
      <c r="C85" s="2"/>
      <c r="D85" s="2"/>
      <c r="E85" s="3" t="s">
        <v>130</v>
      </c>
      <c r="F85" s="3"/>
      <c r="G85" s="3"/>
      <c r="H85" s="3" t="s">
        <v>133</v>
      </c>
      <c r="I85" s="3"/>
      <c r="J85" s="3"/>
      <c r="K85" s="3" t="s">
        <v>2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  <row r="86" spans="1:51" ht="15.75" customHeight="1" x14ac:dyDescent="0.25">
      <c r="A86" s="1" t="s">
        <v>113</v>
      </c>
      <c r="B86" s="2"/>
      <c r="C86" s="2"/>
      <c r="D86" s="2"/>
      <c r="E86" s="3" t="s">
        <v>95</v>
      </c>
      <c r="F86" s="3" t="s">
        <v>7</v>
      </c>
      <c r="G86" s="3" t="s">
        <v>91</v>
      </c>
      <c r="H86" s="4" t="s">
        <v>95</v>
      </c>
      <c r="I86" s="3" t="s">
        <v>7</v>
      </c>
      <c r="J86" s="3" t="s">
        <v>91</v>
      </c>
      <c r="K86" s="4" t="s">
        <v>95</v>
      </c>
      <c r="L86" s="3" t="s">
        <v>7</v>
      </c>
      <c r="M86" s="3" t="s">
        <v>91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</row>
    <row r="87" spans="1:51" ht="15.75" customHeight="1" x14ac:dyDescent="0.25">
      <c r="A87" s="5" t="s">
        <v>114</v>
      </c>
      <c r="B87" s="6"/>
      <c r="C87" s="6"/>
      <c r="D87" s="6"/>
      <c r="E87">
        <v>4</v>
      </c>
      <c r="F87">
        <v>41</v>
      </c>
      <c r="G87">
        <v>21</v>
      </c>
      <c r="H87" s="7">
        <v>1</v>
      </c>
      <c r="I87" s="8">
        <v>-1</v>
      </c>
      <c r="J87" s="8">
        <v>-1</v>
      </c>
      <c r="K87" s="7"/>
    </row>
    <row r="88" spans="1:51" ht="15.75" customHeight="1" x14ac:dyDescent="0.25">
      <c r="A88" s="5" t="s">
        <v>116</v>
      </c>
      <c r="B88" s="6"/>
      <c r="C88" s="6"/>
      <c r="D88" s="6"/>
      <c r="E88">
        <v>1</v>
      </c>
      <c r="F88">
        <v>-2</v>
      </c>
      <c r="G88">
        <v>-2</v>
      </c>
      <c r="H88" s="7"/>
      <c r="K88" s="7"/>
    </row>
    <row r="89" spans="1:51" ht="15.75" customHeight="1" x14ac:dyDescent="0.25">
      <c r="A89" s="5" t="s">
        <v>117</v>
      </c>
      <c r="B89" s="6"/>
      <c r="C89" s="6"/>
      <c r="D89" s="6"/>
      <c r="E89">
        <v>3</v>
      </c>
      <c r="F89">
        <v>-8</v>
      </c>
      <c r="G89">
        <v>0</v>
      </c>
      <c r="H89" s="7"/>
      <c r="K89" s="7"/>
    </row>
    <row r="90" spans="1:51" ht="15.75" customHeight="1" x14ac:dyDescent="0.25">
      <c r="A90" s="5" t="s">
        <v>118</v>
      </c>
      <c r="B90" s="6"/>
      <c r="C90" s="6"/>
      <c r="D90" s="6"/>
      <c r="E90">
        <v>4</v>
      </c>
      <c r="F90">
        <v>5</v>
      </c>
      <c r="G90">
        <v>7</v>
      </c>
      <c r="H90" s="7"/>
      <c r="K90" s="7"/>
    </row>
    <row r="91" spans="1:51" ht="15.75" customHeight="1" x14ac:dyDescent="0.25">
      <c r="A91" s="5" t="s">
        <v>41</v>
      </c>
      <c r="B91" s="6"/>
      <c r="C91" s="6"/>
      <c r="D91" s="6"/>
      <c r="E91">
        <v>1</v>
      </c>
      <c r="F91">
        <v>7</v>
      </c>
      <c r="G91">
        <v>7</v>
      </c>
      <c r="H91" s="7"/>
      <c r="K91" s="7"/>
    </row>
    <row r="92" spans="1:51" ht="15.75" customHeight="1" x14ac:dyDescent="0.25">
      <c r="A92" s="5" t="s">
        <v>25</v>
      </c>
      <c r="B92" s="6"/>
      <c r="C92" s="6"/>
      <c r="D92" s="6"/>
      <c r="E92">
        <v>2</v>
      </c>
      <c r="F92">
        <v>4</v>
      </c>
      <c r="G92">
        <v>8</v>
      </c>
      <c r="H92" s="7"/>
      <c r="K92" s="7"/>
    </row>
    <row r="93" spans="1:51" ht="15.75" customHeight="1" x14ac:dyDescent="0.25">
      <c r="A93" s="5" t="s">
        <v>119</v>
      </c>
      <c r="B93" s="6"/>
      <c r="C93" s="6"/>
      <c r="D93" s="6"/>
      <c r="H93" s="7"/>
      <c r="K93" s="7"/>
    </row>
    <row r="94" spans="1:51" ht="15.75" customHeight="1" x14ac:dyDescent="0.25">
      <c r="A94" s="5" t="s">
        <v>120</v>
      </c>
      <c r="B94" s="6"/>
      <c r="C94" s="6"/>
      <c r="D94" s="6"/>
      <c r="E94">
        <v>3</v>
      </c>
      <c r="F94">
        <v>9</v>
      </c>
      <c r="G94">
        <v>5</v>
      </c>
      <c r="H94" s="7"/>
      <c r="K94" s="7"/>
    </row>
    <row r="95" spans="1:51" ht="15.75" customHeight="1" x14ac:dyDescent="0.25">
      <c r="A95" s="5" t="s">
        <v>57</v>
      </c>
      <c r="B95" s="6"/>
      <c r="C95" s="6"/>
      <c r="D95" s="6"/>
      <c r="E95">
        <v>1</v>
      </c>
      <c r="F95">
        <v>15</v>
      </c>
      <c r="G95">
        <v>15</v>
      </c>
      <c r="H95" s="7"/>
      <c r="K95" s="7"/>
    </row>
    <row r="96" spans="1:51" ht="15.75" customHeight="1" x14ac:dyDescent="0.25">
      <c r="A96" s="5" t="s">
        <v>121</v>
      </c>
      <c r="B96" s="6"/>
      <c r="C96" s="6"/>
      <c r="D96" s="6"/>
      <c r="E96">
        <v>3</v>
      </c>
      <c r="F96">
        <v>16</v>
      </c>
      <c r="G96">
        <v>14</v>
      </c>
      <c r="H96" s="7"/>
      <c r="K96" s="7"/>
    </row>
    <row r="97" spans="1:51" ht="15.75" customHeight="1" x14ac:dyDescent="0.25">
      <c r="A97" s="5" t="s">
        <v>124</v>
      </c>
      <c r="B97" s="6"/>
      <c r="C97" s="6"/>
      <c r="D97" s="6"/>
      <c r="H97" s="7"/>
      <c r="K97" s="7"/>
    </row>
    <row r="98" spans="1:51" ht="15.75" customHeight="1" x14ac:dyDescent="0.25">
      <c r="A98" s="5" t="s">
        <v>125</v>
      </c>
      <c r="B98" s="6"/>
      <c r="C98" s="6"/>
      <c r="D98" s="6"/>
      <c r="E98">
        <v>1</v>
      </c>
      <c r="F98">
        <v>4</v>
      </c>
      <c r="G98">
        <v>4</v>
      </c>
      <c r="H98" s="8"/>
      <c r="K98" s="8"/>
    </row>
    <row r="99" spans="1:51" ht="15.75" customHeight="1" x14ac:dyDescent="0.25">
      <c r="A99" s="5" t="s">
        <v>126</v>
      </c>
      <c r="B99" s="6"/>
      <c r="C99" s="6"/>
      <c r="D99" s="6"/>
      <c r="H99" s="8"/>
      <c r="K99" s="8"/>
    </row>
    <row r="100" spans="1:51" ht="15.75" customHeight="1" x14ac:dyDescent="0.25">
      <c r="A100" s="5"/>
      <c r="B100" s="6"/>
      <c r="C100" s="6"/>
      <c r="D100" s="6"/>
      <c r="E100">
        <f t="shared" ref="E100:G100" si="60">SUM(E87:E98)</f>
        <v>23</v>
      </c>
      <c r="F100">
        <f t="shared" si="60"/>
        <v>91</v>
      </c>
      <c r="G100">
        <f t="shared" si="60"/>
        <v>79</v>
      </c>
      <c r="H100">
        <f t="shared" ref="H100:M100" si="61">SUM(H87:H97)</f>
        <v>1</v>
      </c>
      <c r="I100">
        <f t="shared" si="61"/>
        <v>-1</v>
      </c>
      <c r="J100">
        <f t="shared" si="61"/>
        <v>-1</v>
      </c>
      <c r="K100">
        <f t="shared" si="61"/>
        <v>0</v>
      </c>
      <c r="L100">
        <f t="shared" si="61"/>
        <v>0</v>
      </c>
      <c r="M100">
        <f t="shared" si="61"/>
        <v>0</v>
      </c>
    </row>
    <row r="101" spans="1:51" ht="15.75" customHeight="1" x14ac:dyDescent="0.25">
      <c r="A101" s="1" t="s">
        <v>96</v>
      </c>
      <c r="B101" s="2"/>
      <c r="C101" s="2"/>
      <c r="D101" s="2"/>
      <c r="E101" s="3" t="s">
        <v>175</v>
      </c>
      <c r="F101" s="3"/>
      <c r="G101" s="3"/>
      <c r="H101" s="3" t="s">
        <v>76</v>
      </c>
      <c r="I101" s="3"/>
      <c r="J101" s="3"/>
      <c r="K101" s="3" t="s">
        <v>176</v>
      </c>
      <c r="L101" s="3"/>
      <c r="M101" s="3"/>
      <c r="N101" s="3" t="s">
        <v>2</v>
      </c>
      <c r="O101" s="3"/>
      <c r="P101" s="3"/>
      <c r="Q101" s="3" t="s">
        <v>2</v>
      </c>
      <c r="R101" s="3"/>
      <c r="S101" s="3"/>
      <c r="T101" s="3" t="s">
        <v>2</v>
      </c>
      <c r="U101" s="3"/>
      <c r="V101" s="3"/>
      <c r="W101" s="3" t="s">
        <v>2</v>
      </c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</row>
    <row r="102" spans="1:51" ht="15.75" customHeight="1" x14ac:dyDescent="0.25">
      <c r="A102" s="1" t="s">
        <v>113</v>
      </c>
      <c r="B102" s="2"/>
      <c r="C102" s="2"/>
      <c r="D102" s="2"/>
      <c r="E102" s="3" t="s">
        <v>95</v>
      </c>
      <c r="F102" s="3" t="s">
        <v>7</v>
      </c>
      <c r="G102" s="3" t="s">
        <v>91</v>
      </c>
      <c r="H102" s="4" t="s">
        <v>95</v>
      </c>
      <c r="I102" s="3" t="s">
        <v>7</v>
      </c>
      <c r="J102" s="3" t="s">
        <v>91</v>
      </c>
      <c r="K102" s="4" t="s">
        <v>95</v>
      </c>
      <c r="L102" s="3" t="s">
        <v>7</v>
      </c>
      <c r="M102" s="3" t="s">
        <v>91</v>
      </c>
      <c r="N102" s="4" t="s">
        <v>95</v>
      </c>
      <c r="O102" s="3" t="s">
        <v>7</v>
      </c>
      <c r="P102" s="3" t="s">
        <v>91</v>
      </c>
      <c r="Q102" s="4" t="s">
        <v>95</v>
      </c>
      <c r="R102" s="3" t="s">
        <v>7</v>
      </c>
      <c r="S102" s="3" t="s">
        <v>91</v>
      </c>
      <c r="T102" s="4" t="s">
        <v>95</v>
      </c>
      <c r="U102" s="3" t="s">
        <v>7</v>
      </c>
      <c r="V102" s="3" t="s">
        <v>91</v>
      </c>
      <c r="W102" s="4" t="s">
        <v>95</v>
      </c>
      <c r="X102" s="3" t="s">
        <v>7</v>
      </c>
      <c r="Y102" s="3" t="s">
        <v>91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</row>
    <row r="103" spans="1:51" ht="15.75" customHeight="1" x14ac:dyDescent="0.25">
      <c r="A103" s="5" t="s">
        <v>114</v>
      </c>
      <c r="B103" s="6"/>
      <c r="C103" s="6"/>
      <c r="D103" s="6"/>
      <c r="E103">
        <v>1</v>
      </c>
      <c r="F103">
        <v>8</v>
      </c>
      <c r="G103">
        <v>8</v>
      </c>
      <c r="H103" s="7"/>
      <c r="K103" s="7"/>
      <c r="N103" s="7"/>
      <c r="Q103" s="7"/>
      <c r="T103" s="7"/>
      <c r="W103" s="7"/>
    </row>
    <row r="104" spans="1:51" ht="15.75" customHeight="1" x14ac:dyDescent="0.25">
      <c r="A104" s="5" t="s">
        <v>116</v>
      </c>
      <c r="B104" s="6"/>
      <c r="C104" s="6"/>
      <c r="D104" s="6"/>
      <c r="E104">
        <v>1</v>
      </c>
      <c r="F104">
        <v>33</v>
      </c>
      <c r="G104">
        <v>33</v>
      </c>
      <c r="H104" s="7"/>
      <c r="K104" s="7"/>
      <c r="N104" s="7"/>
      <c r="Q104" s="7"/>
      <c r="T104" s="7"/>
      <c r="W104" s="7"/>
    </row>
    <row r="105" spans="1:51" ht="15.75" customHeight="1" x14ac:dyDescent="0.25">
      <c r="A105" s="5" t="s">
        <v>117</v>
      </c>
      <c r="B105" s="6"/>
      <c r="C105" s="6"/>
      <c r="D105" s="6"/>
      <c r="E105">
        <v>0</v>
      </c>
      <c r="F105">
        <v>0</v>
      </c>
      <c r="G105">
        <v>0</v>
      </c>
      <c r="H105" s="7"/>
      <c r="K105" s="7"/>
      <c r="N105" s="7"/>
      <c r="Q105" s="7"/>
      <c r="T105" s="7"/>
      <c r="W105" s="7"/>
    </row>
    <row r="106" spans="1:51" ht="15.75" customHeight="1" x14ac:dyDescent="0.25">
      <c r="A106" s="5" t="s">
        <v>118</v>
      </c>
      <c r="B106" s="6"/>
      <c r="C106" s="6"/>
      <c r="D106" s="6"/>
      <c r="E106">
        <v>1</v>
      </c>
      <c r="F106">
        <v>18</v>
      </c>
      <c r="G106">
        <v>18</v>
      </c>
      <c r="H106" s="7"/>
      <c r="K106" s="7"/>
      <c r="N106" s="7"/>
      <c r="Q106" s="7"/>
      <c r="T106" s="7"/>
      <c r="W106" s="7"/>
    </row>
    <row r="107" spans="1:51" ht="15.75" customHeight="1" x14ac:dyDescent="0.25">
      <c r="A107" s="5" t="s">
        <v>41</v>
      </c>
      <c r="B107" s="6"/>
      <c r="C107" s="6"/>
      <c r="D107" s="6"/>
      <c r="H107" s="7">
        <v>3</v>
      </c>
      <c r="I107">
        <v>38</v>
      </c>
      <c r="J107">
        <v>14</v>
      </c>
      <c r="K107" s="7"/>
      <c r="N107" s="7"/>
      <c r="Q107" s="7"/>
      <c r="T107" s="7"/>
      <c r="W107" s="7"/>
    </row>
    <row r="108" spans="1:51" ht="15.75" customHeight="1" x14ac:dyDescent="0.25">
      <c r="A108" s="5" t="s">
        <v>25</v>
      </c>
      <c r="B108" s="6"/>
      <c r="C108" s="6"/>
      <c r="D108" s="6"/>
      <c r="H108" s="7">
        <v>1</v>
      </c>
      <c r="I108">
        <v>20</v>
      </c>
      <c r="J108">
        <v>20</v>
      </c>
      <c r="K108" s="7"/>
      <c r="N108" s="7"/>
      <c r="Q108" s="7"/>
      <c r="T108" s="7"/>
      <c r="W108" s="7"/>
    </row>
    <row r="109" spans="1:51" ht="15.75" customHeight="1" x14ac:dyDescent="0.25">
      <c r="A109" s="5" t="s">
        <v>119</v>
      </c>
      <c r="B109" s="6"/>
      <c r="C109" s="6"/>
      <c r="D109" s="6"/>
      <c r="H109" s="7">
        <v>1</v>
      </c>
      <c r="I109">
        <v>18</v>
      </c>
      <c r="J109">
        <v>18</v>
      </c>
      <c r="K109" s="7">
        <v>3</v>
      </c>
      <c r="L109" s="8">
        <v>45</v>
      </c>
      <c r="M109" s="8">
        <v>18</v>
      </c>
      <c r="N109" s="7"/>
      <c r="Q109" s="7"/>
      <c r="T109" s="7"/>
      <c r="W109" s="7"/>
    </row>
    <row r="110" spans="1:51" ht="15.75" customHeight="1" x14ac:dyDescent="0.25">
      <c r="A110" s="5" t="s">
        <v>120</v>
      </c>
      <c r="B110" s="6"/>
      <c r="C110" s="6"/>
      <c r="D110" s="6"/>
      <c r="H110" s="7">
        <v>2</v>
      </c>
      <c r="I110">
        <v>51</v>
      </c>
      <c r="J110">
        <v>39</v>
      </c>
      <c r="K110" s="7"/>
      <c r="N110" s="7"/>
      <c r="Q110" s="7"/>
      <c r="T110" s="7"/>
      <c r="W110" s="7"/>
    </row>
    <row r="111" spans="1:51" ht="15.75" customHeight="1" x14ac:dyDescent="0.25">
      <c r="A111" s="5" t="s">
        <v>57</v>
      </c>
      <c r="B111" s="6"/>
      <c r="C111" s="6"/>
      <c r="D111" s="6"/>
      <c r="H111" s="7">
        <v>3</v>
      </c>
      <c r="I111">
        <v>43</v>
      </c>
      <c r="J111">
        <v>21</v>
      </c>
      <c r="K111" s="7">
        <v>1</v>
      </c>
      <c r="L111" s="8">
        <v>19</v>
      </c>
      <c r="M111" s="8">
        <v>19</v>
      </c>
      <c r="N111" s="7"/>
      <c r="Q111" s="7"/>
      <c r="T111" s="7"/>
      <c r="W111" s="7"/>
    </row>
    <row r="112" spans="1:51" ht="15.75" customHeight="1" x14ac:dyDescent="0.25">
      <c r="A112" s="5" t="s">
        <v>121</v>
      </c>
      <c r="B112" s="6"/>
      <c r="C112" s="6"/>
      <c r="D112" s="6"/>
      <c r="H112" s="7">
        <v>2</v>
      </c>
      <c r="I112">
        <v>39</v>
      </c>
      <c r="J112">
        <v>20</v>
      </c>
      <c r="K112" s="7"/>
      <c r="N112" s="7"/>
      <c r="Q112" s="7"/>
      <c r="T112" s="7"/>
      <c r="W112" s="7"/>
    </row>
    <row r="113" spans="1:25" ht="15.75" customHeight="1" x14ac:dyDescent="0.25">
      <c r="A113" s="5" t="s">
        <v>124</v>
      </c>
      <c r="B113" s="6"/>
      <c r="C113" s="6"/>
      <c r="D113" s="6"/>
      <c r="H113" s="7">
        <v>5</v>
      </c>
      <c r="I113" s="10">
        <v>105</v>
      </c>
      <c r="J113">
        <v>27</v>
      </c>
      <c r="K113" s="7"/>
      <c r="N113" s="7"/>
      <c r="Q113" s="7"/>
      <c r="T113" s="7"/>
      <c r="W113" s="7"/>
    </row>
    <row r="114" spans="1:25" ht="15.75" customHeight="1" x14ac:dyDescent="0.25">
      <c r="A114" s="5" t="s">
        <v>125</v>
      </c>
      <c r="B114" s="6"/>
      <c r="C114" s="6"/>
      <c r="D114" s="6"/>
      <c r="H114" s="8"/>
      <c r="K114" s="8"/>
      <c r="N114" s="8"/>
      <c r="Q114" s="8"/>
      <c r="T114" s="8"/>
      <c r="W114" s="8"/>
    </row>
    <row r="115" spans="1:25" ht="15.75" customHeight="1" x14ac:dyDescent="0.25">
      <c r="A115" s="5" t="s">
        <v>126</v>
      </c>
      <c r="B115" s="6"/>
      <c r="C115" s="6"/>
      <c r="D115" s="6"/>
      <c r="H115" s="8"/>
      <c r="K115" s="8"/>
      <c r="N115" s="8"/>
      <c r="Q115" s="8"/>
      <c r="T115" s="8"/>
      <c r="W115" s="8"/>
    </row>
    <row r="116" spans="1:25" ht="15.75" customHeight="1" x14ac:dyDescent="0.25">
      <c r="A116" s="5"/>
      <c r="B116" s="6"/>
      <c r="C116" s="6"/>
      <c r="D116" s="6"/>
      <c r="E116">
        <f t="shared" ref="E116:Y116" si="62">SUM(E103:E113)</f>
        <v>3</v>
      </c>
      <c r="F116">
        <f t="shared" si="62"/>
        <v>59</v>
      </c>
      <c r="G116">
        <f t="shared" si="62"/>
        <v>59</v>
      </c>
      <c r="H116">
        <f t="shared" si="62"/>
        <v>17</v>
      </c>
      <c r="I116">
        <f t="shared" si="62"/>
        <v>314</v>
      </c>
      <c r="J116">
        <f t="shared" si="62"/>
        <v>159</v>
      </c>
      <c r="K116">
        <f t="shared" si="62"/>
        <v>4</v>
      </c>
      <c r="L116">
        <f t="shared" si="62"/>
        <v>64</v>
      </c>
      <c r="M116">
        <f t="shared" si="62"/>
        <v>37</v>
      </c>
      <c r="N116">
        <f t="shared" si="62"/>
        <v>0</v>
      </c>
      <c r="O116">
        <f t="shared" si="62"/>
        <v>0</v>
      </c>
      <c r="P116">
        <f t="shared" si="62"/>
        <v>0</v>
      </c>
      <c r="Q116">
        <f t="shared" si="62"/>
        <v>0</v>
      </c>
      <c r="R116">
        <f t="shared" si="62"/>
        <v>0</v>
      </c>
      <c r="S116">
        <f t="shared" si="62"/>
        <v>0</v>
      </c>
      <c r="T116">
        <f t="shared" si="62"/>
        <v>0</v>
      </c>
      <c r="U116">
        <f t="shared" si="62"/>
        <v>0</v>
      </c>
      <c r="V116">
        <f t="shared" si="62"/>
        <v>0</v>
      </c>
      <c r="W116">
        <f t="shared" si="62"/>
        <v>0</v>
      </c>
      <c r="X116">
        <f t="shared" si="62"/>
        <v>0</v>
      </c>
      <c r="Y116">
        <f t="shared" si="62"/>
        <v>0</v>
      </c>
    </row>
    <row r="117" spans="1:25" ht="15.75" customHeight="1" x14ac:dyDescent="0.25">
      <c r="A117" s="5"/>
      <c r="B117" s="6"/>
      <c r="C117" s="6"/>
      <c r="D117" s="6"/>
    </row>
    <row r="118" spans="1:25" ht="15.75" customHeight="1" x14ac:dyDescent="0.25">
      <c r="A118" s="5"/>
      <c r="B118" s="6"/>
      <c r="C118" s="6"/>
      <c r="D118" s="6"/>
    </row>
    <row r="119" spans="1:25" ht="15.75" customHeight="1" x14ac:dyDescent="0.25">
      <c r="A119" s="5"/>
      <c r="B119" s="6"/>
      <c r="C119" s="6"/>
      <c r="D119" s="6"/>
    </row>
    <row r="120" spans="1:25" ht="15.75" customHeight="1" x14ac:dyDescent="0.25">
      <c r="A120" s="5"/>
      <c r="B120" s="6"/>
      <c r="C120" s="6"/>
      <c r="D120" s="6"/>
    </row>
    <row r="121" spans="1:25" ht="15.75" customHeight="1" x14ac:dyDescent="0.25">
      <c r="A121" s="5"/>
      <c r="B121" s="6"/>
      <c r="C121" s="6"/>
      <c r="D121" s="6"/>
    </row>
    <row r="122" spans="1:25" ht="15.75" customHeight="1" x14ac:dyDescent="0.25">
      <c r="A122" s="5"/>
      <c r="B122" s="6"/>
      <c r="C122" s="6"/>
      <c r="D122" s="6"/>
    </row>
    <row r="123" spans="1:25" ht="15.75" customHeight="1" x14ac:dyDescent="0.25">
      <c r="A123" s="5"/>
      <c r="B123" s="6"/>
      <c r="C123" s="6"/>
      <c r="D123" s="6"/>
    </row>
    <row r="124" spans="1:25" ht="15.75" customHeight="1" x14ac:dyDescent="0.25">
      <c r="A124" s="5"/>
      <c r="B124" s="6"/>
      <c r="C124" s="6"/>
      <c r="D124" s="6"/>
    </row>
    <row r="125" spans="1:25" ht="15.75" customHeight="1" x14ac:dyDescent="0.25">
      <c r="A125" s="5"/>
      <c r="B125" s="6"/>
      <c r="C125" s="6"/>
      <c r="D125" s="6"/>
    </row>
    <row r="126" spans="1:25" ht="15.75" customHeight="1" x14ac:dyDescent="0.25">
      <c r="A126" s="5"/>
      <c r="B126" s="6"/>
      <c r="C126" s="6"/>
      <c r="D126" s="6"/>
    </row>
    <row r="127" spans="1:25" ht="15.75" customHeight="1" x14ac:dyDescent="0.25">
      <c r="A127" s="5"/>
      <c r="B127" s="6"/>
      <c r="C127" s="6"/>
      <c r="D127" s="6"/>
    </row>
    <row r="128" spans="1:25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0"/>
  <sheetViews>
    <sheetView topLeftCell="A39" workbookViewId="0">
      <selection activeCell="T52" sqref="T52"/>
    </sheetView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5.140625" customWidth="1"/>
    <col min="4" max="4" width="3.28515625" customWidth="1"/>
    <col min="5" max="5" width="4.28515625" customWidth="1"/>
    <col min="6" max="6" width="5" customWidth="1"/>
    <col min="7" max="7" width="4.5703125" customWidth="1"/>
    <col min="8" max="8" width="4.140625" customWidth="1"/>
    <col min="9" max="9" width="4.42578125" customWidth="1"/>
    <col min="10" max="10" width="5" customWidth="1"/>
    <col min="11" max="11" width="3.5703125" customWidth="1"/>
    <col min="12" max="12" width="3.7109375" customWidth="1"/>
    <col min="13" max="13" width="3.425781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5" width="3.5703125" customWidth="1"/>
    <col min="26" max="26" width="4.140625" customWidth="1"/>
    <col min="27" max="27" width="4.570312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  <col min="41" max="47" width="8.7109375" customWidth="1"/>
  </cols>
  <sheetData>
    <row r="1" spans="1:47" x14ac:dyDescent="0.25">
      <c r="A1" s="1" t="s">
        <v>0</v>
      </c>
      <c r="B1" s="2" t="s">
        <v>1</v>
      </c>
      <c r="C1" s="2"/>
      <c r="D1" s="2"/>
      <c r="E1" s="3" t="s">
        <v>1249</v>
      </c>
      <c r="F1" s="3"/>
      <c r="G1" s="3"/>
      <c r="H1" s="3" t="s">
        <v>1250</v>
      </c>
      <c r="I1" s="3"/>
      <c r="J1" s="3"/>
      <c r="K1" s="3" t="s">
        <v>148</v>
      </c>
      <c r="L1" s="3"/>
      <c r="M1" s="3"/>
      <c r="N1" s="3" t="s">
        <v>1274</v>
      </c>
      <c r="O1" s="3"/>
      <c r="P1" s="3"/>
      <c r="Q1" s="3" t="s">
        <v>149</v>
      </c>
      <c r="R1" s="3"/>
      <c r="S1" s="3"/>
      <c r="T1" s="3" t="s">
        <v>1251</v>
      </c>
      <c r="U1" s="3"/>
      <c r="V1" s="3"/>
      <c r="W1" s="3" t="s">
        <v>151</v>
      </c>
      <c r="X1" s="3"/>
      <c r="Y1" s="3"/>
      <c r="Z1" s="3" t="s">
        <v>152</v>
      </c>
      <c r="AA1" s="3"/>
      <c r="AB1" s="3"/>
      <c r="AC1" s="3" t="s">
        <v>1252</v>
      </c>
      <c r="AD1" s="3"/>
      <c r="AE1" s="3"/>
      <c r="AF1" s="3" t="s">
        <v>153</v>
      </c>
      <c r="AG1" s="3"/>
      <c r="AH1" s="3"/>
      <c r="AI1" s="3" t="s">
        <v>155</v>
      </c>
      <c r="AJ1" s="3"/>
      <c r="AK1" s="3"/>
      <c r="AL1" s="3" t="s">
        <v>156</v>
      </c>
      <c r="AM1" s="3"/>
      <c r="AN1" s="3"/>
      <c r="AO1" s="3"/>
      <c r="AP1" s="3"/>
      <c r="AQ1" s="3"/>
      <c r="AR1" s="3"/>
      <c r="AS1" s="3"/>
      <c r="AT1" s="3"/>
      <c r="AU1" s="3"/>
    </row>
    <row r="2" spans="1:47" x14ac:dyDescent="0.25">
      <c r="A2" s="1" t="s">
        <v>157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/>
      <c r="AP2" s="3"/>
      <c r="AQ2" s="3"/>
      <c r="AR2" s="3"/>
      <c r="AS2" s="8"/>
      <c r="AT2" s="8"/>
      <c r="AU2" s="8"/>
    </row>
    <row r="3" spans="1:47" x14ac:dyDescent="0.25">
      <c r="A3" s="5" t="s">
        <v>158</v>
      </c>
      <c r="B3" s="41">
        <f t="shared" ref="B3:D3" si="0">E3+H3+K3+N3+Q3+T3+W3+Z3+AC3+AF3+AI3</f>
        <v>27</v>
      </c>
      <c r="C3" s="41">
        <f t="shared" si="0"/>
        <v>-3</v>
      </c>
      <c r="D3" s="41">
        <f t="shared" si="0"/>
        <v>0</v>
      </c>
      <c r="E3" s="13"/>
      <c r="F3" s="14"/>
      <c r="G3" s="14"/>
      <c r="H3" s="7"/>
      <c r="K3" s="7">
        <v>16</v>
      </c>
      <c r="L3">
        <v>37</v>
      </c>
      <c r="M3">
        <v>0</v>
      </c>
      <c r="N3" s="7"/>
      <c r="Q3" s="7"/>
      <c r="T3" s="7"/>
      <c r="W3" s="7"/>
      <c r="Z3" s="7">
        <v>11</v>
      </c>
      <c r="AA3">
        <v>-40</v>
      </c>
      <c r="AB3">
        <v>0</v>
      </c>
      <c r="AC3" s="7"/>
      <c r="AF3" s="7"/>
      <c r="AI3" s="7"/>
      <c r="AL3" s="7"/>
      <c r="AS3" s="8"/>
      <c r="AT3" s="8"/>
      <c r="AU3" s="8"/>
    </row>
    <row r="4" spans="1:47" x14ac:dyDescent="0.25">
      <c r="A4" s="5" t="s">
        <v>159</v>
      </c>
      <c r="B4" s="41">
        <f t="shared" ref="B4:D4" si="1">E4+H4+K4+N4+Q4+T4+W4+Z4+AC4+AF4+AI4</f>
        <v>36</v>
      </c>
      <c r="C4" s="41">
        <f t="shared" si="1"/>
        <v>96</v>
      </c>
      <c r="D4" s="41">
        <f t="shared" si="1"/>
        <v>0</v>
      </c>
      <c r="E4" s="13"/>
      <c r="F4" s="14"/>
      <c r="G4" s="14"/>
      <c r="H4" s="7">
        <v>4</v>
      </c>
      <c r="I4" s="8">
        <v>9</v>
      </c>
      <c r="J4" s="8">
        <v>0</v>
      </c>
      <c r="K4" s="7">
        <v>17</v>
      </c>
      <c r="L4">
        <v>54</v>
      </c>
      <c r="M4">
        <v>0</v>
      </c>
      <c r="N4" s="7"/>
      <c r="Q4" s="7"/>
      <c r="T4" s="7"/>
      <c r="W4" s="7">
        <v>3</v>
      </c>
      <c r="X4">
        <v>4</v>
      </c>
      <c r="Y4">
        <v>0</v>
      </c>
      <c r="Z4" s="7">
        <v>12</v>
      </c>
      <c r="AA4" s="8">
        <v>29</v>
      </c>
      <c r="AB4" s="8">
        <v>0</v>
      </c>
      <c r="AC4" s="7"/>
      <c r="AF4" s="7"/>
      <c r="AI4" s="7"/>
      <c r="AL4" s="7"/>
      <c r="AS4" s="8"/>
      <c r="AT4" s="8"/>
      <c r="AU4" s="8"/>
    </row>
    <row r="5" spans="1:47" x14ac:dyDescent="0.25">
      <c r="A5" s="5" t="s">
        <v>160</v>
      </c>
      <c r="B5" s="41">
        <f t="shared" ref="B5:D5" si="2">E5+H5+K5+N5+Q5+T5+W5+Z5+AC5+AF5+AI5</f>
        <v>24</v>
      </c>
      <c r="C5" s="41">
        <f t="shared" si="2"/>
        <v>-25</v>
      </c>
      <c r="D5" s="41">
        <f t="shared" si="2"/>
        <v>0</v>
      </c>
      <c r="E5" s="13"/>
      <c r="F5" s="14"/>
      <c r="G5" s="14"/>
      <c r="H5" s="7">
        <v>9</v>
      </c>
      <c r="I5" s="8">
        <v>13</v>
      </c>
      <c r="J5" s="8">
        <v>0</v>
      </c>
      <c r="K5" s="7">
        <v>5</v>
      </c>
      <c r="L5" s="8">
        <v>-6</v>
      </c>
      <c r="M5" s="8">
        <v>0</v>
      </c>
      <c r="N5" s="7"/>
      <c r="Q5" s="7">
        <v>1</v>
      </c>
      <c r="R5">
        <v>0</v>
      </c>
      <c r="S5">
        <v>0</v>
      </c>
      <c r="T5" s="7"/>
      <c r="U5" s="8"/>
      <c r="V5" s="8"/>
      <c r="W5" s="7"/>
      <c r="Z5" s="7">
        <v>9</v>
      </c>
      <c r="AA5">
        <v>-32</v>
      </c>
      <c r="AB5">
        <v>0</v>
      </c>
      <c r="AC5" s="7"/>
      <c r="AF5" s="7"/>
      <c r="AI5" s="7"/>
      <c r="AJ5" s="8"/>
      <c r="AK5" s="8"/>
      <c r="AL5" s="7"/>
      <c r="AS5" s="8"/>
      <c r="AT5" s="8"/>
      <c r="AU5" s="8"/>
    </row>
    <row r="6" spans="1:47" x14ac:dyDescent="0.25">
      <c r="A6" s="5" t="s">
        <v>59</v>
      </c>
      <c r="B6" s="41">
        <f t="shared" ref="B6:D6" si="3">E6+H6+K6+N6+Q6+T6+W6+Z6+AC6+AF6+AI6</f>
        <v>30</v>
      </c>
      <c r="C6" s="41">
        <f t="shared" si="3"/>
        <v>100</v>
      </c>
      <c r="D6" s="41">
        <f t="shared" si="3"/>
        <v>1</v>
      </c>
      <c r="E6" s="13"/>
      <c r="F6" s="14"/>
      <c r="G6" s="14"/>
      <c r="H6" s="7">
        <v>17</v>
      </c>
      <c r="I6" s="8">
        <v>60</v>
      </c>
      <c r="J6" s="8">
        <v>1</v>
      </c>
      <c r="K6" s="7">
        <v>6</v>
      </c>
      <c r="L6" s="8">
        <v>47</v>
      </c>
      <c r="M6" s="8">
        <v>0</v>
      </c>
      <c r="N6" s="7">
        <v>2</v>
      </c>
      <c r="O6" s="8">
        <v>8</v>
      </c>
      <c r="P6" s="8">
        <v>0</v>
      </c>
      <c r="Q6" s="7"/>
      <c r="T6" s="7"/>
      <c r="W6" s="7"/>
      <c r="Z6" s="7">
        <v>5</v>
      </c>
      <c r="AA6">
        <v>-15</v>
      </c>
      <c r="AB6">
        <v>0</v>
      </c>
      <c r="AC6" s="7"/>
      <c r="AF6" s="7"/>
      <c r="AI6" s="7"/>
      <c r="AL6" s="7"/>
      <c r="AS6" s="8"/>
      <c r="AT6" s="8"/>
      <c r="AU6" s="8"/>
    </row>
    <row r="7" spans="1:47" x14ac:dyDescent="0.25">
      <c r="A7" s="5" t="s">
        <v>164</v>
      </c>
      <c r="B7" s="41">
        <f t="shared" ref="B7:D7" si="4">E7+H7+K7+N7+Q7+T7+W7+Z7+AC7+AF7+AI7</f>
        <v>22</v>
      </c>
      <c r="C7" s="41">
        <f t="shared" si="4"/>
        <v>-20</v>
      </c>
      <c r="D7" s="41">
        <f t="shared" si="4"/>
        <v>0</v>
      </c>
      <c r="E7" s="13"/>
      <c r="F7" s="14"/>
      <c r="G7" s="14"/>
      <c r="H7" s="7">
        <v>5</v>
      </c>
      <c r="I7" s="8">
        <v>25</v>
      </c>
      <c r="J7" s="8">
        <v>0</v>
      </c>
      <c r="K7" s="7">
        <v>7</v>
      </c>
      <c r="L7" s="8">
        <v>8</v>
      </c>
      <c r="M7" s="8">
        <v>0</v>
      </c>
      <c r="N7" s="7"/>
      <c r="Q7" s="7"/>
      <c r="T7" s="7"/>
      <c r="W7" s="7"/>
      <c r="Z7" s="7">
        <v>10</v>
      </c>
      <c r="AA7">
        <v>-53</v>
      </c>
      <c r="AB7">
        <v>0</v>
      </c>
      <c r="AC7" s="7"/>
      <c r="AF7" s="7"/>
      <c r="AI7" s="7"/>
      <c r="AL7" s="7">
        <v>1</v>
      </c>
      <c r="AM7">
        <v>-2</v>
      </c>
      <c r="AN7">
        <v>0</v>
      </c>
      <c r="AS7" s="8"/>
      <c r="AT7" s="8"/>
      <c r="AU7" s="8"/>
    </row>
    <row r="8" spans="1:47" x14ac:dyDescent="0.25">
      <c r="A8" s="5" t="s">
        <v>42</v>
      </c>
      <c r="B8" s="41">
        <f t="shared" ref="B8:D8" si="5">E8+H8+K8+N8+Q8+T8+W8+Z8+AC8+AF8+AI8</f>
        <v>39</v>
      </c>
      <c r="C8" s="41">
        <f t="shared" si="5"/>
        <v>40</v>
      </c>
      <c r="D8" s="41">
        <f t="shared" si="5"/>
        <v>0</v>
      </c>
      <c r="E8" s="7">
        <v>12</v>
      </c>
      <c r="F8">
        <v>68</v>
      </c>
      <c r="G8">
        <v>0</v>
      </c>
      <c r="H8" s="7">
        <v>9</v>
      </c>
      <c r="I8" s="8">
        <v>-8</v>
      </c>
      <c r="J8" s="8">
        <v>0</v>
      </c>
      <c r="K8" s="7">
        <v>8</v>
      </c>
      <c r="L8" s="8">
        <v>3</v>
      </c>
      <c r="M8" s="8">
        <v>0</v>
      </c>
      <c r="N8" s="7">
        <v>1</v>
      </c>
      <c r="O8" s="8">
        <v>-5</v>
      </c>
      <c r="P8" s="8">
        <v>0</v>
      </c>
      <c r="Q8" s="7">
        <v>1</v>
      </c>
      <c r="R8" s="8">
        <v>0</v>
      </c>
      <c r="S8" s="8">
        <v>0</v>
      </c>
      <c r="T8" s="7"/>
      <c r="W8" s="7"/>
      <c r="Z8" s="7">
        <v>5</v>
      </c>
      <c r="AA8">
        <v>-22</v>
      </c>
      <c r="AB8">
        <v>0</v>
      </c>
      <c r="AC8" s="7">
        <v>2</v>
      </c>
      <c r="AD8" s="8">
        <v>2</v>
      </c>
      <c r="AE8" s="8">
        <v>0</v>
      </c>
      <c r="AF8" s="7">
        <v>1</v>
      </c>
      <c r="AG8" s="8">
        <v>2</v>
      </c>
      <c r="AH8" s="8">
        <v>0</v>
      </c>
      <c r="AI8" s="7"/>
      <c r="AL8" s="7"/>
      <c r="AS8" s="8"/>
      <c r="AT8" s="8"/>
      <c r="AU8" s="8"/>
    </row>
    <row r="9" spans="1:47" x14ac:dyDescent="0.25">
      <c r="A9" s="5" t="s">
        <v>45</v>
      </c>
      <c r="B9" s="41">
        <f t="shared" ref="B9:D9" si="6">E9+H9+K9+N9+Q9+T9+W9+Z9+AC9+AF9+AI9</f>
        <v>36</v>
      </c>
      <c r="C9" s="41">
        <f t="shared" si="6"/>
        <v>71</v>
      </c>
      <c r="D9" s="41">
        <f t="shared" si="6"/>
        <v>0</v>
      </c>
      <c r="E9" s="7">
        <v>19</v>
      </c>
      <c r="F9">
        <v>57</v>
      </c>
      <c r="G9">
        <v>0</v>
      </c>
      <c r="H9" s="7">
        <v>6</v>
      </c>
      <c r="I9" s="8">
        <v>6</v>
      </c>
      <c r="J9" s="8">
        <v>0</v>
      </c>
      <c r="K9" s="7">
        <v>0</v>
      </c>
      <c r="L9" s="8">
        <v>0</v>
      </c>
      <c r="M9" s="8">
        <v>0</v>
      </c>
      <c r="N9" s="7">
        <v>1</v>
      </c>
      <c r="O9" s="8">
        <v>7</v>
      </c>
      <c r="P9" s="8">
        <v>0</v>
      </c>
      <c r="Q9" s="7">
        <v>0</v>
      </c>
      <c r="R9" s="8">
        <v>0</v>
      </c>
      <c r="S9" s="8">
        <v>0</v>
      </c>
      <c r="T9" s="7">
        <v>4</v>
      </c>
      <c r="U9" s="8">
        <v>14</v>
      </c>
      <c r="V9" s="8">
        <v>0</v>
      </c>
      <c r="W9" s="7"/>
      <c r="Z9" s="7">
        <v>1</v>
      </c>
      <c r="AA9">
        <v>4</v>
      </c>
      <c r="AB9">
        <v>0</v>
      </c>
      <c r="AC9" s="7">
        <v>5</v>
      </c>
      <c r="AD9" s="8">
        <v>-17</v>
      </c>
      <c r="AE9" s="8">
        <v>0</v>
      </c>
      <c r="AF9" s="7"/>
      <c r="AI9" s="7"/>
      <c r="AL9" s="7"/>
      <c r="AS9" s="8"/>
      <c r="AT9" s="8"/>
      <c r="AU9" s="8"/>
    </row>
    <row r="10" spans="1:47" x14ac:dyDescent="0.25">
      <c r="A10" s="5" t="s">
        <v>27</v>
      </c>
      <c r="B10" s="41">
        <f t="shared" ref="B10:C10" si="7">E10+H10+K10+N10+Q10+T10+W10+Z10+AC10+AF10+AI10+AL10</f>
        <v>33</v>
      </c>
      <c r="C10" s="41">
        <f t="shared" si="7"/>
        <v>19</v>
      </c>
      <c r="D10" s="41">
        <f>G10+J10+M10+P10+S10+V10+Y10+AB10+AE10+AH10+AK10</f>
        <v>2</v>
      </c>
      <c r="E10" s="7">
        <v>16</v>
      </c>
      <c r="F10">
        <v>3</v>
      </c>
      <c r="G10">
        <v>0</v>
      </c>
      <c r="H10" s="7">
        <v>7</v>
      </c>
      <c r="I10" s="8">
        <v>11</v>
      </c>
      <c r="J10" s="8">
        <v>1</v>
      </c>
      <c r="K10" s="7"/>
      <c r="N10" s="7">
        <v>1</v>
      </c>
      <c r="O10" s="8">
        <v>3</v>
      </c>
      <c r="P10" s="8">
        <v>1</v>
      </c>
      <c r="Q10" s="7"/>
      <c r="T10" s="7"/>
      <c r="W10" s="7"/>
      <c r="Z10" s="7">
        <v>9</v>
      </c>
      <c r="AA10">
        <v>2</v>
      </c>
      <c r="AB10">
        <v>0</v>
      </c>
      <c r="AC10" s="7"/>
      <c r="AF10" s="7"/>
      <c r="AI10" s="7"/>
      <c r="AL10" s="7"/>
      <c r="AS10" s="8"/>
      <c r="AT10" s="8"/>
      <c r="AU10" s="8"/>
    </row>
    <row r="11" spans="1:47" x14ac:dyDescent="0.25">
      <c r="A11" s="5" t="s">
        <v>39</v>
      </c>
      <c r="B11" s="41">
        <f t="shared" ref="B11:D11" si="8">E11+H11+K11+N11+Q11+T11+W11+Z11+AC11+AF11+AI11</f>
        <v>34</v>
      </c>
      <c r="C11" s="41">
        <f t="shared" si="8"/>
        <v>7</v>
      </c>
      <c r="D11" s="41">
        <f t="shared" si="8"/>
        <v>0</v>
      </c>
      <c r="E11" s="7">
        <v>8</v>
      </c>
      <c r="F11">
        <v>30</v>
      </c>
      <c r="G11">
        <v>0</v>
      </c>
      <c r="H11" s="7">
        <v>10</v>
      </c>
      <c r="I11" s="8">
        <v>2</v>
      </c>
      <c r="J11" s="8">
        <v>0</v>
      </c>
      <c r="K11" s="7">
        <v>7</v>
      </c>
      <c r="L11" s="8">
        <v>20</v>
      </c>
      <c r="M11" s="8">
        <v>0</v>
      </c>
      <c r="N11" s="7"/>
      <c r="Q11" s="7"/>
      <c r="T11" s="7"/>
      <c r="W11" s="7"/>
      <c r="Z11" s="7">
        <v>8</v>
      </c>
      <c r="AA11">
        <v>-31</v>
      </c>
      <c r="AB11">
        <v>0</v>
      </c>
      <c r="AC11" s="7"/>
      <c r="AF11" s="7"/>
      <c r="AI11" s="7">
        <v>1</v>
      </c>
      <c r="AJ11">
        <v>-14</v>
      </c>
      <c r="AK11">
        <v>0</v>
      </c>
      <c r="AL11" s="7"/>
    </row>
    <row r="12" spans="1:47" x14ac:dyDescent="0.25">
      <c r="A12" s="5" t="s">
        <v>47</v>
      </c>
      <c r="B12" s="41">
        <f t="shared" ref="B12:D12" si="9">E12+H12+K12+N12+Q12+T12+W12+Z12+AC12+AF12+AI12</f>
        <v>35</v>
      </c>
      <c r="C12" s="41">
        <f t="shared" si="9"/>
        <v>58</v>
      </c>
      <c r="D12" s="41">
        <f t="shared" si="9"/>
        <v>1</v>
      </c>
      <c r="E12" s="7">
        <v>12</v>
      </c>
      <c r="F12">
        <v>34</v>
      </c>
      <c r="G12">
        <v>0</v>
      </c>
      <c r="H12" s="7">
        <v>10</v>
      </c>
      <c r="I12" s="8">
        <v>13</v>
      </c>
      <c r="J12" s="8">
        <v>1</v>
      </c>
      <c r="K12" s="7">
        <v>3</v>
      </c>
      <c r="L12" s="8">
        <v>7</v>
      </c>
      <c r="M12" s="8">
        <v>0</v>
      </c>
      <c r="N12" s="7"/>
      <c r="Q12" s="7"/>
      <c r="T12" s="7">
        <v>1</v>
      </c>
      <c r="U12">
        <v>-4</v>
      </c>
      <c r="V12">
        <v>0</v>
      </c>
      <c r="W12" s="7"/>
      <c r="X12" s="8"/>
      <c r="Y12" s="8"/>
      <c r="Z12" s="7">
        <v>9</v>
      </c>
      <c r="AA12">
        <v>8</v>
      </c>
      <c r="AB12">
        <v>0</v>
      </c>
      <c r="AC12" s="7"/>
      <c r="AF12" s="7"/>
      <c r="AI12" s="7"/>
      <c r="AL12" s="7"/>
    </row>
    <row r="13" spans="1:47" x14ac:dyDescent="0.25">
      <c r="A13" s="5" t="s">
        <v>166</v>
      </c>
      <c r="B13" s="41">
        <f t="shared" ref="B13:D13" si="10">E13+H13+K13+N13+Q13+T13+W13+Z13+AC13+AF13+AI13</f>
        <v>42</v>
      </c>
      <c r="C13" s="41">
        <f t="shared" si="10"/>
        <v>74</v>
      </c>
      <c r="D13" s="41">
        <f t="shared" si="10"/>
        <v>0</v>
      </c>
      <c r="E13" s="7">
        <v>10</v>
      </c>
      <c r="F13">
        <v>25</v>
      </c>
      <c r="G13">
        <v>0</v>
      </c>
      <c r="H13" s="7">
        <v>14</v>
      </c>
      <c r="I13" s="8">
        <v>23</v>
      </c>
      <c r="J13" s="8">
        <v>0</v>
      </c>
      <c r="K13" s="7"/>
      <c r="L13" s="8"/>
      <c r="M13" s="8"/>
      <c r="N13" s="7">
        <v>1</v>
      </c>
      <c r="O13">
        <v>26</v>
      </c>
      <c r="P13">
        <v>0</v>
      </c>
      <c r="Q13" s="7"/>
      <c r="T13" s="7"/>
      <c r="W13" s="7"/>
      <c r="Z13" s="7">
        <v>17</v>
      </c>
      <c r="AA13">
        <v>0</v>
      </c>
      <c r="AB13">
        <v>0</v>
      </c>
      <c r="AC13" s="7"/>
      <c r="AF13" s="7"/>
      <c r="AI13" s="7"/>
      <c r="AL13" s="7"/>
    </row>
    <row r="14" spans="1:47" x14ac:dyDescent="0.25">
      <c r="A14" s="5" t="s">
        <v>51</v>
      </c>
      <c r="B14" s="41">
        <f t="shared" ref="B14:D14" si="11">E14+H14+K14+N14+Q14+T14+W14+Z14+AC14+AF14+AI14</f>
        <v>23</v>
      </c>
      <c r="C14" s="41">
        <f t="shared" si="11"/>
        <v>71</v>
      </c>
      <c r="D14" s="41">
        <f t="shared" si="11"/>
        <v>0</v>
      </c>
      <c r="E14" s="7">
        <v>7</v>
      </c>
      <c r="F14">
        <v>23</v>
      </c>
      <c r="G14">
        <v>0</v>
      </c>
      <c r="H14" s="7">
        <v>7</v>
      </c>
      <c r="I14" s="8">
        <v>21</v>
      </c>
      <c r="J14" s="8">
        <v>0</v>
      </c>
      <c r="K14" s="8"/>
      <c r="L14" s="8"/>
      <c r="M14" s="8"/>
      <c r="N14" s="8"/>
      <c r="Q14" s="8">
        <v>1</v>
      </c>
      <c r="R14">
        <v>28</v>
      </c>
      <c r="S14">
        <v>0</v>
      </c>
      <c r="T14" s="8"/>
      <c r="W14" s="8"/>
      <c r="Z14" s="7">
        <v>8</v>
      </c>
      <c r="AA14">
        <v>-1</v>
      </c>
      <c r="AB14">
        <v>0</v>
      </c>
      <c r="AC14" s="8"/>
      <c r="AF14" s="8"/>
      <c r="AI14" s="8"/>
      <c r="AL14" s="8"/>
    </row>
    <row r="15" spans="1:47" x14ac:dyDescent="0.25">
      <c r="A15" s="5"/>
      <c r="B15" s="41">
        <f t="shared" ref="B15:D15" si="12">E15+H15+K15+N15+Q15+T15+W15+Z15+AC15+AF15+AI15</f>
        <v>0</v>
      </c>
      <c r="C15" s="41">
        <f t="shared" si="12"/>
        <v>0</v>
      </c>
      <c r="D15" s="41">
        <f t="shared" si="12"/>
        <v>0</v>
      </c>
      <c r="E15" s="8"/>
      <c r="H15" s="8"/>
      <c r="I15" s="8"/>
      <c r="J15" s="8"/>
      <c r="K15" s="8"/>
      <c r="L15" s="8"/>
      <c r="M15" s="8"/>
      <c r="N15" s="8"/>
      <c r="Q15" s="8"/>
      <c r="T15" s="8"/>
      <c r="W15" s="8"/>
      <c r="Z15" s="8"/>
      <c r="AC15" s="8"/>
      <c r="AF15" s="8"/>
      <c r="AI15" s="8"/>
      <c r="AL15" s="8"/>
    </row>
    <row r="16" spans="1:47" x14ac:dyDescent="0.25">
      <c r="A16" s="5"/>
      <c r="B16" s="6"/>
      <c r="C16" s="6"/>
      <c r="D16" s="6"/>
      <c r="E16">
        <f t="shared" ref="E16:AN16" si="13">SUM(E3:E14)</f>
        <v>84</v>
      </c>
      <c r="F16">
        <f t="shared" si="13"/>
        <v>240</v>
      </c>
      <c r="G16">
        <f t="shared" si="13"/>
        <v>0</v>
      </c>
      <c r="H16">
        <f t="shared" si="13"/>
        <v>98</v>
      </c>
      <c r="I16">
        <f t="shared" si="13"/>
        <v>175</v>
      </c>
      <c r="J16">
        <f t="shared" si="13"/>
        <v>3</v>
      </c>
      <c r="K16">
        <f t="shared" si="13"/>
        <v>69</v>
      </c>
      <c r="L16">
        <f t="shared" si="13"/>
        <v>170</v>
      </c>
      <c r="M16">
        <f t="shared" si="13"/>
        <v>0</v>
      </c>
      <c r="N16">
        <f t="shared" si="13"/>
        <v>6</v>
      </c>
      <c r="O16">
        <f t="shared" si="13"/>
        <v>39</v>
      </c>
      <c r="P16">
        <f t="shared" si="13"/>
        <v>1</v>
      </c>
      <c r="Q16">
        <f t="shared" si="13"/>
        <v>3</v>
      </c>
      <c r="R16">
        <f t="shared" si="13"/>
        <v>28</v>
      </c>
      <c r="S16">
        <f t="shared" si="13"/>
        <v>0</v>
      </c>
      <c r="T16">
        <f t="shared" si="13"/>
        <v>5</v>
      </c>
      <c r="U16">
        <f t="shared" si="13"/>
        <v>10</v>
      </c>
      <c r="V16">
        <f t="shared" si="13"/>
        <v>0</v>
      </c>
      <c r="W16">
        <f t="shared" si="13"/>
        <v>3</v>
      </c>
      <c r="X16">
        <f t="shared" si="13"/>
        <v>4</v>
      </c>
      <c r="Y16">
        <f t="shared" si="13"/>
        <v>0</v>
      </c>
      <c r="Z16">
        <f t="shared" si="13"/>
        <v>104</v>
      </c>
      <c r="AA16">
        <f t="shared" si="13"/>
        <v>-151</v>
      </c>
      <c r="AB16">
        <f t="shared" si="13"/>
        <v>0</v>
      </c>
      <c r="AC16">
        <f t="shared" si="13"/>
        <v>7</v>
      </c>
      <c r="AD16">
        <f t="shared" si="13"/>
        <v>-15</v>
      </c>
      <c r="AE16">
        <f t="shared" si="13"/>
        <v>0</v>
      </c>
      <c r="AF16">
        <f t="shared" si="13"/>
        <v>1</v>
      </c>
      <c r="AG16">
        <f t="shared" si="13"/>
        <v>2</v>
      </c>
      <c r="AH16">
        <f t="shared" si="13"/>
        <v>0</v>
      </c>
      <c r="AI16">
        <f t="shared" si="13"/>
        <v>1</v>
      </c>
      <c r="AJ16">
        <f t="shared" si="13"/>
        <v>-14</v>
      </c>
      <c r="AK16">
        <f t="shared" si="13"/>
        <v>0</v>
      </c>
      <c r="AL16">
        <f t="shared" si="13"/>
        <v>1</v>
      </c>
      <c r="AM16">
        <f t="shared" si="13"/>
        <v>-2</v>
      </c>
      <c r="AN16">
        <f t="shared" si="13"/>
        <v>0</v>
      </c>
    </row>
    <row r="17" spans="1:47" x14ac:dyDescent="0.25">
      <c r="A17" s="5"/>
      <c r="B17" s="6"/>
      <c r="C17" s="6"/>
      <c r="D17" s="6"/>
    </row>
    <row r="18" spans="1:47" x14ac:dyDescent="0.25">
      <c r="A18" s="1" t="s">
        <v>55</v>
      </c>
      <c r="B18" s="2" t="s">
        <v>1</v>
      </c>
      <c r="C18" s="2"/>
      <c r="D18" s="2"/>
      <c r="E18" s="3" t="s">
        <v>1294</v>
      </c>
      <c r="F18" s="3"/>
      <c r="G18" s="3"/>
      <c r="H18" s="3" t="s">
        <v>1275</v>
      </c>
      <c r="I18" s="3"/>
      <c r="J18" s="3"/>
      <c r="K18" s="3" t="s">
        <v>167</v>
      </c>
      <c r="L18" s="3"/>
      <c r="M18" s="3"/>
      <c r="N18" s="3" t="s">
        <v>168</v>
      </c>
      <c r="O18" s="3"/>
      <c r="P18" s="3"/>
      <c r="Q18" s="3" t="s">
        <v>169</v>
      </c>
      <c r="R18" s="3"/>
      <c r="S18" s="3"/>
      <c r="T18" s="3" t="s">
        <v>170</v>
      </c>
      <c r="U18" s="3"/>
      <c r="V18" s="3"/>
      <c r="W18" s="3" t="s">
        <v>171</v>
      </c>
      <c r="X18" s="3"/>
      <c r="Y18" s="3"/>
      <c r="Z18" s="3" t="s">
        <v>172</v>
      </c>
      <c r="AA18" s="3"/>
      <c r="AB18" s="3"/>
      <c r="AC18" s="3" t="s">
        <v>173</v>
      </c>
      <c r="AD18" s="3"/>
      <c r="AE18" s="3"/>
      <c r="AF18" s="3" t="s">
        <v>174</v>
      </c>
      <c r="AG18" s="3"/>
      <c r="AH18" s="3"/>
      <c r="AI18" s="3" t="s">
        <v>109</v>
      </c>
      <c r="AJ18" s="3"/>
      <c r="AK18" s="3"/>
      <c r="AL18" s="3" t="s">
        <v>2</v>
      </c>
      <c r="AM18" s="3"/>
      <c r="AN18" s="3"/>
      <c r="AO18" s="3"/>
      <c r="AP18" s="3"/>
      <c r="AQ18" s="3"/>
      <c r="AR18" s="3"/>
      <c r="AS18" s="3"/>
      <c r="AT18" s="3"/>
      <c r="AU18" s="3"/>
    </row>
    <row r="19" spans="1:47" x14ac:dyDescent="0.25">
      <c r="A19" s="1" t="s">
        <v>157</v>
      </c>
      <c r="B19" s="2" t="s">
        <v>58</v>
      </c>
      <c r="C19" s="2" t="s">
        <v>7</v>
      </c>
      <c r="D19" s="2" t="s">
        <v>8</v>
      </c>
      <c r="E19" s="4" t="s">
        <v>21</v>
      </c>
      <c r="F19" s="3" t="s">
        <v>7</v>
      </c>
      <c r="G19" s="3" t="s">
        <v>8</v>
      </c>
      <c r="H19" s="4" t="s">
        <v>21</v>
      </c>
      <c r="I19" s="3" t="s">
        <v>7</v>
      </c>
      <c r="J19" s="3" t="s">
        <v>8</v>
      </c>
      <c r="K19" s="4" t="s">
        <v>21</v>
      </c>
      <c r="L19" s="3" t="s">
        <v>7</v>
      </c>
      <c r="M19" s="3" t="s">
        <v>8</v>
      </c>
      <c r="N19" s="4" t="s">
        <v>21</v>
      </c>
      <c r="O19" s="3" t="s">
        <v>7</v>
      </c>
      <c r="P19" s="3" t="s">
        <v>8</v>
      </c>
      <c r="Q19" s="4" t="s">
        <v>21</v>
      </c>
      <c r="R19" s="3" t="s">
        <v>7</v>
      </c>
      <c r="S19" s="3" t="s">
        <v>8</v>
      </c>
      <c r="T19" s="4" t="s">
        <v>21</v>
      </c>
      <c r="U19" s="3" t="s">
        <v>7</v>
      </c>
      <c r="V19" s="3" t="s">
        <v>8</v>
      </c>
      <c r="W19" s="4" t="s">
        <v>21</v>
      </c>
      <c r="X19" s="3" t="s">
        <v>7</v>
      </c>
      <c r="Y19" s="3" t="s">
        <v>8</v>
      </c>
      <c r="Z19" s="4" t="s">
        <v>21</v>
      </c>
      <c r="AA19" s="3" t="s">
        <v>7</v>
      </c>
      <c r="AB19" s="3" t="s">
        <v>8</v>
      </c>
      <c r="AC19" s="4" t="s">
        <v>21</v>
      </c>
      <c r="AD19" s="3" t="s">
        <v>7</v>
      </c>
      <c r="AE19" s="3" t="s">
        <v>8</v>
      </c>
      <c r="AF19" s="4" t="s">
        <v>21</v>
      </c>
      <c r="AG19" s="3" t="s">
        <v>7</v>
      </c>
      <c r="AH19" s="3" t="s">
        <v>8</v>
      </c>
      <c r="AI19" s="4" t="s">
        <v>21</v>
      </c>
      <c r="AJ19" s="3" t="s">
        <v>7</v>
      </c>
      <c r="AK19" s="3" t="s">
        <v>8</v>
      </c>
      <c r="AL19" s="4" t="s">
        <v>21</v>
      </c>
      <c r="AM19" s="3" t="s">
        <v>7</v>
      </c>
      <c r="AN19" s="3" t="s">
        <v>8</v>
      </c>
      <c r="AO19" s="3"/>
      <c r="AP19" s="3"/>
      <c r="AQ19" s="3"/>
      <c r="AR19" s="3"/>
      <c r="AS19" s="3"/>
      <c r="AT19" s="3"/>
      <c r="AU19" s="3"/>
    </row>
    <row r="20" spans="1:47" x14ac:dyDescent="0.25">
      <c r="A20" s="5" t="s">
        <v>158</v>
      </c>
      <c r="B20" s="41">
        <f t="shared" ref="B20:D20" si="14">E20+H20+K20+N20+Q20+T20+W20+Z20+AC20+AF20+AI20+AL20</f>
        <v>12</v>
      </c>
      <c r="C20" s="41">
        <f t="shared" si="14"/>
        <v>97</v>
      </c>
      <c r="D20" s="41">
        <f t="shared" si="14"/>
        <v>0</v>
      </c>
      <c r="E20" s="7">
        <v>3</v>
      </c>
      <c r="F20">
        <v>18</v>
      </c>
      <c r="G20">
        <v>0</v>
      </c>
      <c r="H20" s="7">
        <v>3</v>
      </c>
      <c r="I20" s="8">
        <v>32</v>
      </c>
      <c r="J20" s="8">
        <v>0</v>
      </c>
      <c r="K20" s="7">
        <v>3</v>
      </c>
      <c r="L20" s="8">
        <v>40</v>
      </c>
      <c r="M20" s="8">
        <v>0</v>
      </c>
      <c r="N20" s="7">
        <v>2</v>
      </c>
      <c r="O20" s="8">
        <v>8</v>
      </c>
      <c r="P20" s="8">
        <v>0</v>
      </c>
      <c r="Q20" s="7">
        <v>1</v>
      </c>
      <c r="R20" s="8">
        <v>-1</v>
      </c>
      <c r="S20" s="8">
        <v>0</v>
      </c>
      <c r="T20" s="7"/>
      <c r="W20" s="7"/>
      <c r="Z20" s="7"/>
      <c r="AC20" s="7"/>
      <c r="AF20" s="7"/>
      <c r="AI20" s="7"/>
      <c r="AL20" s="7"/>
    </row>
    <row r="21" spans="1:47" ht="15.75" customHeight="1" x14ac:dyDescent="0.25">
      <c r="A21" s="5" t="s">
        <v>159</v>
      </c>
      <c r="B21" s="41">
        <f t="shared" ref="B21:D21" si="15">E21+H21+K21+N21+Q21+T21+W21+Z21+AC21+AF21+AI21+AL21</f>
        <v>30</v>
      </c>
      <c r="C21" s="41">
        <f t="shared" si="15"/>
        <v>291</v>
      </c>
      <c r="D21" s="41">
        <f t="shared" si="15"/>
        <v>2</v>
      </c>
      <c r="E21" s="7">
        <v>5</v>
      </c>
      <c r="F21">
        <v>62</v>
      </c>
      <c r="G21">
        <v>0</v>
      </c>
      <c r="H21" s="7">
        <v>4</v>
      </c>
      <c r="I21" s="8">
        <v>62</v>
      </c>
      <c r="J21" s="12">
        <v>2</v>
      </c>
      <c r="K21" s="7">
        <v>5</v>
      </c>
      <c r="L21" s="8">
        <v>60</v>
      </c>
      <c r="M21" s="8">
        <v>0</v>
      </c>
      <c r="N21" s="7">
        <v>6</v>
      </c>
      <c r="O21" s="8">
        <v>59</v>
      </c>
      <c r="P21" s="8">
        <v>0</v>
      </c>
      <c r="Q21" s="7">
        <v>3</v>
      </c>
      <c r="R21" s="8">
        <v>13</v>
      </c>
      <c r="S21" s="8">
        <v>0</v>
      </c>
      <c r="T21" s="7">
        <v>2</v>
      </c>
      <c r="U21" s="8">
        <v>3</v>
      </c>
      <c r="V21" s="8">
        <v>0</v>
      </c>
      <c r="W21" s="7">
        <v>1</v>
      </c>
      <c r="X21" s="8">
        <v>6</v>
      </c>
      <c r="Y21" s="8">
        <v>0</v>
      </c>
      <c r="Z21" s="7"/>
      <c r="AC21" s="7">
        <v>4</v>
      </c>
      <c r="AD21">
        <v>26</v>
      </c>
      <c r="AE21">
        <v>0</v>
      </c>
      <c r="AF21" s="7"/>
      <c r="AI21" s="7"/>
      <c r="AL21" s="7"/>
    </row>
    <row r="22" spans="1:47" ht="15.75" customHeight="1" x14ac:dyDescent="0.25">
      <c r="A22" s="5" t="s">
        <v>160</v>
      </c>
      <c r="B22" s="41">
        <f t="shared" ref="B22:D22" si="16">E22+H22+K22+N22+Q22+T22+W22+Z22+AC22+AF22+AI22+AL22</f>
        <v>20</v>
      </c>
      <c r="C22" s="41">
        <f t="shared" si="16"/>
        <v>257</v>
      </c>
      <c r="D22" s="41">
        <f t="shared" si="16"/>
        <v>2</v>
      </c>
      <c r="E22" s="7">
        <v>7</v>
      </c>
      <c r="F22">
        <v>91</v>
      </c>
      <c r="G22">
        <v>0</v>
      </c>
      <c r="H22" s="7">
        <v>5</v>
      </c>
      <c r="I22" s="8">
        <v>62</v>
      </c>
      <c r="J22" s="8">
        <v>1</v>
      </c>
      <c r="K22" s="7">
        <v>3</v>
      </c>
      <c r="L22" s="8">
        <v>53</v>
      </c>
      <c r="M22" s="8">
        <v>0</v>
      </c>
      <c r="N22" s="7">
        <v>4</v>
      </c>
      <c r="O22" s="8">
        <v>48</v>
      </c>
      <c r="P22" s="8">
        <v>0</v>
      </c>
      <c r="Q22" s="7"/>
      <c r="T22" s="7">
        <v>1</v>
      </c>
      <c r="U22">
        <v>3</v>
      </c>
      <c r="V22">
        <v>1</v>
      </c>
      <c r="W22" s="7"/>
      <c r="Z22" s="7"/>
      <c r="AC22" s="7"/>
      <c r="AF22" s="7"/>
      <c r="AI22" s="7"/>
      <c r="AL22" s="7"/>
    </row>
    <row r="23" spans="1:47" ht="15.75" customHeight="1" x14ac:dyDescent="0.25">
      <c r="A23" s="5" t="s">
        <v>59</v>
      </c>
      <c r="B23" s="41">
        <f t="shared" ref="B23:D23" si="17">E23+H23+K23+N23+Q23+T23+W23+Z23+AC23+AF23+AI23+AL23</f>
        <v>25</v>
      </c>
      <c r="C23" s="41">
        <f t="shared" si="17"/>
        <v>238</v>
      </c>
      <c r="D23" s="41">
        <f t="shared" si="17"/>
        <v>2</v>
      </c>
      <c r="E23" s="7">
        <v>6</v>
      </c>
      <c r="F23">
        <v>48</v>
      </c>
      <c r="G23">
        <v>1</v>
      </c>
      <c r="H23" s="7">
        <v>5</v>
      </c>
      <c r="I23" s="8">
        <v>64</v>
      </c>
      <c r="J23" s="8">
        <v>1</v>
      </c>
      <c r="K23" s="7">
        <v>7</v>
      </c>
      <c r="L23" s="8">
        <v>64</v>
      </c>
      <c r="M23" s="8">
        <v>0</v>
      </c>
      <c r="N23" s="7">
        <v>4</v>
      </c>
      <c r="O23" s="8">
        <v>57</v>
      </c>
      <c r="P23" s="8">
        <v>0</v>
      </c>
      <c r="Q23" s="7">
        <v>3</v>
      </c>
      <c r="R23" s="8">
        <v>5</v>
      </c>
      <c r="S23" s="8">
        <v>0</v>
      </c>
      <c r="T23" s="7"/>
      <c r="W23" s="7"/>
      <c r="Z23" s="7"/>
      <c r="AC23" s="7"/>
      <c r="AF23" s="7"/>
      <c r="AI23" s="7"/>
      <c r="AL23" s="7"/>
    </row>
    <row r="24" spans="1:47" ht="15.75" customHeight="1" x14ac:dyDescent="0.25">
      <c r="A24" s="5" t="s">
        <v>164</v>
      </c>
      <c r="B24" s="41">
        <f t="shared" ref="B24:D24" si="18">E24+H24+K24+N24+Q24+T24+W24+Z24+AC24+AF24+AI24+AL24</f>
        <v>19</v>
      </c>
      <c r="C24" s="41">
        <f t="shared" si="18"/>
        <v>122</v>
      </c>
      <c r="D24" s="41">
        <f t="shared" si="18"/>
        <v>0</v>
      </c>
      <c r="E24" s="7">
        <v>5</v>
      </c>
      <c r="F24">
        <v>46</v>
      </c>
      <c r="G24">
        <v>0</v>
      </c>
      <c r="H24" s="7">
        <v>5</v>
      </c>
      <c r="I24" s="8">
        <v>19</v>
      </c>
      <c r="J24" s="8">
        <v>0</v>
      </c>
      <c r="K24" s="7">
        <v>0</v>
      </c>
      <c r="L24" s="8">
        <v>0</v>
      </c>
      <c r="M24" s="8">
        <v>0</v>
      </c>
      <c r="N24" s="7">
        <v>2</v>
      </c>
      <c r="O24" s="8">
        <v>24</v>
      </c>
      <c r="P24" s="8">
        <v>0</v>
      </c>
      <c r="Q24" s="7">
        <v>3</v>
      </c>
      <c r="R24" s="8">
        <v>11</v>
      </c>
      <c r="S24" s="8">
        <v>0</v>
      </c>
      <c r="T24" s="7">
        <v>2</v>
      </c>
      <c r="U24" s="8">
        <v>3</v>
      </c>
      <c r="V24" s="8">
        <v>0</v>
      </c>
      <c r="W24" s="7">
        <v>2</v>
      </c>
      <c r="X24" s="8">
        <v>19</v>
      </c>
      <c r="Y24" s="8">
        <v>0</v>
      </c>
      <c r="Z24" s="7"/>
      <c r="AC24" s="7"/>
      <c r="AF24" s="7"/>
      <c r="AI24" s="7"/>
      <c r="AL24" s="7"/>
    </row>
    <row r="25" spans="1:47" ht="15.75" customHeight="1" x14ac:dyDescent="0.25">
      <c r="A25" s="5" t="s">
        <v>42</v>
      </c>
      <c r="B25" s="41">
        <f t="shared" ref="B25:D25" si="19">E25+H25+K25+N25+Q25+T25+W25+Z25+AC25+AF25+AI25+AL25</f>
        <v>13</v>
      </c>
      <c r="C25" s="41">
        <f t="shared" si="19"/>
        <v>86</v>
      </c>
      <c r="D25" s="41">
        <f t="shared" si="19"/>
        <v>0</v>
      </c>
      <c r="E25" s="7">
        <v>3</v>
      </c>
      <c r="F25">
        <v>17</v>
      </c>
      <c r="G25">
        <v>0</v>
      </c>
      <c r="H25" s="7">
        <v>4</v>
      </c>
      <c r="I25" s="8">
        <v>28</v>
      </c>
      <c r="J25" s="8">
        <v>0</v>
      </c>
      <c r="K25" s="7">
        <v>0</v>
      </c>
      <c r="L25" s="8">
        <v>0</v>
      </c>
      <c r="M25" s="8">
        <v>0</v>
      </c>
      <c r="N25" s="7">
        <v>1</v>
      </c>
      <c r="O25" s="8">
        <v>0</v>
      </c>
      <c r="P25" s="8">
        <v>0</v>
      </c>
      <c r="Q25" s="7">
        <v>0</v>
      </c>
      <c r="R25" s="8">
        <v>0</v>
      </c>
      <c r="S25" s="8">
        <v>0</v>
      </c>
      <c r="T25" s="7">
        <v>1</v>
      </c>
      <c r="U25" s="8">
        <v>5</v>
      </c>
      <c r="V25" s="8">
        <v>0</v>
      </c>
      <c r="W25" s="7">
        <v>1</v>
      </c>
      <c r="X25" s="8">
        <v>9</v>
      </c>
      <c r="Y25" s="8">
        <v>0</v>
      </c>
      <c r="Z25" s="7">
        <v>3</v>
      </c>
      <c r="AA25" s="8">
        <v>27</v>
      </c>
      <c r="AB25" s="8">
        <v>0</v>
      </c>
      <c r="AC25" s="7"/>
      <c r="AF25" s="7"/>
      <c r="AI25" s="7"/>
      <c r="AL25" s="7"/>
    </row>
    <row r="26" spans="1:47" ht="15.75" customHeight="1" x14ac:dyDescent="0.25">
      <c r="A26" s="5" t="s">
        <v>45</v>
      </c>
      <c r="B26" s="41">
        <f t="shared" ref="B26:D26" si="20">E26+H26+K26+N26+Q26+T26+W26+Z26+AC26+AF26+AI26+AL26</f>
        <v>15</v>
      </c>
      <c r="C26" s="41">
        <f t="shared" si="20"/>
        <v>99</v>
      </c>
      <c r="D26" s="41">
        <f t="shared" si="20"/>
        <v>1</v>
      </c>
      <c r="E26" s="7">
        <v>2</v>
      </c>
      <c r="F26">
        <v>15</v>
      </c>
      <c r="G26">
        <v>1</v>
      </c>
      <c r="H26" s="7">
        <v>5</v>
      </c>
      <c r="I26" s="8">
        <v>48</v>
      </c>
      <c r="J26" s="8">
        <v>0</v>
      </c>
      <c r="K26" s="42"/>
      <c r="L26" s="20"/>
      <c r="M26" s="20"/>
      <c r="N26" s="7">
        <v>2</v>
      </c>
      <c r="O26" s="8">
        <v>9</v>
      </c>
      <c r="P26" s="8">
        <v>0</v>
      </c>
      <c r="Q26" s="7">
        <v>1</v>
      </c>
      <c r="R26" s="8">
        <v>0</v>
      </c>
      <c r="S26" s="8">
        <v>0</v>
      </c>
      <c r="T26" s="7"/>
      <c r="W26" s="7">
        <v>3</v>
      </c>
      <c r="X26" s="8">
        <v>24</v>
      </c>
      <c r="Y26" s="8">
        <v>0</v>
      </c>
      <c r="Z26" s="7"/>
      <c r="AC26" s="7">
        <v>1</v>
      </c>
      <c r="AD26">
        <v>0</v>
      </c>
      <c r="AE26">
        <v>0</v>
      </c>
      <c r="AF26" s="7">
        <v>1</v>
      </c>
      <c r="AG26" s="8">
        <v>3</v>
      </c>
      <c r="AH26" s="8">
        <v>0</v>
      </c>
      <c r="AI26" s="7"/>
      <c r="AL26" s="7"/>
    </row>
    <row r="27" spans="1:47" ht="15.75" customHeight="1" x14ac:dyDescent="0.25">
      <c r="A27" s="5" t="s">
        <v>27</v>
      </c>
      <c r="B27" s="41">
        <f t="shared" ref="B27:D27" si="21">E27+H27+K27+N27+Q27+T27+W27+Z27+AC27+AF27+AI27+AL27</f>
        <v>22</v>
      </c>
      <c r="C27" s="41">
        <f t="shared" si="21"/>
        <v>242</v>
      </c>
      <c r="D27" s="41">
        <f t="shared" si="21"/>
        <v>0</v>
      </c>
      <c r="E27" s="7">
        <v>5</v>
      </c>
      <c r="F27">
        <v>43</v>
      </c>
      <c r="G27">
        <v>0</v>
      </c>
      <c r="H27" s="7">
        <v>4</v>
      </c>
      <c r="I27" s="8">
        <v>58</v>
      </c>
      <c r="J27" s="8">
        <v>0</v>
      </c>
      <c r="K27" s="42"/>
      <c r="L27" s="20"/>
      <c r="M27" s="20"/>
      <c r="N27" s="7">
        <v>6</v>
      </c>
      <c r="O27" s="8">
        <v>60</v>
      </c>
      <c r="P27" s="8">
        <v>0</v>
      </c>
      <c r="Q27" s="7"/>
      <c r="T27" s="7">
        <v>2</v>
      </c>
      <c r="U27">
        <v>11</v>
      </c>
      <c r="V27">
        <v>0</v>
      </c>
      <c r="W27" s="7">
        <v>1</v>
      </c>
      <c r="X27" s="8">
        <v>46</v>
      </c>
      <c r="Y27" s="8">
        <v>0</v>
      </c>
      <c r="Z27" s="7">
        <v>2</v>
      </c>
      <c r="AA27" s="8">
        <v>15</v>
      </c>
      <c r="AB27" s="8">
        <v>0</v>
      </c>
      <c r="AC27" s="7">
        <v>1</v>
      </c>
      <c r="AD27" s="8">
        <v>8</v>
      </c>
      <c r="AE27" s="8">
        <v>0</v>
      </c>
      <c r="AF27" s="7">
        <v>1</v>
      </c>
      <c r="AG27" s="8">
        <v>1</v>
      </c>
      <c r="AH27" s="8">
        <v>0</v>
      </c>
      <c r="AI27" s="7"/>
      <c r="AL27" s="7"/>
    </row>
    <row r="28" spans="1:47" ht="15.75" customHeight="1" x14ac:dyDescent="0.25">
      <c r="A28" s="5" t="s">
        <v>39</v>
      </c>
      <c r="B28" s="41">
        <f t="shared" ref="B28:D28" si="22">E28+H28+K28+N28+Q28+T28+W28+Z28+AC28+AF28+AI28+AL28</f>
        <v>12</v>
      </c>
      <c r="C28" s="41">
        <f t="shared" si="22"/>
        <v>112</v>
      </c>
      <c r="D28" s="41">
        <f t="shared" si="22"/>
        <v>2</v>
      </c>
      <c r="E28" s="7">
        <v>3</v>
      </c>
      <c r="F28">
        <v>34</v>
      </c>
      <c r="G28" s="12">
        <v>2</v>
      </c>
      <c r="H28" s="7">
        <v>2</v>
      </c>
      <c r="I28" s="8">
        <v>11</v>
      </c>
      <c r="J28" s="8">
        <v>0</v>
      </c>
      <c r="K28" s="7">
        <v>3</v>
      </c>
      <c r="L28" s="8">
        <v>28</v>
      </c>
      <c r="M28" s="8">
        <v>0</v>
      </c>
      <c r="N28" s="7">
        <v>1</v>
      </c>
      <c r="O28" s="8">
        <v>9</v>
      </c>
      <c r="P28" s="8">
        <v>0</v>
      </c>
      <c r="Q28" s="7"/>
      <c r="T28" s="7"/>
      <c r="W28" s="7"/>
      <c r="Z28" s="7"/>
      <c r="AC28" s="7">
        <v>1</v>
      </c>
      <c r="AD28">
        <v>0</v>
      </c>
      <c r="AE28">
        <v>0</v>
      </c>
      <c r="AF28" s="7">
        <v>1</v>
      </c>
      <c r="AG28" s="8">
        <v>6</v>
      </c>
      <c r="AH28" s="8">
        <v>0</v>
      </c>
      <c r="AI28" s="7">
        <v>1</v>
      </c>
      <c r="AJ28" s="8">
        <v>24</v>
      </c>
      <c r="AK28" s="8">
        <v>0</v>
      </c>
      <c r="AL28" s="7"/>
    </row>
    <row r="29" spans="1:47" ht="15.75" customHeight="1" x14ac:dyDescent="0.25">
      <c r="A29" s="5" t="s">
        <v>47</v>
      </c>
      <c r="B29" s="41">
        <f t="shared" ref="B29:D29" si="23">E29+H29+K29+N29+Q29+T29+W29+Z29+AC29+AF29+AI29+AL29</f>
        <v>15</v>
      </c>
      <c r="C29" s="41">
        <f t="shared" si="23"/>
        <v>161</v>
      </c>
      <c r="D29" s="41">
        <f t="shared" si="23"/>
        <v>0</v>
      </c>
      <c r="E29" s="7">
        <v>3</v>
      </c>
      <c r="F29">
        <v>34</v>
      </c>
      <c r="G29">
        <v>0</v>
      </c>
      <c r="H29" s="7">
        <v>5</v>
      </c>
      <c r="I29" s="8">
        <v>50</v>
      </c>
      <c r="J29" s="8">
        <v>0</v>
      </c>
      <c r="K29" s="7">
        <v>4</v>
      </c>
      <c r="L29" s="8">
        <v>40</v>
      </c>
      <c r="M29" s="8">
        <v>0</v>
      </c>
      <c r="N29" s="7">
        <v>2</v>
      </c>
      <c r="O29" s="8">
        <v>35</v>
      </c>
      <c r="P29" s="8">
        <v>0</v>
      </c>
      <c r="Q29" s="7"/>
      <c r="T29" s="7"/>
      <c r="W29" s="7"/>
      <c r="Z29" s="7"/>
      <c r="AC29" s="7"/>
      <c r="AF29" s="7">
        <v>1</v>
      </c>
      <c r="AG29" s="8">
        <v>2</v>
      </c>
      <c r="AH29" s="8">
        <v>0</v>
      </c>
      <c r="AI29" s="7"/>
      <c r="AL29" s="7"/>
    </row>
    <row r="30" spans="1:47" ht="15.75" customHeight="1" x14ac:dyDescent="0.25">
      <c r="A30" s="5" t="s">
        <v>166</v>
      </c>
      <c r="B30" s="41">
        <f t="shared" ref="B30:D30" si="24">E30+H30+K30+N30+Q30+T30+W30+Z30+AC30+AF30+AI30+AL30</f>
        <v>18</v>
      </c>
      <c r="C30" s="41">
        <f t="shared" si="24"/>
        <v>160</v>
      </c>
      <c r="D30" s="41">
        <f t="shared" si="24"/>
        <v>0</v>
      </c>
      <c r="E30" s="7">
        <v>6</v>
      </c>
      <c r="F30">
        <v>74</v>
      </c>
      <c r="G30">
        <v>0</v>
      </c>
      <c r="H30" s="7">
        <v>5</v>
      </c>
      <c r="I30" s="8">
        <v>54</v>
      </c>
      <c r="J30" s="8">
        <v>0</v>
      </c>
      <c r="K30" s="7">
        <v>6</v>
      </c>
      <c r="L30" s="8">
        <v>29</v>
      </c>
      <c r="M30" s="8">
        <v>0</v>
      </c>
      <c r="N30" s="7">
        <v>1</v>
      </c>
      <c r="O30" s="8">
        <v>3</v>
      </c>
      <c r="P30" s="8">
        <v>0</v>
      </c>
      <c r="Q30" s="7"/>
      <c r="T30" s="7"/>
      <c r="W30" s="7"/>
      <c r="Z30" s="7"/>
      <c r="AC30" s="7"/>
      <c r="AF30" s="7"/>
      <c r="AI30" s="7"/>
      <c r="AL30" s="7"/>
    </row>
    <row r="31" spans="1:47" ht="15.75" customHeight="1" x14ac:dyDescent="0.25">
      <c r="A31" s="5" t="s">
        <v>51</v>
      </c>
      <c r="B31" s="41">
        <f t="shared" ref="B31:D31" si="25">E31+H31+K31+N31+Q31+T31+W31+Z31+AC31+AF31+AI31+AL31</f>
        <v>24</v>
      </c>
      <c r="C31" s="41">
        <f t="shared" si="25"/>
        <v>251</v>
      </c>
      <c r="D31" s="41">
        <f t="shared" si="25"/>
        <v>3</v>
      </c>
      <c r="E31" s="7">
        <v>6</v>
      </c>
      <c r="F31">
        <v>49</v>
      </c>
      <c r="G31">
        <v>1</v>
      </c>
      <c r="H31" s="7">
        <v>3</v>
      </c>
      <c r="I31" s="8">
        <v>25</v>
      </c>
      <c r="J31" s="8">
        <v>0</v>
      </c>
      <c r="K31" s="7">
        <v>9</v>
      </c>
      <c r="L31" s="8">
        <v>87</v>
      </c>
      <c r="M31" s="8">
        <v>0</v>
      </c>
      <c r="N31" s="7">
        <v>1</v>
      </c>
      <c r="O31" s="8">
        <v>27</v>
      </c>
      <c r="P31" s="8">
        <v>1</v>
      </c>
      <c r="Q31" s="8"/>
      <c r="T31" s="8">
        <v>1</v>
      </c>
      <c r="U31">
        <v>5</v>
      </c>
      <c r="V31">
        <v>0</v>
      </c>
      <c r="W31" s="8"/>
      <c r="Z31" s="8">
        <v>2</v>
      </c>
      <c r="AA31">
        <v>51</v>
      </c>
      <c r="AB31">
        <v>1</v>
      </c>
      <c r="AC31" s="8"/>
      <c r="AF31" s="7">
        <v>2</v>
      </c>
      <c r="AG31">
        <v>7</v>
      </c>
      <c r="AH31">
        <v>0</v>
      </c>
      <c r="AI31" s="8"/>
      <c r="AL31" s="8"/>
    </row>
    <row r="32" spans="1:47" ht="15.75" customHeight="1" x14ac:dyDescent="0.25">
      <c r="A32" s="5"/>
      <c r="B32" s="41"/>
      <c r="C32" s="41"/>
      <c r="D32" s="41"/>
      <c r="E32" s="8"/>
      <c r="H32" s="8"/>
      <c r="K32" s="8"/>
      <c r="N32" s="8"/>
      <c r="Q32" s="8"/>
      <c r="T32" s="8"/>
      <c r="W32" s="8"/>
      <c r="Z32" s="8"/>
      <c r="AC32" s="8"/>
      <c r="AF32" s="8"/>
      <c r="AI32" s="8"/>
      <c r="AL32" s="8"/>
    </row>
    <row r="33" spans="1:47" ht="15.75" customHeight="1" x14ac:dyDescent="0.25">
      <c r="A33" s="5"/>
      <c r="B33" s="41">
        <f t="shared" ref="B33:P33" si="26">SUM(B20:B31)</f>
        <v>225</v>
      </c>
      <c r="C33" s="41">
        <f t="shared" si="26"/>
        <v>2116</v>
      </c>
      <c r="D33" s="41">
        <f t="shared" si="26"/>
        <v>12</v>
      </c>
      <c r="E33" s="8">
        <f t="shared" si="26"/>
        <v>54</v>
      </c>
      <c r="F33" s="8">
        <f t="shared" si="26"/>
        <v>531</v>
      </c>
      <c r="G33" s="8">
        <f t="shared" si="26"/>
        <v>5</v>
      </c>
      <c r="H33" s="8">
        <f t="shared" si="26"/>
        <v>50</v>
      </c>
      <c r="I33" s="8">
        <f t="shared" si="26"/>
        <v>513</v>
      </c>
      <c r="J33" s="8">
        <f t="shared" si="26"/>
        <v>4</v>
      </c>
      <c r="K33" s="8">
        <f t="shared" si="26"/>
        <v>40</v>
      </c>
      <c r="L33" s="8">
        <f t="shared" si="26"/>
        <v>401</v>
      </c>
      <c r="M33" s="8">
        <f t="shared" si="26"/>
        <v>0</v>
      </c>
      <c r="N33" s="8">
        <f t="shared" si="26"/>
        <v>32</v>
      </c>
      <c r="O33" s="8">
        <f t="shared" si="26"/>
        <v>339</v>
      </c>
      <c r="P33" s="8">
        <f t="shared" si="26"/>
        <v>1</v>
      </c>
      <c r="Q33" s="8">
        <f t="shared" ref="Q33:AE33" si="27">SUM(Q20:Q30)</f>
        <v>11</v>
      </c>
      <c r="R33" s="8">
        <f t="shared" si="27"/>
        <v>28</v>
      </c>
      <c r="S33" s="8">
        <f t="shared" si="27"/>
        <v>0</v>
      </c>
      <c r="T33" s="8">
        <f t="shared" si="27"/>
        <v>8</v>
      </c>
      <c r="U33" s="8">
        <f t="shared" si="27"/>
        <v>25</v>
      </c>
      <c r="V33" s="8">
        <f t="shared" si="27"/>
        <v>1</v>
      </c>
      <c r="W33" s="8">
        <f t="shared" si="27"/>
        <v>8</v>
      </c>
      <c r="X33" s="8">
        <f t="shared" si="27"/>
        <v>104</v>
      </c>
      <c r="Y33" s="8">
        <f t="shared" si="27"/>
        <v>0</v>
      </c>
      <c r="Z33" s="8">
        <f t="shared" si="27"/>
        <v>5</v>
      </c>
      <c r="AA33" s="8">
        <f t="shared" si="27"/>
        <v>42</v>
      </c>
      <c r="AB33" s="8">
        <f t="shared" si="27"/>
        <v>0</v>
      </c>
      <c r="AC33" s="8">
        <f t="shared" si="27"/>
        <v>7</v>
      </c>
      <c r="AD33" s="8">
        <f t="shared" si="27"/>
        <v>34</v>
      </c>
      <c r="AE33" s="8">
        <f t="shared" si="27"/>
        <v>0</v>
      </c>
      <c r="AF33" s="8">
        <f t="shared" ref="AF33:AH33" si="28">SUM(AF20:AF31)</f>
        <v>6</v>
      </c>
      <c r="AG33" s="8">
        <f t="shared" si="28"/>
        <v>19</v>
      </c>
      <c r="AH33" s="8">
        <f t="shared" si="28"/>
        <v>0</v>
      </c>
      <c r="AI33" s="8">
        <f t="shared" ref="AI33:AN33" si="29">SUM(AI20:AI30)</f>
        <v>1</v>
      </c>
      <c r="AJ33" s="8">
        <f t="shared" si="29"/>
        <v>24</v>
      </c>
      <c r="AK33" s="8">
        <f t="shared" si="29"/>
        <v>0</v>
      </c>
      <c r="AL33" s="8">
        <f t="shared" si="29"/>
        <v>0</v>
      </c>
      <c r="AM33" s="8">
        <f t="shared" si="29"/>
        <v>0</v>
      </c>
      <c r="AN33" s="8">
        <f t="shared" si="29"/>
        <v>0</v>
      </c>
    </row>
    <row r="34" spans="1:47" ht="15.75" customHeight="1" x14ac:dyDescent="0.25">
      <c r="A34" s="5"/>
      <c r="B34" s="6"/>
      <c r="C34" s="6"/>
      <c r="D34" s="6"/>
    </row>
    <row r="35" spans="1:47" ht="15.75" customHeight="1" x14ac:dyDescent="0.25">
      <c r="A35" s="1" t="s">
        <v>71</v>
      </c>
      <c r="B35" s="2"/>
      <c r="C35" s="2"/>
      <c r="D35" s="2"/>
      <c r="E35" s="3"/>
      <c r="F35" s="3"/>
      <c r="G35" s="3" t="s">
        <v>1278</v>
      </c>
      <c r="H35" s="3"/>
      <c r="I35" s="3"/>
      <c r="J35" s="3"/>
      <c r="K35" s="3"/>
      <c r="L35" s="3" t="s">
        <v>177</v>
      </c>
      <c r="M35" s="3"/>
      <c r="N35" s="3"/>
      <c r="O35" s="3"/>
      <c r="P35" s="3"/>
      <c r="Q35" s="3" t="s">
        <v>178</v>
      </c>
      <c r="R35" s="3"/>
      <c r="S35" s="3"/>
      <c r="T35" s="3"/>
      <c r="U35" s="3"/>
      <c r="V35" s="3" t="s">
        <v>1253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ht="15.75" customHeight="1" x14ac:dyDescent="0.25">
      <c r="A36" s="1" t="s">
        <v>157</v>
      </c>
      <c r="B36" s="2"/>
      <c r="C36" s="2"/>
      <c r="D36" s="2"/>
      <c r="E36" s="3"/>
      <c r="F36" s="3"/>
      <c r="G36" s="4" t="s">
        <v>72</v>
      </c>
      <c r="H36" s="3" t="s">
        <v>4</v>
      </c>
      <c r="I36" s="3" t="s">
        <v>73</v>
      </c>
      <c r="J36" s="3" t="s">
        <v>7</v>
      </c>
      <c r="K36" s="3" t="s">
        <v>8</v>
      </c>
      <c r="L36" s="4" t="s">
        <v>72</v>
      </c>
      <c r="M36" s="3" t="s">
        <v>4</v>
      </c>
      <c r="N36" s="3" t="s">
        <v>73</v>
      </c>
      <c r="O36" s="3" t="s">
        <v>7</v>
      </c>
      <c r="P36" s="3" t="s">
        <v>8</v>
      </c>
      <c r="Q36" s="4" t="s">
        <v>72</v>
      </c>
      <c r="R36" s="3" t="s">
        <v>4</v>
      </c>
      <c r="S36" s="3" t="s">
        <v>73</v>
      </c>
      <c r="T36" s="3" t="s">
        <v>7</v>
      </c>
      <c r="U36" s="3" t="s">
        <v>8</v>
      </c>
      <c r="V36" s="4" t="s">
        <v>72</v>
      </c>
      <c r="W36" s="3" t="s">
        <v>4</v>
      </c>
      <c r="X36" s="3" t="s">
        <v>73</v>
      </c>
      <c r="Y36" s="3" t="s">
        <v>7</v>
      </c>
      <c r="Z36" s="3" t="s">
        <v>8</v>
      </c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ht="15.75" customHeight="1" x14ac:dyDescent="0.25">
      <c r="A37" s="5" t="s">
        <v>158</v>
      </c>
      <c r="B37" s="6">
        <f t="shared" ref="B37:F37" si="30">G37+L37+Q37+V37</f>
        <v>12</v>
      </c>
      <c r="C37" s="6">
        <f t="shared" si="30"/>
        <v>22</v>
      </c>
      <c r="D37" s="6">
        <f t="shared" si="30"/>
        <v>1</v>
      </c>
      <c r="E37" s="6">
        <f t="shared" si="30"/>
        <v>97</v>
      </c>
      <c r="F37" s="6">
        <f t="shared" si="30"/>
        <v>0</v>
      </c>
      <c r="G37" s="7">
        <v>12</v>
      </c>
      <c r="H37">
        <v>22</v>
      </c>
      <c r="I37">
        <v>1</v>
      </c>
      <c r="J37">
        <v>97</v>
      </c>
      <c r="K37">
        <v>0</v>
      </c>
      <c r="L37" s="7"/>
      <c r="Q37" s="7"/>
      <c r="V37" s="7"/>
    </row>
    <row r="38" spans="1:47" ht="15.75" customHeight="1" x14ac:dyDescent="0.25">
      <c r="A38" s="5" t="s">
        <v>159</v>
      </c>
      <c r="B38" s="6">
        <f t="shared" ref="B38:F38" si="31">G38+L38+Q38+V38</f>
        <v>30</v>
      </c>
      <c r="C38" s="6">
        <f t="shared" si="31"/>
        <v>39</v>
      </c>
      <c r="D38" s="6">
        <f t="shared" si="31"/>
        <v>3</v>
      </c>
      <c r="E38" s="6">
        <f t="shared" si="31"/>
        <v>291</v>
      </c>
      <c r="F38" s="6">
        <f t="shared" si="31"/>
        <v>2</v>
      </c>
      <c r="G38" s="21">
        <v>30</v>
      </c>
      <c r="H38">
        <v>38</v>
      </c>
      <c r="I38">
        <v>3</v>
      </c>
      <c r="J38">
        <v>291</v>
      </c>
      <c r="K38" s="14">
        <v>2</v>
      </c>
      <c r="L38" s="7">
        <v>0</v>
      </c>
      <c r="M38" s="8">
        <v>1</v>
      </c>
      <c r="N38" s="8">
        <v>0</v>
      </c>
      <c r="O38" s="8">
        <v>0</v>
      </c>
      <c r="P38" s="8">
        <v>0</v>
      </c>
      <c r="Q38" s="7"/>
      <c r="V38" s="7"/>
    </row>
    <row r="39" spans="1:47" ht="15.75" customHeight="1" x14ac:dyDescent="0.25">
      <c r="A39" s="5" t="s">
        <v>160</v>
      </c>
      <c r="B39" s="6">
        <f t="shared" ref="B39:F39" si="32">G39+L39+Q39+V39</f>
        <v>20</v>
      </c>
      <c r="C39" s="6">
        <f t="shared" si="32"/>
        <v>50</v>
      </c>
      <c r="D39" s="6">
        <f t="shared" si="32"/>
        <v>2</v>
      </c>
      <c r="E39" s="6">
        <f t="shared" si="32"/>
        <v>257</v>
      </c>
      <c r="F39" s="6">
        <f t="shared" si="32"/>
        <v>2</v>
      </c>
      <c r="G39" s="7">
        <v>20</v>
      </c>
      <c r="H39">
        <v>50</v>
      </c>
      <c r="I39">
        <v>2</v>
      </c>
      <c r="J39">
        <v>257</v>
      </c>
      <c r="K39" s="14">
        <v>2</v>
      </c>
      <c r="L39" s="7"/>
      <c r="Q39" s="7"/>
      <c r="V39" s="7"/>
    </row>
    <row r="40" spans="1:47" ht="15.75" customHeight="1" x14ac:dyDescent="0.25">
      <c r="A40" s="5" t="s">
        <v>59</v>
      </c>
      <c r="B40" s="6">
        <f t="shared" ref="B40:F40" si="33">G40+L40+Q40+V40</f>
        <v>25</v>
      </c>
      <c r="C40" s="6">
        <f t="shared" si="33"/>
        <v>35</v>
      </c>
      <c r="D40" s="6">
        <f t="shared" si="33"/>
        <v>1</v>
      </c>
      <c r="E40" s="6">
        <f t="shared" si="33"/>
        <v>238</v>
      </c>
      <c r="F40" s="6">
        <f t="shared" si="33"/>
        <v>2</v>
      </c>
      <c r="G40" s="21">
        <v>25</v>
      </c>
      <c r="H40">
        <v>35</v>
      </c>
      <c r="I40">
        <v>1</v>
      </c>
      <c r="J40">
        <v>238</v>
      </c>
      <c r="K40" s="14">
        <v>2</v>
      </c>
      <c r="L40" s="7"/>
      <c r="Q40" s="7"/>
      <c r="V40" s="7"/>
    </row>
    <row r="41" spans="1:47" ht="15.75" customHeight="1" x14ac:dyDescent="0.25">
      <c r="A41" s="5" t="s">
        <v>164</v>
      </c>
      <c r="B41" s="6">
        <f t="shared" ref="B41:F41" si="34">G41+L41+Q41+V41</f>
        <v>19</v>
      </c>
      <c r="C41" s="6">
        <f t="shared" si="34"/>
        <v>34</v>
      </c>
      <c r="D41" s="6">
        <f t="shared" si="34"/>
        <v>3</v>
      </c>
      <c r="E41" s="6">
        <f t="shared" si="34"/>
        <v>122</v>
      </c>
      <c r="F41" s="6">
        <f t="shared" si="34"/>
        <v>0</v>
      </c>
      <c r="G41" s="7">
        <v>19</v>
      </c>
      <c r="H41">
        <v>34</v>
      </c>
      <c r="I41">
        <v>3</v>
      </c>
      <c r="J41">
        <v>122</v>
      </c>
      <c r="K41">
        <v>0</v>
      </c>
      <c r="L41" s="7"/>
      <c r="Q41" s="7"/>
      <c r="V41" s="7"/>
    </row>
    <row r="42" spans="1:47" ht="15.75" customHeight="1" x14ac:dyDescent="0.25">
      <c r="A42" s="5" t="s">
        <v>42</v>
      </c>
      <c r="B42" s="6">
        <f t="shared" ref="B42:F42" si="35">G42+L42+Q42+V42</f>
        <v>13</v>
      </c>
      <c r="C42" s="6">
        <f t="shared" si="35"/>
        <v>22</v>
      </c>
      <c r="D42" s="6">
        <f t="shared" si="35"/>
        <v>1</v>
      </c>
      <c r="E42" s="6">
        <f t="shared" si="35"/>
        <v>86</v>
      </c>
      <c r="F42" s="6">
        <f t="shared" si="35"/>
        <v>0</v>
      </c>
      <c r="G42" s="7">
        <v>9</v>
      </c>
      <c r="H42">
        <v>15</v>
      </c>
      <c r="I42">
        <v>1</v>
      </c>
      <c r="J42">
        <v>58</v>
      </c>
      <c r="K42">
        <v>0</v>
      </c>
      <c r="L42" s="7">
        <v>4</v>
      </c>
      <c r="M42" s="8">
        <v>7</v>
      </c>
      <c r="N42" s="8">
        <v>0</v>
      </c>
      <c r="O42" s="8">
        <v>28</v>
      </c>
      <c r="P42" s="8">
        <v>0</v>
      </c>
      <c r="Q42" s="7"/>
      <c r="V42" s="7"/>
    </row>
    <row r="43" spans="1:47" ht="15.75" customHeight="1" x14ac:dyDescent="0.25">
      <c r="A43" s="5" t="s">
        <v>45</v>
      </c>
      <c r="B43" s="6">
        <f t="shared" ref="B43:F43" si="36">G43+L43+Q43+V43</f>
        <v>15</v>
      </c>
      <c r="C43" s="6">
        <f t="shared" si="36"/>
        <v>23</v>
      </c>
      <c r="D43" s="6">
        <f t="shared" si="36"/>
        <v>1</v>
      </c>
      <c r="E43" s="6">
        <f t="shared" si="36"/>
        <v>99</v>
      </c>
      <c r="F43" s="6">
        <f t="shared" si="36"/>
        <v>1</v>
      </c>
      <c r="G43" s="7">
        <v>9</v>
      </c>
      <c r="H43">
        <v>14</v>
      </c>
      <c r="I43">
        <v>1</v>
      </c>
      <c r="J43">
        <v>72</v>
      </c>
      <c r="K43">
        <v>1</v>
      </c>
      <c r="L43" s="7">
        <v>6</v>
      </c>
      <c r="M43" s="8">
        <v>8</v>
      </c>
      <c r="N43" s="8">
        <v>0</v>
      </c>
      <c r="O43" s="8">
        <v>27</v>
      </c>
      <c r="P43" s="8">
        <v>0</v>
      </c>
      <c r="Q43" s="7"/>
      <c r="V43" s="7">
        <v>0</v>
      </c>
      <c r="W43">
        <v>1</v>
      </c>
      <c r="X43">
        <v>0</v>
      </c>
      <c r="Y43">
        <v>0</v>
      </c>
      <c r="Z43">
        <v>0</v>
      </c>
    </row>
    <row r="44" spans="1:47" ht="15.75" customHeight="1" x14ac:dyDescent="0.25">
      <c r="A44" s="5" t="s">
        <v>27</v>
      </c>
      <c r="B44" s="6">
        <f t="shared" ref="B44:F44" si="37">G44+L44+Q44+V44</f>
        <v>22</v>
      </c>
      <c r="C44" s="6">
        <f t="shared" si="37"/>
        <v>30</v>
      </c>
      <c r="D44" s="6">
        <f t="shared" si="37"/>
        <v>1</v>
      </c>
      <c r="E44" s="6">
        <f t="shared" si="37"/>
        <v>242</v>
      </c>
      <c r="F44" s="6">
        <f t="shared" si="37"/>
        <v>0</v>
      </c>
      <c r="G44" s="7">
        <v>22</v>
      </c>
      <c r="H44">
        <v>30</v>
      </c>
      <c r="I44">
        <v>1</v>
      </c>
      <c r="J44">
        <v>242</v>
      </c>
      <c r="K44">
        <v>0</v>
      </c>
      <c r="L44" s="7"/>
      <c r="Q44" s="7"/>
      <c r="V44" s="7"/>
    </row>
    <row r="45" spans="1:47" ht="15.75" customHeight="1" x14ac:dyDescent="0.25">
      <c r="A45" s="5" t="s">
        <v>39</v>
      </c>
      <c r="B45" s="6">
        <f t="shared" ref="B45:F45" si="38">G45+L45+Q45+V45</f>
        <v>12</v>
      </c>
      <c r="C45" s="6">
        <f t="shared" si="38"/>
        <v>30</v>
      </c>
      <c r="D45" s="6">
        <f t="shared" si="38"/>
        <v>0</v>
      </c>
      <c r="E45" s="6">
        <f t="shared" si="38"/>
        <v>112</v>
      </c>
      <c r="F45" s="6">
        <f t="shared" si="38"/>
        <v>2</v>
      </c>
      <c r="G45" s="7">
        <v>11</v>
      </c>
      <c r="H45">
        <v>29</v>
      </c>
      <c r="I45">
        <v>0</v>
      </c>
      <c r="J45">
        <v>88</v>
      </c>
      <c r="K45" s="14">
        <v>2</v>
      </c>
      <c r="L45" s="7"/>
      <c r="Q45" s="7">
        <v>1</v>
      </c>
      <c r="R45">
        <v>1</v>
      </c>
      <c r="S45">
        <v>0</v>
      </c>
      <c r="T45">
        <v>24</v>
      </c>
      <c r="U45">
        <v>0</v>
      </c>
      <c r="V45" s="7"/>
    </row>
    <row r="46" spans="1:47" ht="15.75" customHeight="1" x14ac:dyDescent="0.25">
      <c r="A46" s="5" t="s">
        <v>47</v>
      </c>
      <c r="B46" s="6">
        <f t="shared" ref="B46:F46" si="39">G46+L46+Q46+V46</f>
        <v>15</v>
      </c>
      <c r="C46" s="6">
        <f t="shared" si="39"/>
        <v>32</v>
      </c>
      <c r="D46" s="6">
        <f t="shared" si="39"/>
        <v>0</v>
      </c>
      <c r="E46" s="6">
        <f t="shared" si="39"/>
        <v>161</v>
      </c>
      <c r="F46" s="6">
        <f t="shared" si="39"/>
        <v>0</v>
      </c>
      <c r="G46" s="7">
        <v>15</v>
      </c>
      <c r="H46">
        <v>32</v>
      </c>
      <c r="I46">
        <v>0</v>
      </c>
      <c r="J46">
        <v>161</v>
      </c>
      <c r="K46">
        <v>0</v>
      </c>
      <c r="L46" s="7"/>
      <c r="Q46" s="7"/>
      <c r="V46" s="7"/>
    </row>
    <row r="47" spans="1:47" ht="15.75" customHeight="1" x14ac:dyDescent="0.25">
      <c r="A47" s="5" t="s">
        <v>166</v>
      </c>
      <c r="B47" s="6">
        <f t="shared" ref="B47:F47" si="40">G47+L47+Q47+V47</f>
        <v>18</v>
      </c>
      <c r="C47" s="6">
        <f t="shared" si="40"/>
        <v>32</v>
      </c>
      <c r="D47" s="6">
        <f t="shared" si="40"/>
        <v>1</v>
      </c>
      <c r="E47" s="6">
        <f t="shared" si="40"/>
        <v>160</v>
      </c>
      <c r="F47" s="6">
        <f t="shared" si="40"/>
        <v>0</v>
      </c>
      <c r="G47" s="7">
        <v>18</v>
      </c>
      <c r="H47">
        <v>32</v>
      </c>
      <c r="I47">
        <v>1</v>
      </c>
      <c r="J47">
        <v>160</v>
      </c>
      <c r="K47">
        <v>0</v>
      </c>
      <c r="L47" s="7"/>
      <c r="Q47" s="7"/>
      <c r="V47" s="7"/>
    </row>
    <row r="48" spans="1:47" ht="15.75" customHeight="1" x14ac:dyDescent="0.25">
      <c r="A48" s="5" t="s">
        <v>51</v>
      </c>
      <c r="B48" s="6">
        <f t="shared" ref="B48:F48" si="41">G48+L48+Q48+V48</f>
        <v>24</v>
      </c>
      <c r="C48" s="6">
        <f t="shared" si="41"/>
        <v>36</v>
      </c>
      <c r="D48" s="6">
        <f t="shared" si="41"/>
        <v>0</v>
      </c>
      <c r="E48" s="6">
        <f t="shared" si="41"/>
        <v>251</v>
      </c>
      <c r="F48" s="6">
        <f t="shared" si="41"/>
        <v>3</v>
      </c>
      <c r="G48" s="7">
        <v>24</v>
      </c>
      <c r="H48">
        <v>36</v>
      </c>
      <c r="I48">
        <v>0</v>
      </c>
      <c r="J48">
        <v>251</v>
      </c>
      <c r="K48" s="12">
        <v>3</v>
      </c>
      <c r="L48" s="8"/>
      <c r="Q48" s="8"/>
      <c r="V48" s="8"/>
    </row>
    <row r="49" spans="1:47" ht="15.75" customHeight="1" x14ac:dyDescent="0.25">
      <c r="A49" s="5" t="s">
        <v>126</v>
      </c>
      <c r="B49" s="6">
        <f t="shared" ref="B49:F49" si="42">G49+L49+Q49+V49</f>
        <v>0</v>
      </c>
      <c r="C49" s="6">
        <f t="shared" si="42"/>
        <v>0</v>
      </c>
      <c r="D49" s="6">
        <f t="shared" si="42"/>
        <v>0</v>
      </c>
      <c r="E49" s="6">
        <f t="shared" si="42"/>
        <v>0</v>
      </c>
      <c r="F49" s="6">
        <f t="shared" si="42"/>
        <v>0</v>
      </c>
      <c r="G49" s="8"/>
      <c r="L49" s="8"/>
      <c r="Q49" s="8"/>
      <c r="V49" s="8"/>
    </row>
    <row r="50" spans="1:47" ht="15.75" customHeight="1" x14ac:dyDescent="0.25">
      <c r="A50" s="5"/>
      <c r="B50" s="6"/>
      <c r="C50" s="6"/>
      <c r="D50" s="6"/>
      <c r="E50" s="6"/>
      <c r="F50" s="6"/>
      <c r="G50" s="8">
        <f t="shared" ref="G50:K50" si="43">SUM(G37:G48)</f>
        <v>214</v>
      </c>
      <c r="H50" s="8">
        <f t="shared" si="43"/>
        <v>367</v>
      </c>
      <c r="I50" s="8">
        <f t="shared" si="43"/>
        <v>14</v>
      </c>
      <c r="J50" s="8">
        <f t="shared" si="43"/>
        <v>2037</v>
      </c>
      <c r="K50" s="8">
        <f t="shared" si="43"/>
        <v>12</v>
      </c>
      <c r="L50" s="8">
        <f t="shared" ref="L50:Y50" si="44">SUM(L37:L47)</f>
        <v>10</v>
      </c>
      <c r="M50" s="8">
        <f t="shared" si="44"/>
        <v>16</v>
      </c>
      <c r="N50" s="8">
        <f t="shared" si="44"/>
        <v>0</v>
      </c>
      <c r="O50" s="8">
        <f t="shared" si="44"/>
        <v>55</v>
      </c>
      <c r="P50" s="8">
        <f t="shared" si="44"/>
        <v>0</v>
      </c>
      <c r="Q50" s="8">
        <f t="shared" si="44"/>
        <v>1</v>
      </c>
      <c r="R50" s="8">
        <f t="shared" si="44"/>
        <v>1</v>
      </c>
      <c r="S50" s="8">
        <f t="shared" si="44"/>
        <v>0</v>
      </c>
      <c r="T50" s="8">
        <f t="shared" si="44"/>
        <v>24</v>
      </c>
      <c r="U50" s="8">
        <f t="shared" si="44"/>
        <v>0</v>
      </c>
      <c r="V50" s="8">
        <f t="shared" si="44"/>
        <v>0</v>
      </c>
      <c r="W50" s="8">
        <f t="shared" si="44"/>
        <v>1</v>
      </c>
      <c r="X50" s="8">
        <f t="shared" si="44"/>
        <v>0</v>
      </c>
      <c r="Y50" s="8">
        <f t="shared" si="44"/>
        <v>0</v>
      </c>
    </row>
    <row r="51" spans="1:47" ht="15.75" customHeight="1" x14ac:dyDescent="0.25">
      <c r="A51" s="5"/>
      <c r="B51" s="6"/>
      <c r="C51" s="6"/>
      <c r="D51" s="6"/>
    </row>
    <row r="52" spans="1:47" ht="15.75" customHeight="1" x14ac:dyDescent="0.25">
      <c r="A52" s="1" t="s">
        <v>83</v>
      </c>
      <c r="B52" s="2"/>
      <c r="C52" s="2"/>
      <c r="D52" s="2"/>
      <c r="E52" s="3" t="s">
        <v>179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 t="s">
        <v>84</v>
      </c>
      <c r="R52" s="3"/>
      <c r="S52" s="3"/>
      <c r="T52" s="3" t="s">
        <v>1226</v>
      </c>
      <c r="U52" s="3"/>
      <c r="V52" s="3"/>
      <c r="W52" s="3"/>
      <c r="X52" s="3" t="s">
        <v>2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ht="15.75" customHeight="1" x14ac:dyDescent="0.25">
      <c r="A53" s="1" t="s">
        <v>157</v>
      </c>
      <c r="B53" s="2"/>
      <c r="C53" s="2"/>
      <c r="D53" s="2"/>
      <c r="E53" s="3" t="s">
        <v>85</v>
      </c>
      <c r="F53" s="3" t="s">
        <v>7</v>
      </c>
      <c r="G53" s="3" t="s">
        <v>86</v>
      </c>
      <c r="H53" s="3" t="s">
        <v>87</v>
      </c>
      <c r="I53" s="3" t="s">
        <v>88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 t="s">
        <v>89</v>
      </c>
      <c r="U53" s="3" t="s">
        <v>90</v>
      </c>
      <c r="V53" s="3" t="s">
        <v>91</v>
      </c>
      <c r="W53" s="3"/>
      <c r="X53" s="4" t="s">
        <v>89</v>
      </c>
      <c r="Y53" s="3" t="s">
        <v>90</v>
      </c>
      <c r="Z53" s="3" t="s">
        <v>91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ht="15.75" customHeight="1" x14ac:dyDescent="0.25">
      <c r="A54" s="5" t="s">
        <v>158</v>
      </c>
      <c r="B54" s="6"/>
      <c r="C54" s="6"/>
      <c r="D54" s="6"/>
      <c r="E54">
        <v>10</v>
      </c>
      <c r="F54">
        <v>471</v>
      </c>
      <c r="G54" s="26">
        <f t="shared" ref="G54:G65" si="45">F54/E54</f>
        <v>47.1</v>
      </c>
      <c r="H54">
        <v>0</v>
      </c>
      <c r="I54">
        <v>59</v>
      </c>
      <c r="L54" s="26"/>
      <c r="Q54" s="5" t="s">
        <v>158</v>
      </c>
      <c r="T54">
        <v>1</v>
      </c>
      <c r="U54">
        <v>1</v>
      </c>
      <c r="V54">
        <v>38</v>
      </c>
      <c r="X54" s="7"/>
    </row>
    <row r="55" spans="1:47" ht="15.75" customHeight="1" x14ac:dyDescent="0.25">
      <c r="A55" s="5" t="s">
        <v>159</v>
      </c>
      <c r="B55" s="6"/>
      <c r="C55" s="6"/>
      <c r="D55" s="6"/>
      <c r="E55">
        <v>2</v>
      </c>
      <c r="F55">
        <v>48</v>
      </c>
      <c r="G55" s="26">
        <f t="shared" si="45"/>
        <v>24</v>
      </c>
      <c r="H55">
        <v>0</v>
      </c>
      <c r="I55">
        <v>31</v>
      </c>
      <c r="L55" s="26"/>
      <c r="Q55" s="5" t="s">
        <v>159</v>
      </c>
      <c r="T55">
        <v>3</v>
      </c>
      <c r="U55">
        <v>3</v>
      </c>
      <c r="V55">
        <v>37</v>
      </c>
      <c r="X55" s="7"/>
    </row>
    <row r="56" spans="1:47" ht="15.75" customHeight="1" x14ac:dyDescent="0.25">
      <c r="A56" s="5" t="s">
        <v>160</v>
      </c>
      <c r="B56" s="6"/>
      <c r="C56" s="6"/>
      <c r="D56" s="6"/>
      <c r="E56">
        <v>7</v>
      </c>
      <c r="F56">
        <v>312</v>
      </c>
      <c r="G56" s="26">
        <f t="shared" si="45"/>
        <v>44.571428571428569</v>
      </c>
      <c r="H56">
        <v>0</v>
      </c>
      <c r="I56">
        <v>49</v>
      </c>
      <c r="L56" s="26"/>
      <c r="Q56" s="5" t="s">
        <v>160</v>
      </c>
      <c r="T56">
        <v>1</v>
      </c>
      <c r="U56">
        <v>1</v>
      </c>
      <c r="V56">
        <v>30</v>
      </c>
      <c r="X56" s="7"/>
    </row>
    <row r="57" spans="1:47" ht="15.75" customHeight="1" x14ac:dyDescent="0.25">
      <c r="A57" s="5" t="s">
        <v>59</v>
      </c>
      <c r="B57" s="6"/>
      <c r="C57" s="6"/>
      <c r="D57" s="6"/>
      <c r="E57">
        <v>3</v>
      </c>
      <c r="F57">
        <v>128</v>
      </c>
      <c r="G57" s="26">
        <f t="shared" si="45"/>
        <v>42.666666666666664</v>
      </c>
      <c r="H57">
        <v>0</v>
      </c>
      <c r="I57">
        <v>49</v>
      </c>
      <c r="L57" s="26"/>
      <c r="Q57" s="5" t="s">
        <v>59</v>
      </c>
      <c r="T57">
        <v>1</v>
      </c>
      <c r="U57">
        <v>1</v>
      </c>
      <c r="V57">
        <v>20</v>
      </c>
      <c r="X57" s="7"/>
    </row>
    <row r="58" spans="1:47" ht="15.75" customHeight="1" x14ac:dyDescent="0.25">
      <c r="A58" s="5" t="s">
        <v>164</v>
      </c>
      <c r="B58" s="6"/>
      <c r="C58" s="6"/>
      <c r="D58" s="6"/>
      <c r="E58">
        <v>9</v>
      </c>
      <c r="F58">
        <v>379</v>
      </c>
      <c r="G58" s="26">
        <f t="shared" si="45"/>
        <v>42.111111111111114</v>
      </c>
      <c r="H58">
        <v>0</v>
      </c>
      <c r="I58">
        <v>50</v>
      </c>
      <c r="L58" s="26"/>
      <c r="Q58" s="5" t="s">
        <v>164</v>
      </c>
      <c r="T58">
        <v>1</v>
      </c>
      <c r="U58">
        <v>1</v>
      </c>
      <c r="V58">
        <v>43</v>
      </c>
      <c r="X58" s="7"/>
    </row>
    <row r="59" spans="1:47" ht="15.75" customHeight="1" x14ac:dyDescent="0.25">
      <c r="A59" s="5" t="s">
        <v>42</v>
      </c>
      <c r="B59" s="6"/>
      <c r="C59" s="6"/>
      <c r="D59" s="6"/>
      <c r="E59">
        <v>9</v>
      </c>
      <c r="F59">
        <v>395</v>
      </c>
      <c r="G59" s="26">
        <f t="shared" si="45"/>
        <v>43.888888888888886</v>
      </c>
      <c r="H59">
        <v>0</v>
      </c>
      <c r="I59">
        <v>63</v>
      </c>
      <c r="L59" s="26"/>
      <c r="Q59" s="5" t="s">
        <v>42</v>
      </c>
      <c r="T59">
        <v>1</v>
      </c>
      <c r="U59">
        <v>1</v>
      </c>
      <c r="V59">
        <v>36</v>
      </c>
      <c r="X59" s="7"/>
    </row>
    <row r="60" spans="1:47" ht="15.75" customHeight="1" x14ac:dyDescent="0.25">
      <c r="A60" s="5" t="s">
        <v>45</v>
      </c>
      <c r="B60" s="6"/>
      <c r="C60" s="6"/>
      <c r="D60" s="6"/>
      <c r="E60">
        <v>8</v>
      </c>
      <c r="F60">
        <v>359</v>
      </c>
      <c r="G60" s="26">
        <f t="shared" si="45"/>
        <v>44.875</v>
      </c>
      <c r="H60">
        <v>0</v>
      </c>
      <c r="I60">
        <v>65</v>
      </c>
      <c r="L60" s="26"/>
      <c r="Q60" s="5" t="s">
        <v>45</v>
      </c>
      <c r="T60">
        <v>0</v>
      </c>
      <c r="U60">
        <v>0</v>
      </c>
      <c r="X60" s="7"/>
    </row>
    <row r="61" spans="1:47" ht="15.75" customHeight="1" x14ac:dyDescent="0.25">
      <c r="A61" s="5" t="s">
        <v>27</v>
      </c>
      <c r="B61" s="6"/>
      <c r="C61" s="6"/>
      <c r="D61" s="6"/>
      <c r="E61">
        <v>5</v>
      </c>
      <c r="F61">
        <v>218</v>
      </c>
      <c r="G61" s="26">
        <f t="shared" si="45"/>
        <v>43.6</v>
      </c>
      <c r="H61">
        <v>0</v>
      </c>
      <c r="I61">
        <v>51</v>
      </c>
      <c r="L61" s="26"/>
      <c r="Q61" s="5" t="s">
        <v>27</v>
      </c>
      <c r="T61">
        <v>1</v>
      </c>
      <c r="U61">
        <v>1</v>
      </c>
      <c r="V61">
        <v>28</v>
      </c>
      <c r="X61" s="7"/>
    </row>
    <row r="62" spans="1:47" ht="15.75" customHeight="1" x14ac:dyDescent="0.25">
      <c r="A62" s="5" t="s">
        <v>39</v>
      </c>
      <c r="B62" s="6"/>
      <c r="C62" s="6"/>
      <c r="D62" s="6"/>
      <c r="E62">
        <v>7</v>
      </c>
      <c r="F62">
        <v>336</v>
      </c>
      <c r="G62" s="26">
        <f t="shared" si="45"/>
        <v>48</v>
      </c>
      <c r="H62">
        <v>0</v>
      </c>
      <c r="I62">
        <v>73</v>
      </c>
      <c r="L62" s="26"/>
      <c r="Q62" s="5" t="s">
        <v>39</v>
      </c>
      <c r="T62">
        <v>2</v>
      </c>
      <c r="U62">
        <v>3</v>
      </c>
      <c r="V62">
        <v>50</v>
      </c>
      <c r="X62" s="7"/>
    </row>
    <row r="63" spans="1:47" ht="15.75" customHeight="1" x14ac:dyDescent="0.25">
      <c r="A63" s="5" t="s">
        <v>47</v>
      </c>
      <c r="B63" s="6"/>
      <c r="C63" s="6"/>
      <c r="D63" s="6"/>
      <c r="E63">
        <v>9</v>
      </c>
      <c r="F63">
        <v>365</v>
      </c>
      <c r="G63" s="26">
        <f t="shared" si="45"/>
        <v>40.555555555555557</v>
      </c>
      <c r="H63">
        <v>0</v>
      </c>
      <c r="I63">
        <v>57</v>
      </c>
      <c r="L63" s="26"/>
      <c r="Q63" s="5" t="s">
        <v>47</v>
      </c>
      <c r="T63">
        <v>2</v>
      </c>
      <c r="U63">
        <v>2</v>
      </c>
      <c r="V63">
        <v>39</v>
      </c>
      <c r="X63" s="7"/>
    </row>
    <row r="64" spans="1:47" ht="15.75" customHeight="1" x14ac:dyDescent="0.25">
      <c r="A64" s="5" t="s">
        <v>166</v>
      </c>
      <c r="B64" s="6"/>
      <c r="C64" s="6"/>
      <c r="D64" s="6"/>
      <c r="E64">
        <v>9</v>
      </c>
      <c r="F64">
        <v>402</v>
      </c>
      <c r="G64" s="26">
        <f t="shared" si="45"/>
        <v>44.666666666666664</v>
      </c>
      <c r="H64">
        <v>0</v>
      </c>
      <c r="I64">
        <v>60</v>
      </c>
      <c r="L64" s="26"/>
      <c r="Q64" s="5" t="s">
        <v>166</v>
      </c>
      <c r="T64">
        <v>2</v>
      </c>
      <c r="U64">
        <v>5</v>
      </c>
      <c r="V64">
        <v>49</v>
      </c>
      <c r="X64" s="7"/>
    </row>
    <row r="65" spans="1:26" ht="15.75" customHeight="1" x14ac:dyDescent="0.25">
      <c r="A65" s="5" t="s">
        <v>51</v>
      </c>
      <c r="B65" s="6"/>
      <c r="C65" s="6"/>
      <c r="D65" s="6"/>
      <c r="E65">
        <v>3</v>
      </c>
      <c r="F65">
        <v>122</v>
      </c>
      <c r="G65" s="26">
        <f t="shared" si="45"/>
        <v>40.666666666666664</v>
      </c>
      <c r="I65">
        <v>47</v>
      </c>
      <c r="L65" s="26"/>
      <c r="Q65" s="5" t="s">
        <v>51</v>
      </c>
      <c r="T65">
        <v>0</v>
      </c>
      <c r="U65">
        <v>0</v>
      </c>
      <c r="X65" s="8"/>
    </row>
    <row r="66" spans="1:26" ht="15.75" customHeight="1" x14ac:dyDescent="0.25">
      <c r="A66" s="5"/>
      <c r="B66" s="6"/>
      <c r="C66" s="6"/>
      <c r="D66" s="6"/>
      <c r="G66" s="26"/>
      <c r="L66" s="26"/>
      <c r="Q66" s="5"/>
      <c r="X66" s="8"/>
    </row>
    <row r="67" spans="1:26" ht="15.75" customHeight="1" x14ac:dyDescent="0.25">
      <c r="A67" s="5"/>
      <c r="B67" s="6"/>
      <c r="C67" s="6"/>
      <c r="D67" s="6"/>
      <c r="E67">
        <f t="shared" ref="E67:F67" si="46">SUM(E54:E65)</f>
        <v>81</v>
      </c>
      <c r="F67">
        <f t="shared" si="46"/>
        <v>3535</v>
      </c>
      <c r="G67" s="26">
        <f>F67/E67</f>
        <v>43.641975308641975</v>
      </c>
      <c r="H67">
        <f>SUM(H54:H64)</f>
        <v>0</v>
      </c>
      <c r="I67">
        <f>MAX(I54:I65)</f>
        <v>73</v>
      </c>
      <c r="L67" s="26"/>
      <c r="T67">
        <f t="shared" ref="T67:U67" si="47">SUM(T54:T65)</f>
        <v>15</v>
      </c>
      <c r="U67">
        <f t="shared" si="47"/>
        <v>19</v>
      </c>
      <c r="V67">
        <f>MAX(V54:V64)</f>
        <v>50</v>
      </c>
      <c r="X67">
        <f t="shared" ref="X67:Y67" si="48">SUM(X54:X64)</f>
        <v>0</v>
      </c>
      <c r="Y67">
        <f t="shared" si="48"/>
        <v>0</v>
      </c>
      <c r="Z67">
        <f>MAX(Z54:Z64)</f>
        <v>0</v>
      </c>
    </row>
    <row r="68" spans="1:26" ht="15.75" customHeight="1" x14ac:dyDescent="0.25">
      <c r="A68" s="5"/>
      <c r="B68" s="6"/>
      <c r="C68" s="6"/>
      <c r="D68" s="6"/>
    </row>
    <row r="69" spans="1:26" ht="15.75" customHeight="1" x14ac:dyDescent="0.25">
      <c r="A69" s="1" t="s">
        <v>92</v>
      </c>
      <c r="B69" s="6"/>
      <c r="C69" s="6"/>
      <c r="D69" s="6"/>
      <c r="E69" s="3" t="s">
        <v>193</v>
      </c>
      <c r="F69" s="3"/>
      <c r="G69" s="3"/>
      <c r="H69" s="3" t="s">
        <v>194</v>
      </c>
      <c r="I69" s="3"/>
      <c r="J69" s="3"/>
      <c r="K69" s="3" t="s">
        <v>195</v>
      </c>
      <c r="L69" s="3"/>
      <c r="M69" s="3"/>
      <c r="N69" s="3" t="s">
        <v>196</v>
      </c>
      <c r="O69" s="3"/>
      <c r="P69" s="3"/>
      <c r="Q69" s="3" t="s">
        <v>2</v>
      </c>
      <c r="R69" s="3"/>
      <c r="S69" s="3"/>
      <c r="T69" s="3" t="s">
        <v>2</v>
      </c>
      <c r="U69" s="3"/>
      <c r="W69" s="3" t="s">
        <v>2</v>
      </c>
    </row>
    <row r="70" spans="1:26" ht="15.75" customHeight="1" x14ac:dyDescent="0.25">
      <c r="A70" s="5" t="s">
        <v>157</v>
      </c>
      <c r="B70" s="6"/>
      <c r="C70" s="6"/>
      <c r="D70" s="6"/>
      <c r="E70" s="3" t="s">
        <v>73</v>
      </c>
      <c r="F70" s="3" t="s">
        <v>7</v>
      </c>
      <c r="G70" s="3" t="s">
        <v>8</v>
      </c>
      <c r="H70" s="4" t="s">
        <v>73</v>
      </c>
      <c r="I70" s="3" t="s">
        <v>7</v>
      </c>
      <c r="J70" s="3" t="s">
        <v>8</v>
      </c>
      <c r="K70" s="4" t="s">
        <v>73</v>
      </c>
      <c r="L70" s="3" t="s">
        <v>7</v>
      </c>
      <c r="M70" s="3" t="s">
        <v>8</v>
      </c>
      <c r="N70" s="4" t="s">
        <v>73</v>
      </c>
      <c r="O70" s="3" t="s">
        <v>7</v>
      </c>
      <c r="P70" s="3" t="s">
        <v>8</v>
      </c>
      <c r="Q70" s="4" t="s">
        <v>73</v>
      </c>
      <c r="R70" s="3" t="s">
        <v>7</v>
      </c>
      <c r="S70" s="3" t="s">
        <v>8</v>
      </c>
      <c r="T70" s="4" t="s">
        <v>73</v>
      </c>
      <c r="U70" s="3" t="s">
        <v>7</v>
      </c>
      <c r="V70" s="3" t="s">
        <v>8</v>
      </c>
      <c r="W70" s="4" t="s">
        <v>73</v>
      </c>
      <c r="X70" s="3" t="s">
        <v>7</v>
      </c>
      <c r="Y70" s="3" t="s">
        <v>8</v>
      </c>
    </row>
    <row r="71" spans="1:26" ht="15.75" customHeight="1" x14ac:dyDescent="0.25">
      <c r="A71" s="5" t="s">
        <v>158</v>
      </c>
      <c r="B71" s="6"/>
      <c r="C71" s="6"/>
      <c r="D71" s="6"/>
      <c r="H71" s="7"/>
      <c r="K71" s="7"/>
      <c r="N71" s="7"/>
      <c r="Q71" s="7"/>
      <c r="T71" s="7"/>
      <c r="W71" s="7"/>
    </row>
    <row r="72" spans="1:26" ht="15.75" customHeight="1" x14ac:dyDescent="0.25">
      <c r="A72" s="5" t="s">
        <v>159</v>
      </c>
      <c r="B72" s="6"/>
      <c r="C72" s="6"/>
      <c r="D72" s="6"/>
      <c r="E72">
        <v>1</v>
      </c>
      <c r="F72">
        <v>4</v>
      </c>
      <c r="G72">
        <v>0</v>
      </c>
      <c r="H72" s="7"/>
      <c r="K72" s="7"/>
      <c r="N72" s="7"/>
      <c r="Q72" s="7"/>
      <c r="T72" s="7"/>
      <c r="W72" s="7"/>
    </row>
    <row r="73" spans="1:26" ht="15.75" customHeight="1" x14ac:dyDescent="0.25">
      <c r="A73" s="5" t="s">
        <v>160</v>
      </c>
      <c r="B73" s="6"/>
      <c r="C73" s="6"/>
      <c r="D73" s="6"/>
      <c r="H73" s="7">
        <v>1</v>
      </c>
      <c r="I73">
        <v>32</v>
      </c>
      <c r="J73">
        <v>0</v>
      </c>
      <c r="K73" s="7"/>
      <c r="N73" s="37">
        <v>1</v>
      </c>
      <c r="O73" s="10">
        <v>72</v>
      </c>
      <c r="P73" s="10">
        <v>1</v>
      </c>
      <c r="Q73" s="7"/>
      <c r="T73" s="7"/>
      <c r="W73" s="7"/>
    </row>
    <row r="74" spans="1:26" ht="15.75" customHeight="1" x14ac:dyDescent="0.25">
      <c r="A74" s="5" t="s">
        <v>59</v>
      </c>
      <c r="B74" s="6"/>
      <c r="C74" s="6"/>
      <c r="D74" s="6"/>
      <c r="H74" s="7"/>
      <c r="K74" s="7"/>
      <c r="N74" s="7"/>
      <c r="Q74" s="7"/>
      <c r="T74" s="7"/>
      <c r="W74" s="7"/>
    </row>
    <row r="75" spans="1:26" ht="15.75" customHeight="1" x14ac:dyDescent="0.25">
      <c r="A75" s="5" t="s">
        <v>164</v>
      </c>
      <c r="B75" s="6"/>
      <c r="C75" s="6"/>
      <c r="D75" s="6"/>
      <c r="H75" s="7"/>
      <c r="K75" s="7"/>
      <c r="N75" s="7"/>
      <c r="Q75" s="7"/>
      <c r="T75" s="7"/>
      <c r="W75" s="7"/>
    </row>
    <row r="76" spans="1:26" ht="15.75" customHeight="1" x14ac:dyDescent="0.25">
      <c r="A76" s="5" t="s">
        <v>42</v>
      </c>
      <c r="B76" s="6"/>
      <c r="C76" s="6"/>
      <c r="D76" s="6"/>
      <c r="E76">
        <v>1</v>
      </c>
      <c r="F76">
        <v>26</v>
      </c>
      <c r="G76">
        <v>0</v>
      </c>
      <c r="H76" s="7"/>
      <c r="K76" s="7"/>
      <c r="N76" s="7"/>
      <c r="Q76" s="7"/>
      <c r="T76" s="7"/>
      <c r="W76" s="7"/>
    </row>
    <row r="77" spans="1:26" ht="15.75" customHeight="1" x14ac:dyDescent="0.25">
      <c r="A77" s="5" t="s">
        <v>45</v>
      </c>
      <c r="B77" s="6"/>
      <c r="C77" s="6"/>
      <c r="D77" s="6"/>
      <c r="H77" s="7"/>
      <c r="K77" s="7"/>
      <c r="N77" s="7"/>
      <c r="Q77" s="7"/>
      <c r="T77" s="7"/>
      <c r="W77" s="7"/>
    </row>
    <row r="78" spans="1:26" ht="15.75" customHeight="1" x14ac:dyDescent="0.25">
      <c r="A78" s="5" t="s">
        <v>27</v>
      </c>
      <c r="B78" s="6"/>
      <c r="C78" s="6"/>
      <c r="D78" s="6"/>
      <c r="H78" s="7"/>
      <c r="K78" s="7">
        <v>1</v>
      </c>
      <c r="L78">
        <v>2</v>
      </c>
      <c r="M78">
        <v>0</v>
      </c>
      <c r="N78" s="7"/>
      <c r="Q78" s="7"/>
      <c r="T78" s="7"/>
      <c r="W78" s="7"/>
    </row>
    <row r="79" spans="1:26" ht="15.75" customHeight="1" x14ac:dyDescent="0.25">
      <c r="A79" s="5" t="s">
        <v>39</v>
      </c>
      <c r="B79" s="6"/>
      <c r="C79" s="6"/>
      <c r="D79" s="6"/>
      <c r="H79" s="7"/>
      <c r="K79" s="7"/>
      <c r="N79" s="7"/>
      <c r="Q79" s="7"/>
      <c r="T79" s="7"/>
      <c r="W79" s="7"/>
    </row>
    <row r="80" spans="1:26" ht="15.75" customHeight="1" x14ac:dyDescent="0.25">
      <c r="A80" s="5" t="s">
        <v>47</v>
      </c>
      <c r="B80" s="6"/>
      <c r="C80" s="6"/>
      <c r="D80" s="6"/>
      <c r="H80" s="7"/>
      <c r="K80" s="7"/>
      <c r="N80" s="7"/>
      <c r="Q80" s="7"/>
      <c r="T80" s="7"/>
      <c r="W80" s="7"/>
    </row>
    <row r="81" spans="1:47" ht="15.75" customHeight="1" x14ac:dyDescent="0.25">
      <c r="A81" s="5" t="s">
        <v>166</v>
      </c>
      <c r="B81" s="6"/>
      <c r="C81" s="6"/>
      <c r="D81" s="6"/>
      <c r="E81">
        <v>1</v>
      </c>
      <c r="F81">
        <v>0</v>
      </c>
      <c r="G81">
        <v>0</v>
      </c>
      <c r="H81" s="7"/>
      <c r="K81" s="7"/>
      <c r="N81" s="7"/>
      <c r="Q81" s="7"/>
      <c r="T81" s="7"/>
      <c r="W81" s="7"/>
    </row>
    <row r="82" spans="1:47" ht="15.75" customHeight="1" x14ac:dyDescent="0.25">
      <c r="A82" s="5" t="s">
        <v>51</v>
      </c>
      <c r="B82" s="6"/>
      <c r="C82" s="6"/>
      <c r="D82" s="6"/>
      <c r="H82" s="8"/>
      <c r="K82" s="8"/>
      <c r="N82" s="8"/>
      <c r="Q82" s="8"/>
      <c r="T82" s="8"/>
      <c r="W82" s="8"/>
    </row>
    <row r="83" spans="1:47" ht="15.75" customHeight="1" x14ac:dyDescent="0.25">
      <c r="A83" s="5" t="s">
        <v>126</v>
      </c>
      <c r="B83" s="6"/>
      <c r="C83" s="6"/>
      <c r="D83" s="6"/>
      <c r="H83" s="8"/>
      <c r="K83" s="8"/>
      <c r="N83" s="8"/>
      <c r="Q83" s="8"/>
      <c r="T83" s="8"/>
      <c r="W83" s="8"/>
    </row>
    <row r="84" spans="1:47" ht="15.75" customHeight="1" x14ac:dyDescent="0.25">
      <c r="A84" s="5"/>
      <c r="B84" s="6"/>
      <c r="C84" s="6"/>
      <c r="D84" s="6"/>
      <c r="E84">
        <f t="shared" ref="E84:Y84" si="49">SUM(E71:E81)</f>
        <v>3</v>
      </c>
      <c r="F84">
        <f t="shared" si="49"/>
        <v>30</v>
      </c>
      <c r="G84">
        <f t="shared" si="49"/>
        <v>0</v>
      </c>
      <c r="H84">
        <f t="shared" si="49"/>
        <v>1</v>
      </c>
      <c r="I84">
        <f t="shared" si="49"/>
        <v>32</v>
      </c>
      <c r="J84">
        <f t="shared" si="49"/>
        <v>0</v>
      </c>
      <c r="K84">
        <f t="shared" si="49"/>
        <v>1</v>
      </c>
      <c r="L84">
        <f t="shared" si="49"/>
        <v>2</v>
      </c>
      <c r="M84">
        <f t="shared" si="49"/>
        <v>0</v>
      </c>
      <c r="N84">
        <f t="shared" si="49"/>
        <v>1</v>
      </c>
      <c r="O84">
        <f t="shared" si="49"/>
        <v>72</v>
      </c>
      <c r="P84">
        <f t="shared" si="49"/>
        <v>1</v>
      </c>
      <c r="Q84">
        <f t="shared" si="49"/>
        <v>0</v>
      </c>
      <c r="R84">
        <f t="shared" si="49"/>
        <v>0</v>
      </c>
      <c r="S84">
        <f t="shared" si="49"/>
        <v>0</v>
      </c>
      <c r="T84">
        <f t="shared" si="49"/>
        <v>0</v>
      </c>
      <c r="U84">
        <f t="shared" si="49"/>
        <v>0</v>
      </c>
      <c r="V84">
        <f t="shared" si="49"/>
        <v>0</v>
      </c>
      <c r="W84">
        <f t="shared" si="49"/>
        <v>0</v>
      </c>
      <c r="X84">
        <f t="shared" si="49"/>
        <v>0</v>
      </c>
      <c r="Y84">
        <f t="shared" si="49"/>
        <v>0</v>
      </c>
    </row>
    <row r="85" spans="1:47" ht="15.75" customHeight="1" x14ac:dyDescent="0.25">
      <c r="A85" s="1" t="s">
        <v>93</v>
      </c>
      <c r="B85" s="2"/>
      <c r="C85" s="2"/>
      <c r="D85" s="2"/>
      <c r="E85" s="3" t="s">
        <v>178</v>
      </c>
      <c r="F85" s="3"/>
      <c r="G85" s="3"/>
      <c r="H85" s="3" t="s">
        <v>199</v>
      </c>
      <c r="I85" s="3"/>
      <c r="J85" s="3"/>
      <c r="K85" s="3" t="s">
        <v>200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ht="15.75" customHeight="1" x14ac:dyDescent="0.25">
      <c r="A86" s="1" t="s">
        <v>157</v>
      </c>
      <c r="B86" s="2"/>
      <c r="C86" s="2"/>
      <c r="D86" s="2"/>
      <c r="E86" s="3" t="s">
        <v>95</v>
      </c>
      <c r="F86" s="3" t="s">
        <v>7</v>
      </c>
      <c r="G86" s="3" t="s">
        <v>91</v>
      </c>
      <c r="H86" s="4" t="s">
        <v>95</v>
      </c>
      <c r="I86" s="3" t="s">
        <v>7</v>
      </c>
      <c r="J86" s="3" t="s">
        <v>91</v>
      </c>
      <c r="K86" s="4" t="s">
        <v>95</v>
      </c>
      <c r="L86" s="3" t="s">
        <v>7</v>
      </c>
      <c r="M86" s="3" t="s">
        <v>91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ht="15.75" customHeight="1" x14ac:dyDescent="0.25">
      <c r="A87" s="5" t="s">
        <v>158</v>
      </c>
      <c r="B87" s="6"/>
      <c r="C87" s="6"/>
      <c r="D87" s="6"/>
      <c r="H87" s="7">
        <v>1</v>
      </c>
      <c r="I87">
        <v>35</v>
      </c>
      <c r="J87">
        <v>0</v>
      </c>
      <c r="K87" s="7">
        <v>0</v>
      </c>
      <c r="L87" s="8">
        <v>0</v>
      </c>
      <c r="M87" s="8">
        <v>0</v>
      </c>
      <c r="N87" t="s">
        <v>8</v>
      </c>
    </row>
    <row r="88" spans="1:47" ht="15.75" customHeight="1" x14ac:dyDescent="0.25">
      <c r="A88" s="5" t="s">
        <v>159</v>
      </c>
      <c r="B88" s="6"/>
      <c r="C88" s="6"/>
      <c r="D88" s="6"/>
      <c r="E88">
        <v>2</v>
      </c>
      <c r="F88">
        <v>36</v>
      </c>
      <c r="G88">
        <v>19</v>
      </c>
      <c r="H88" s="7"/>
      <c r="K88" s="7"/>
    </row>
    <row r="89" spans="1:47" ht="15.75" customHeight="1" x14ac:dyDescent="0.25">
      <c r="A89" s="5" t="s">
        <v>160</v>
      </c>
      <c r="B89" s="6"/>
      <c r="C89" s="6"/>
      <c r="D89" s="6"/>
      <c r="E89">
        <v>1</v>
      </c>
      <c r="F89">
        <v>0</v>
      </c>
      <c r="G89">
        <v>0</v>
      </c>
      <c r="H89" s="7"/>
      <c r="K89" s="7"/>
    </row>
    <row r="90" spans="1:47" ht="15.75" customHeight="1" x14ac:dyDescent="0.25">
      <c r="A90" s="5" t="s">
        <v>59</v>
      </c>
      <c r="B90" s="6"/>
      <c r="C90" s="6"/>
      <c r="D90" s="6"/>
      <c r="H90" s="7"/>
      <c r="K90" s="7"/>
    </row>
    <row r="91" spans="1:47" ht="15.75" customHeight="1" x14ac:dyDescent="0.25">
      <c r="A91" s="5" t="s">
        <v>164</v>
      </c>
      <c r="B91" s="6"/>
      <c r="C91" s="6"/>
      <c r="D91" s="6"/>
      <c r="E91">
        <v>2</v>
      </c>
      <c r="F91">
        <v>17</v>
      </c>
      <c r="G91">
        <v>12</v>
      </c>
      <c r="H91" s="7"/>
      <c r="K91" s="7"/>
    </row>
    <row r="92" spans="1:47" ht="15.75" customHeight="1" x14ac:dyDescent="0.25">
      <c r="A92" s="5" t="s">
        <v>42</v>
      </c>
      <c r="B92" s="6"/>
      <c r="C92" s="6"/>
      <c r="D92" s="6"/>
      <c r="E92">
        <v>1</v>
      </c>
      <c r="F92">
        <v>10</v>
      </c>
      <c r="G92">
        <v>10</v>
      </c>
      <c r="H92" s="7"/>
      <c r="K92" s="7"/>
    </row>
    <row r="93" spans="1:47" ht="15.75" customHeight="1" x14ac:dyDescent="0.25">
      <c r="A93" s="5" t="s">
        <v>45</v>
      </c>
      <c r="B93" s="6"/>
      <c r="C93" s="6"/>
      <c r="D93" s="6"/>
      <c r="E93">
        <v>2</v>
      </c>
      <c r="F93">
        <v>47</v>
      </c>
      <c r="G93">
        <v>32</v>
      </c>
      <c r="H93" s="7"/>
      <c r="K93" s="7"/>
    </row>
    <row r="94" spans="1:47" ht="15.75" customHeight="1" x14ac:dyDescent="0.25">
      <c r="A94" s="5" t="s">
        <v>27</v>
      </c>
      <c r="B94" s="6"/>
      <c r="C94" s="6"/>
      <c r="D94" s="6"/>
      <c r="E94">
        <v>1</v>
      </c>
      <c r="F94">
        <v>5</v>
      </c>
      <c r="G94">
        <v>5</v>
      </c>
      <c r="H94" s="7"/>
      <c r="K94" s="7"/>
    </row>
    <row r="95" spans="1:47" ht="15.75" customHeight="1" x14ac:dyDescent="0.25">
      <c r="A95" s="5" t="s">
        <v>39</v>
      </c>
      <c r="B95" s="6"/>
      <c r="C95" s="6"/>
      <c r="D95" s="6"/>
      <c r="E95">
        <v>2</v>
      </c>
      <c r="F95">
        <v>6</v>
      </c>
      <c r="G95">
        <v>6</v>
      </c>
      <c r="H95" s="7"/>
      <c r="K95" s="7"/>
    </row>
    <row r="96" spans="1:47" ht="15.75" customHeight="1" x14ac:dyDescent="0.25">
      <c r="A96" s="5" t="s">
        <v>47</v>
      </c>
      <c r="B96" s="6"/>
      <c r="C96" s="6"/>
      <c r="D96" s="6"/>
      <c r="E96">
        <v>4</v>
      </c>
      <c r="F96">
        <v>3</v>
      </c>
      <c r="G96">
        <v>5</v>
      </c>
      <c r="H96" s="7"/>
      <c r="K96" s="7"/>
    </row>
    <row r="97" spans="1:47" ht="15.75" customHeight="1" x14ac:dyDescent="0.25">
      <c r="A97" s="5" t="s">
        <v>166</v>
      </c>
      <c r="B97" s="6"/>
      <c r="C97" s="6"/>
      <c r="D97" s="6"/>
      <c r="E97">
        <v>2</v>
      </c>
      <c r="F97">
        <v>10</v>
      </c>
      <c r="G97">
        <v>7</v>
      </c>
      <c r="H97" s="7"/>
      <c r="K97" s="7"/>
    </row>
    <row r="98" spans="1:47" ht="15.75" customHeight="1" x14ac:dyDescent="0.25">
      <c r="A98" s="5" t="s">
        <v>51</v>
      </c>
      <c r="B98" s="6"/>
      <c r="C98" s="6"/>
      <c r="D98" s="6"/>
      <c r="E98">
        <v>1</v>
      </c>
      <c r="F98">
        <v>-4</v>
      </c>
      <c r="H98" s="8"/>
      <c r="K98" s="8"/>
    </row>
    <row r="99" spans="1:47" ht="15.75" customHeight="1" x14ac:dyDescent="0.25">
      <c r="A99" s="5" t="s">
        <v>126</v>
      </c>
      <c r="B99" s="6"/>
      <c r="C99" s="6"/>
      <c r="D99" s="6"/>
      <c r="H99" s="8"/>
      <c r="K99" s="8"/>
    </row>
    <row r="100" spans="1:47" ht="15.75" customHeight="1" x14ac:dyDescent="0.25">
      <c r="A100" s="5"/>
      <c r="B100" s="6"/>
      <c r="C100" s="6"/>
      <c r="D100" s="6"/>
      <c r="E100">
        <f t="shared" ref="E100:F100" si="50">SUM(E87:E98)</f>
        <v>18</v>
      </c>
      <c r="F100">
        <f t="shared" si="50"/>
        <v>130</v>
      </c>
      <c r="G100">
        <f t="shared" ref="G100:M100" si="51">SUM(G87:G97)</f>
        <v>96</v>
      </c>
      <c r="H100">
        <f t="shared" si="51"/>
        <v>1</v>
      </c>
      <c r="I100">
        <f t="shared" si="51"/>
        <v>35</v>
      </c>
      <c r="J100">
        <f t="shared" si="51"/>
        <v>0</v>
      </c>
      <c r="K100">
        <f t="shared" si="51"/>
        <v>0</v>
      </c>
      <c r="L100">
        <f t="shared" si="51"/>
        <v>0</v>
      </c>
      <c r="M100">
        <f t="shared" si="51"/>
        <v>0</v>
      </c>
    </row>
    <row r="101" spans="1:47" ht="15.75" customHeight="1" x14ac:dyDescent="0.25">
      <c r="A101" s="1" t="s">
        <v>96</v>
      </c>
      <c r="B101" s="2"/>
      <c r="C101" s="2"/>
      <c r="D101" s="2"/>
      <c r="E101" s="3" t="s">
        <v>203</v>
      </c>
      <c r="F101" s="3"/>
      <c r="G101" s="3"/>
      <c r="H101" s="3" t="s">
        <v>1279</v>
      </c>
      <c r="I101" s="3"/>
      <c r="J101" s="3"/>
      <c r="K101" s="3" t="s">
        <v>170</v>
      </c>
      <c r="L101" s="3"/>
      <c r="M101" s="3"/>
      <c r="N101" s="3" t="s">
        <v>204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ht="15.75" customHeight="1" x14ac:dyDescent="0.25">
      <c r="A102" s="1" t="s">
        <v>157</v>
      </c>
      <c r="B102" s="2"/>
      <c r="C102" s="2"/>
      <c r="D102" s="2"/>
      <c r="E102" s="3" t="s">
        <v>95</v>
      </c>
      <c r="F102" s="3" t="s">
        <v>7</v>
      </c>
      <c r="G102" s="3" t="s">
        <v>91</v>
      </c>
      <c r="H102" s="4" t="s">
        <v>95</v>
      </c>
      <c r="I102" s="3" t="s">
        <v>7</v>
      </c>
      <c r="J102" s="3" t="s">
        <v>91</v>
      </c>
      <c r="K102" s="4" t="s">
        <v>95</v>
      </c>
      <c r="L102" s="3" t="s">
        <v>7</v>
      </c>
      <c r="M102" s="3" t="s">
        <v>91</v>
      </c>
      <c r="N102" s="4" t="s">
        <v>95</v>
      </c>
      <c r="O102" s="3" t="s">
        <v>7</v>
      </c>
      <c r="P102" s="3" t="s">
        <v>91</v>
      </c>
      <c r="Q102" s="4"/>
      <c r="R102" s="3"/>
      <c r="S102" s="3"/>
      <c r="T102" s="4"/>
      <c r="U102" s="3"/>
      <c r="V102" s="3"/>
      <c r="W102" s="4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ht="15.75" customHeight="1" x14ac:dyDescent="0.25">
      <c r="A103" s="5" t="s">
        <v>158</v>
      </c>
      <c r="B103" s="6"/>
      <c r="C103" s="6"/>
      <c r="D103" s="6"/>
      <c r="H103" s="7">
        <v>1</v>
      </c>
      <c r="I103">
        <v>14</v>
      </c>
      <c r="J103">
        <v>14</v>
      </c>
      <c r="K103" s="7"/>
      <c r="N103" s="7"/>
      <c r="Q103" s="7"/>
      <c r="T103" s="7"/>
      <c r="W103" s="7"/>
    </row>
    <row r="104" spans="1:47" ht="15.75" customHeight="1" x14ac:dyDescent="0.25">
      <c r="A104" s="5" t="s">
        <v>159</v>
      </c>
      <c r="B104" s="6"/>
      <c r="C104" s="6"/>
      <c r="D104" s="6"/>
      <c r="H104" s="7">
        <v>1</v>
      </c>
      <c r="I104">
        <v>18</v>
      </c>
      <c r="J104">
        <v>18</v>
      </c>
      <c r="K104" s="7"/>
      <c r="N104" s="7"/>
      <c r="Q104" s="7"/>
      <c r="T104" s="7"/>
      <c r="W104" s="7"/>
    </row>
    <row r="105" spans="1:47" ht="15.75" customHeight="1" x14ac:dyDescent="0.25">
      <c r="A105" s="5" t="s">
        <v>160</v>
      </c>
      <c r="B105" s="6"/>
      <c r="C105" s="6"/>
      <c r="D105" s="6"/>
      <c r="H105" s="7">
        <v>2</v>
      </c>
      <c r="I105">
        <v>40</v>
      </c>
      <c r="J105">
        <v>22</v>
      </c>
      <c r="K105" s="7"/>
      <c r="N105" s="7"/>
      <c r="Q105" s="7"/>
      <c r="T105" s="7"/>
      <c r="W105" s="7"/>
    </row>
    <row r="106" spans="1:47" ht="15.75" customHeight="1" x14ac:dyDescent="0.25">
      <c r="A106" s="5" t="s">
        <v>59</v>
      </c>
      <c r="B106" s="6"/>
      <c r="C106" s="6"/>
      <c r="D106" s="6"/>
      <c r="H106" s="7">
        <v>1</v>
      </c>
      <c r="I106">
        <v>38</v>
      </c>
      <c r="J106">
        <v>38</v>
      </c>
      <c r="K106" s="7"/>
      <c r="N106" s="7"/>
      <c r="Q106" s="7"/>
      <c r="T106" s="7"/>
      <c r="W106" s="7"/>
    </row>
    <row r="107" spans="1:47" ht="15.75" customHeight="1" x14ac:dyDescent="0.25">
      <c r="A107" s="5" t="s">
        <v>164</v>
      </c>
      <c r="B107" s="6"/>
      <c r="C107" s="6"/>
      <c r="D107" s="6"/>
      <c r="H107" s="7">
        <v>1</v>
      </c>
      <c r="I107">
        <v>18</v>
      </c>
      <c r="J107">
        <v>18</v>
      </c>
      <c r="K107" s="7"/>
      <c r="N107" s="7"/>
      <c r="Q107" s="7"/>
      <c r="T107" s="7"/>
      <c r="W107" s="7"/>
    </row>
    <row r="108" spans="1:47" ht="15.75" customHeight="1" x14ac:dyDescent="0.25">
      <c r="A108" s="5" t="s">
        <v>42</v>
      </c>
      <c r="B108" s="6"/>
      <c r="C108" s="6"/>
      <c r="D108" s="6"/>
      <c r="E108">
        <v>3</v>
      </c>
      <c r="F108">
        <v>60</v>
      </c>
      <c r="G108">
        <v>28</v>
      </c>
      <c r="H108" s="7">
        <v>3</v>
      </c>
      <c r="I108" s="8">
        <v>55</v>
      </c>
      <c r="J108" s="8">
        <v>30</v>
      </c>
      <c r="K108" s="7"/>
      <c r="N108" s="7"/>
      <c r="Q108" s="7"/>
      <c r="T108" s="7"/>
      <c r="W108" s="7"/>
    </row>
    <row r="109" spans="1:47" ht="15.75" customHeight="1" x14ac:dyDescent="0.25">
      <c r="A109" s="5" t="s">
        <v>45</v>
      </c>
      <c r="B109" s="6"/>
      <c r="C109" s="6"/>
      <c r="D109" s="6"/>
      <c r="E109">
        <v>2</v>
      </c>
      <c r="F109">
        <v>49</v>
      </c>
      <c r="G109">
        <v>30</v>
      </c>
      <c r="H109" s="7"/>
      <c r="K109" s="7"/>
      <c r="N109" s="7"/>
      <c r="Q109" s="7"/>
      <c r="T109" s="7"/>
      <c r="W109" s="7"/>
    </row>
    <row r="110" spans="1:47" ht="15.75" customHeight="1" x14ac:dyDescent="0.25">
      <c r="A110" s="5" t="s">
        <v>27</v>
      </c>
      <c r="B110" s="6"/>
      <c r="C110" s="6"/>
      <c r="D110" s="6"/>
      <c r="E110">
        <v>3</v>
      </c>
      <c r="F110">
        <v>39</v>
      </c>
      <c r="G110">
        <v>16</v>
      </c>
      <c r="H110" s="7"/>
      <c r="K110" s="7">
        <v>1</v>
      </c>
      <c r="L110">
        <v>-1</v>
      </c>
      <c r="M110">
        <v>9</v>
      </c>
      <c r="N110" s="7"/>
      <c r="Q110" s="7"/>
      <c r="T110" s="7"/>
      <c r="W110" s="7"/>
    </row>
    <row r="111" spans="1:47" ht="15.75" customHeight="1" x14ac:dyDescent="0.25">
      <c r="A111" s="5" t="s">
        <v>39</v>
      </c>
      <c r="B111" s="6"/>
      <c r="C111" s="6"/>
      <c r="D111" s="6"/>
      <c r="E111">
        <v>3</v>
      </c>
      <c r="F111">
        <v>40</v>
      </c>
      <c r="G111">
        <v>23</v>
      </c>
      <c r="H111" s="7"/>
      <c r="K111" s="7">
        <v>1</v>
      </c>
      <c r="L111">
        <v>20</v>
      </c>
      <c r="M111">
        <v>20</v>
      </c>
      <c r="N111" s="7"/>
      <c r="Q111" s="7"/>
      <c r="T111" s="7"/>
      <c r="W111" s="7"/>
    </row>
    <row r="112" spans="1:47" ht="15.75" customHeight="1" x14ac:dyDescent="0.25">
      <c r="A112" s="5" t="s">
        <v>47</v>
      </c>
      <c r="B112" s="6"/>
      <c r="C112" s="6"/>
      <c r="D112" s="6"/>
      <c r="E112">
        <v>5</v>
      </c>
      <c r="F112" s="10">
        <v>112</v>
      </c>
      <c r="G112">
        <v>30</v>
      </c>
      <c r="H112" s="7"/>
      <c r="K112" s="7"/>
      <c r="N112" s="7">
        <v>1</v>
      </c>
      <c r="O112">
        <v>1</v>
      </c>
      <c r="P112">
        <v>1</v>
      </c>
      <c r="Q112" s="7"/>
      <c r="T112" s="7"/>
      <c r="W112" s="7"/>
    </row>
    <row r="113" spans="1:23" ht="15.75" customHeight="1" x14ac:dyDescent="0.25">
      <c r="A113" s="5" t="s">
        <v>166</v>
      </c>
      <c r="B113" s="6"/>
      <c r="C113" s="6"/>
      <c r="D113" s="6"/>
      <c r="H113" s="7"/>
      <c r="K113" s="7"/>
      <c r="N113" s="7"/>
      <c r="Q113" s="7"/>
      <c r="T113" s="7"/>
      <c r="W113" s="7"/>
    </row>
    <row r="114" spans="1:23" ht="15.75" customHeight="1" x14ac:dyDescent="0.25">
      <c r="A114" s="5" t="s">
        <v>51</v>
      </c>
      <c r="B114" s="6"/>
      <c r="C114" s="6"/>
      <c r="D114" s="6"/>
      <c r="E114">
        <v>6</v>
      </c>
      <c r="F114" s="10">
        <v>147</v>
      </c>
      <c r="G114">
        <v>56</v>
      </c>
      <c r="H114" s="8"/>
      <c r="K114" s="8"/>
      <c r="N114" s="8"/>
      <c r="Q114" s="8"/>
      <c r="T114" s="8"/>
      <c r="W114" s="8"/>
    </row>
    <row r="115" spans="1:23" ht="15.75" customHeight="1" x14ac:dyDescent="0.25">
      <c r="A115" s="5" t="s">
        <v>126</v>
      </c>
      <c r="B115" s="6"/>
      <c r="C115" s="6"/>
      <c r="D115" s="6"/>
      <c r="H115" s="8"/>
      <c r="K115" s="8"/>
      <c r="N115" s="8"/>
      <c r="Q115" s="8"/>
      <c r="T115" s="8"/>
      <c r="W115" s="8"/>
    </row>
    <row r="116" spans="1:23" ht="15.75" customHeight="1" x14ac:dyDescent="0.25">
      <c r="A116" s="5"/>
      <c r="B116" s="6"/>
      <c r="C116" s="6"/>
      <c r="D116" s="6"/>
      <c r="E116">
        <f t="shared" ref="E116:G116" si="52">SUM(E103:E114)</f>
        <v>22</v>
      </c>
      <c r="F116">
        <f t="shared" si="52"/>
        <v>447</v>
      </c>
      <c r="G116">
        <f t="shared" si="52"/>
        <v>183</v>
      </c>
      <c r="H116">
        <f t="shared" ref="H116:P116" si="53">SUM(H103:H113)</f>
        <v>9</v>
      </c>
      <c r="I116">
        <f t="shared" si="53"/>
        <v>183</v>
      </c>
      <c r="J116">
        <f t="shared" si="53"/>
        <v>140</v>
      </c>
      <c r="K116">
        <f t="shared" si="53"/>
        <v>2</v>
      </c>
      <c r="L116">
        <f t="shared" si="53"/>
        <v>19</v>
      </c>
      <c r="M116">
        <f t="shared" si="53"/>
        <v>29</v>
      </c>
      <c r="N116">
        <f t="shared" si="53"/>
        <v>1</v>
      </c>
      <c r="O116">
        <f t="shared" si="53"/>
        <v>1</v>
      </c>
      <c r="P116">
        <f t="shared" si="53"/>
        <v>1</v>
      </c>
    </row>
    <row r="117" spans="1:23" ht="15.75" customHeight="1" x14ac:dyDescent="0.25">
      <c r="A117" s="5"/>
      <c r="B117" s="6"/>
      <c r="C117" s="6"/>
      <c r="D117" s="6"/>
    </row>
    <row r="118" spans="1:23" ht="15.75" customHeight="1" x14ac:dyDescent="0.25">
      <c r="A118" s="5"/>
      <c r="B118" s="6"/>
      <c r="C118" s="6"/>
      <c r="D118" s="6"/>
    </row>
    <row r="119" spans="1:23" ht="15.75" customHeight="1" x14ac:dyDescent="0.25">
      <c r="A119" s="5"/>
      <c r="B119" s="6"/>
      <c r="C119" s="6"/>
      <c r="D119" s="6"/>
    </row>
    <row r="120" spans="1:23" ht="15.75" customHeight="1" x14ac:dyDescent="0.25">
      <c r="A120" s="5"/>
      <c r="B120" s="6"/>
      <c r="C120" s="6"/>
      <c r="D120" s="6"/>
    </row>
    <row r="121" spans="1:23" ht="15.75" customHeight="1" x14ac:dyDescent="0.25">
      <c r="A121" s="5"/>
      <c r="B121" s="6"/>
      <c r="C121" s="6"/>
      <c r="D121" s="6"/>
    </row>
    <row r="122" spans="1:23" ht="15.75" customHeight="1" x14ac:dyDescent="0.25">
      <c r="A122" s="5"/>
      <c r="B122" s="6"/>
      <c r="C122" s="6"/>
      <c r="D122" s="6"/>
    </row>
    <row r="123" spans="1:23" ht="15.75" customHeight="1" x14ac:dyDescent="0.25">
      <c r="A123" s="5"/>
      <c r="B123" s="6"/>
      <c r="C123" s="6"/>
      <c r="D123" s="6"/>
    </row>
    <row r="124" spans="1:23" ht="15.75" customHeight="1" x14ac:dyDescent="0.25">
      <c r="A124" s="5"/>
      <c r="B124" s="6"/>
      <c r="C124" s="6"/>
      <c r="D124" s="6"/>
    </row>
    <row r="125" spans="1:23" ht="15.75" customHeight="1" x14ac:dyDescent="0.25">
      <c r="A125" s="5"/>
      <c r="B125" s="6"/>
      <c r="C125" s="6"/>
      <c r="D125" s="6"/>
    </row>
    <row r="126" spans="1:23" ht="15.75" customHeight="1" x14ac:dyDescent="0.25">
      <c r="A126" s="5"/>
      <c r="B126" s="6"/>
      <c r="C126" s="6"/>
      <c r="D126" s="6"/>
    </row>
    <row r="127" spans="1:23" ht="15.75" customHeight="1" x14ac:dyDescent="0.25">
      <c r="A127" s="5"/>
      <c r="B127" s="6"/>
      <c r="C127" s="6"/>
      <c r="D127" s="6"/>
    </row>
    <row r="128" spans="1:23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00"/>
  <sheetViews>
    <sheetView topLeftCell="A97" workbookViewId="0">
      <selection activeCell="Q18" sqref="Q18"/>
    </sheetView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.5703125" customWidth="1"/>
    <col min="4" max="4" width="3.5703125" customWidth="1"/>
    <col min="5" max="5" width="4.28515625" customWidth="1"/>
    <col min="6" max="6" width="5.5703125" customWidth="1"/>
    <col min="7" max="7" width="4.5703125" customWidth="1"/>
    <col min="8" max="8" width="4.140625" customWidth="1"/>
    <col min="9" max="9" width="4.42578125" customWidth="1"/>
    <col min="10" max="10" width="5.5703125" customWidth="1"/>
    <col min="11" max="11" width="3.5703125" customWidth="1"/>
    <col min="12" max="12" width="3.7109375" customWidth="1"/>
    <col min="13" max="13" width="3.425781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3.140625" customWidth="1"/>
    <col min="24" max="25" width="3.5703125" customWidth="1"/>
    <col min="26" max="26" width="3.42578125" customWidth="1"/>
    <col min="27" max="27" width="3.5703125" customWidth="1"/>
    <col min="28" max="29" width="3.42578125" customWidth="1"/>
    <col min="30" max="30" width="3" customWidth="1"/>
    <col min="31" max="31" width="3.42578125" customWidth="1"/>
    <col min="32" max="32" width="3.28515625" customWidth="1"/>
    <col min="33" max="33" width="4" customWidth="1"/>
    <col min="34" max="34" width="2.5703125" customWidth="1"/>
    <col min="35" max="35" width="3.5703125" customWidth="1"/>
    <col min="36" max="36" width="4" customWidth="1"/>
    <col min="37" max="37" width="3.5703125" customWidth="1"/>
    <col min="38" max="38" width="3.85546875" customWidth="1"/>
    <col min="39" max="39" width="3.7109375" customWidth="1"/>
    <col min="40" max="40" width="2.85546875" customWidth="1"/>
    <col min="41" max="41" width="3.85546875" customWidth="1"/>
    <col min="42" max="42" width="4.140625" customWidth="1"/>
    <col min="43" max="43" width="3.28515625" customWidth="1"/>
    <col min="44" max="45" width="4.140625" customWidth="1"/>
    <col min="46" max="46" width="3.28515625" customWidth="1"/>
    <col min="47" max="47" width="4.28515625" customWidth="1"/>
    <col min="48" max="48" width="3.85546875" customWidth="1"/>
    <col min="49" max="49" width="3" customWidth="1"/>
    <col min="50" max="55" width="8.7109375" customWidth="1"/>
  </cols>
  <sheetData>
    <row r="1" spans="1:55" x14ac:dyDescent="0.25">
      <c r="A1" s="1" t="s">
        <v>0</v>
      </c>
      <c r="B1" s="2" t="s">
        <v>1</v>
      </c>
      <c r="C1" s="2"/>
      <c r="D1" s="2"/>
      <c r="E1" s="3" t="s">
        <v>180</v>
      </c>
      <c r="F1" s="3"/>
      <c r="G1" s="3"/>
      <c r="H1" s="3" t="s">
        <v>181</v>
      </c>
      <c r="I1" s="3"/>
      <c r="J1" s="3"/>
      <c r="K1" s="3" t="s">
        <v>182</v>
      </c>
      <c r="L1" s="3"/>
      <c r="M1" s="3"/>
      <c r="N1" s="3" t="s">
        <v>183</v>
      </c>
      <c r="O1" s="3"/>
      <c r="P1" s="3"/>
      <c r="Q1" s="3" t="s">
        <v>184</v>
      </c>
      <c r="R1" s="3"/>
      <c r="S1" s="3"/>
      <c r="T1" s="3" t="s">
        <v>185</v>
      </c>
      <c r="U1" s="3"/>
      <c r="V1" s="3"/>
      <c r="W1" s="3" t="s">
        <v>186</v>
      </c>
      <c r="X1" s="3"/>
      <c r="Y1" s="3"/>
      <c r="Z1" s="3" t="s">
        <v>187</v>
      </c>
      <c r="AA1" s="3"/>
      <c r="AB1" s="3"/>
      <c r="AC1" s="3" t="s">
        <v>188</v>
      </c>
      <c r="AD1" s="3"/>
      <c r="AE1" s="3"/>
      <c r="AF1" s="3" t="s">
        <v>189</v>
      </c>
      <c r="AG1" s="3"/>
      <c r="AH1" s="3"/>
      <c r="AI1" s="3" t="s">
        <v>190</v>
      </c>
      <c r="AJ1" s="3"/>
      <c r="AK1" s="3"/>
      <c r="AL1" s="3" t="s">
        <v>156</v>
      </c>
      <c r="AM1" s="3"/>
      <c r="AN1" s="3"/>
      <c r="AO1" s="3" t="s">
        <v>191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</row>
    <row r="2" spans="1:55" x14ac:dyDescent="0.25">
      <c r="A2" s="1" t="s">
        <v>192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 t="s">
        <v>4</v>
      </c>
      <c r="AP2" s="3" t="s">
        <v>7</v>
      </c>
      <c r="AQ2" s="3" t="s">
        <v>8</v>
      </c>
      <c r="AR2" s="3"/>
      <c r="AS2" s="3"/>
      <c r="AT2" s="3"/>
      <c r="AU2" s="3"/>
      <c r="AV2" s="3"/>
      <c r="AW2" s="3"/>
      <c r="AX2" s="3"/>
      <c r="AY2" s="3"/>
      <c r="AZ2" s="3"/>
      <c r="BA2" s="8"/>
      <c r="BB2" s="8"/>
      <c r="BC2" s="8"/>
    </row>
    <row r="3" spans="1:55" x14ac:dyDescent="0.25">
      <c r="A3" s="5" t="s">
        <v>19</v>
      </c>
      <c r="B3" s="41">
        <f t="shared" ref="B3:D3" si="0">E3+H3+K3+N3+Q3+T3+W3+Z3+AC3+AF3+AI3</f>
        <v>52</v>
      </c>
      <c r="C3" s="41">
        <f t="shared" si="0"/>
        <v>193</v>
      </c>
      <c r="D3" s="41">
        <f t="shared" si="0"/>
        <v>2</v>
      </c>
      <c r="E3" s="7">
        <v>11</v>
      </c>
      <c r="F3">
        <v>29</v>
      </c>
      <c r="G3">
        <v>0</v>
      </c>
      <c r="H3" s="7">
        <v>14</v>
      </c>
      <c r="I3" s="8">
        <v>31</v>
      </c>
      <c r="J3" s="8">
        <v>1</v>
      </c>
      <c r="K3" s="7">
        <v>3</v>
      </c>
      <c r="L3" s="8">
        <v>30</v>
      </c>
      <c r="M3" s="8">
        <v>1</v>
      </c>
      <c r="N3" s="7">
        <v>5</v>
      </c>
      <c r="O3" s="8">
        <v>21</v>
      </c>
      <c r="P3" s="8">
        <v>0</v>
      </c>
      <c r="Q3" s="7">
        <v>6</v>
      </c>
      <c r="R3" s="8">
        <v>38</v>
      </c>
      <c r="S3" s="8">
        <v>0</v>
      </c>
      <c r="T3" s="7">
        <v>8</v>
      </c>
      <c r="U3" s="8">
        <v>14</v>
      </c>
      <c r="V3" s="8">
        <v>0</v>
      </c>
      <c r="W3" s="7">
        <v>3</v>
      </c>
      <c r="X3" s="8">
        <v>17</v>
      </c>
      <c r="Y3" s="8">
        <v>0</v>
      </c>
      <c r="Z3" s="7">
        <v>2</v>
      </c>
      <c r="AA3" s="8">
        <v>13</v>
      </c>
      <c r="AB3" s="8">
        <v>0</v>
      </c>
      <c r="AC3" s="7"/>
      <c r="AF3" s="7"/>
      <c r="AI3" s="7"/>
      <c r="AL3" s="7">
        <v>2</v>
      </c>
      <c r="AM3">
        <v>-4</v>
      </c>
      <c r="AN3">
        <v>0</v>
      </c>
      <c r="AO3" s="7"/>
      <c r="BA3" s="8"/>
      <c r="BB3" s="8"/>
      <c r="BC3" s="8"/>
    </row>
    <row r="4" spans="1:55" x14ac:dyDescent="0.25">
      <c r="A4" s="5" t="s">
        <v>197</v>
      </c>
      <c r="B4" s="41">
        <f t="shared" ref="B4:D4" si="1">E4+H4+K4+N4+Q4+T4+W4+Z4+AC4+AF4+AI4</f>
        <v>35</v>
      </c>
      <c r="C4" s="41">
        <f t="shared" si="1"/>
        <v>44</v>
      </c>
      <c r="D4" s="41">
        <f t="shared" si="1"/>
        <v>0</v>
      </c>
      <c r="E4" s="7">
        <v>10</v>
      </c>
      <c r="F4">
        <v>18</v>
      </c>
      <c r="G4">
        <v>0</v>
      </c>
      <c r="H4" s="7">
        <v>8</v>
      </c>
      <c r="I4" s="8">
        <v>-14</v>
      </c>
      <c r="J4" s="8">
        <v>0</v>
      </c>
      <c r="K4" s="7">
        <v>5</v>
      </c>
      <c r="L4" s="8">
        <v>11</v>
      </c>
      <c r="M4" s="8">
        <v>0</v>
      </c>
      <c r="N4" s="7">
        <v>5</v>
      </c>
      <c r="O4" s="8">
        <v>8</v>
      </c>
      <c r="P4" s="8">
        <v>0</v>
      </c>
      <c r="Q4" s="7">
        <v>0</v>
      </c>
      <c r="R4" s="8">
        <v>0</v>
      </c>
      <c r="S4" s="8">
        <v>0</v>
      </c>
      <c r="T4" s="7">
        <v>1</v>
      </c>
      <c r="U4" s="8">
        <v>7</v>
      </c>
      <c r="V4" s="8">
        <v>0</v>
      </c>
      <c r="W4" s="7">
        <v>4</v>
      </c>
      <c r="X4" s="8">
        <v>1</v>
      </c>
      <c r="Y4" s="8">
        <v>0</v>
      </c>
      <c r="Z4" s="7">
        <v>0</v>
      </c>
      <c r="AA4" s="8">
        <v>0</v>
      </c>
      <c r="AB4" s="8">
        <v>0</v>
      </c>
      <c r="AC4" s="7">
        <v>2</v>
      </c>
      <c r="AD4" s="8">
        <v>13</v>
      </c>
      <c r="AE4" s="8">
        <v>0</v>
      </c>
      <c r="AF4" s="7"/>
      <c r="AI4" s="7"/>
      <c r="AL4" s="7"/>
      <c r="AO4" s="7">
        <v>4</v>
      </c>
      <c r="AP4">
        <v>10</v>
      </c>
      <c r="AQ4">
        <v>0</v>
      </c>
      <c r="BA4" s="8"/>
      <c r="BB4" s="8"/>
      <c r="BC4" s="8"/>
    </row>
    <row r="5" spans="1:55" x14ac:dyDescent="0.25">
      <c r="A5" s="5" t="s">
        <v>198</v>
      </c>
      <c r="B5" s="41">
        <f t="shared" ref="B5:D5" si="2">E5+H5+K5+N5+Q5+T5+W5+Z5+AC5+AF5+AI5</f>
        <v>15</v>
      </c>
      <c r="C5" s="41">
        <f t="shared" si="2"/>
        <v>15</v>
      </c>
      <c r="D5" s="41">
        <f t="shared" si="2"/>
        <v>0</v>
      </c>
      <c r="E5" s="7">
        <v>4</v>
      </c>
      <c r="F5">
        <v>8</v>
      </c>
      <c r="G5">
        <v>0</v>
      </c>
      <c r="H5" s="7">
        <v>7</v>
      </c>
      <c r="I5" s="8">
        <v>2</v>
      </c>
      <c r="J5" s="8">
        <v>0</v>
      </c>
      <c r="K5" s="7"/>
      <c r="L5" s="8"/>
      <c r="M5" s="8"/>
      <c r="N5" s="7"/>
      <c r="Q5" s="7"/>
      <c r="T5" s="7">
        <v>4</v>
      </c>
      <c r="U5" s="8">
        <v>5</v>
      </c>
      <c r="V5" s="8">
        <v>0</v>
      </c>
      <c r="W5" s="7"/>
      <c r="Z5" s="7"/>
      <c r="AC5" s="7"/>
      <c r="AF5" s="7"/>
      <c r="AI5" s="7"/>
      <c r="AJ5" s="8"/>
      <c r="AK5" s="8"/>
      <c r="AL5" s="7"/>
      <c r="AO5" s="7"/>
      <c r="BA5" s="8"/>
      <c r="BB5" s="8"/>
      <c r="BC5" s="8"/>
    </row>
    <row r="6" spans="1:55" x14ac:dyDescent="0.25">
      <c r="A6" s="5" t="s">
        <v>201</v>
      </c>
      <c r="B6" s="41">
        <f t="shared" ref="B6:D6" si="3">E6+H6+K6+N6+Q6+T6+W6+Z6+AC6+AF6+AI6</f>
        <v>45</v>
      </c>
      <c r="C6" s="41">
        <f t="shared" si="3"/>
        <v>228</v>
      </c>
      <c r="D6" s="41">
        <f t="shared" si="3"/>
        <v>2</v>
      </c>
      <c r="E6" s="7">
        <v>19</v>
      </c>
      <c r="F6">
        <v>96</v>
      </c>
      <c r="G6" s="12">
        <v>2</v>
      </c>
      <c r="H6" s="7">
        <v>11</v>
      </c>
      <c r="I6" s="8">
        <v>66</v>
      </c>
      <c r="J6" s="8">
        <v>0</v>
      </c>
      <c r="K6" s="7">
        <v>2</v>
      </c>
      <c r="L6" s="8">
        <v>19</v>
      </c>
      <c r="M6" s="8">
        <v>0</v>
      </c>
      <c r="N6" s="7">
        <v>2</v>
      </c>
      <c r="O6" s="8">
        <v>5</v>
      </c>
      <c r="P6" s="8">
        <v>0</v>
      </c>
      <c r="Q6" s="7">
        <v>1</v>
      </c>
      <c r="R6" s="8">
        <v>1</v>
      </c>
      <c r="S6" s="8">
        <v>0</v>
      </c>
      <c r="T6" s="7">
        <v>10</v>
      </c>
      <c r="U6" s="8">
        <v>41</v>
      </c>
      <c r="V6" s="8">
        <v>0</v>
      </c>
      <c r="W6" s="7"/>
      <c r="Z6" s="7"/>
      <c r="AC6" s="7"/>
      <c r="AF6" s="7"/>
      <c r="AI6" s="7"/>
      <c r="AL6" s="7"/>
      <c r="AO6" s="7"/>
      <c r="BA6" s="8"/>
      <c r="BB6" s="8"/>
      <c r="BC6" s="8"/>
    </row>
    <row r="7" spans="1:55" x14ac:dyDescent="0.25">
      <c r="A7" s="5" t="s">
        <v>202</v>
      </c>
      <c r="B7" s="41">
        <f t="shared" ref="B7:D7" si="4">E7+H7+K7+N7+Q7+T7+W7+Z7+AC7+AF7+AI7</f>
        <v>31</v>
      </c>
      <c r="C7" s="41">
        <f t="shared" si="4"/>
        <v>60</v>
      </c>
      <c r="D7" s="41">
        <f t="shared" si="4"/>
        <v>0</v>
      </c>
      <c r="E7" s="7">
        <v>4</v>
      </c>
      <c r="F7">
        <v>7</v>
      </c>
      <c r="G7">
        <v>0</v>
      </c>
      <c r="H7" s="7">
        <v>8</v>
      </c>
      <c r="I7" s="8">
        <v>-10</v>
      </c>
      <c r="J7" s="8">
        <v>0</v>
      </c>
      <c r="K7" s="7">
        <v>5</v>
      </c>
      <c r="L7" s="8">
        <v>1</v>
      </c>
      <c r="M7" s="8">
        <v>0</v>
      </c>
      <c r="N7" s="7">
        <v>4</v>
      </c>
      <c r="O7" s="8">
        <v>18</v>
      </c>
      <c r="P7" s="8">
        <v>0</v>
      </c>
      <c r="Q7" s="7">
        <v>3</v>
      </c>
      <c r="R7" s="8">
        <v>18</v>
      </c>
      <c r="S7" s="8">
        <v>0</v>
      </c>
      <c r="T7" s="7"/>
      <c r="W7" s="7"/>
      <c r="Z7" s="7">
        <v>1</v>
      </c>
      <c r="AA7">
        <v>5</v>
      </c>
      <c r="AB7">
        <v>0</v>
      </c>
      <c r="AC7" s="7"/>
      <c r="AF7" s="7">
        <v>6</v>
      </c>
      <c r="AG7">
        <v>21</v>
      </c>
      <c r="AH7">
        <v>0</v>
      </c>
      <c r="AI7" s="7"/>
      <c r="AL7" s="7"/>
      <c r="AO7" s="7"/>
      <c r="BA7" s="8"/>
      <c r="BB7" s="8"/>
      <c r="BC7" s="8"/>
    </row>
    <row r="8" spans="1:55" x14ac:dyDescent="0.25">
      <c r="A8" s="5" t="s">
        <v>205</v>
      </c>
      <c r="B8" s="41">
        <f t="shared" ref="B8:D8" si="5">E8+H8+K8+N8+Q8+T8+W8+Z8+AC8+AF8+AI8</f>
        <v>32</v>
      </c>
      <c r="C8" s="41">
        <f t="shared" si="5"/>
        <v>114</v>
      </c>
      <c r="D8" s="41">
        <f t="shared" si="5"/>
        <v>1</v>
      </c>
      <c r="E8" s="7">
        <v>8</v>
      </c>
      <c r="F8">
        <v>13</v>
      </c>
      <c r="G8">
        <v>0</v>
      </c>
      <c r="H8" s="7">
        <v>18</v>
      </c>
      <c r="I8" s="8">
        <v>82</v>
      </c>
      <c r="J8" s="8">
        <v>1</v>
      </c>
      <c r="K8" s="7">
        <v>2</v>
      </c>
      <c r="L8" s="8">
        <v>6</v>
      </c>
      <c r="M8" s="8">
        <v>0</v>
      </c>
      <c r="N8" s="7"/>
      <c r="Q8" s="7">
        <v>4</v>
      </c>
      <c r="R8" s="8">
        <v>13</v>
      </c>
      <c r="S8" s="8">
        <v>0</v>
      </c>
      <c r="T8" s="7"/>
      <c r="W8" s="7"/>
      <c r="Z8" s="7"/>
      <c r="AC8" s="7"/>
      <c r="AF8" s="7"/>
      <c r="AI8" s="7"/>
      <c r="AL8" s="7"/>
      <c r="AO8" s="7"/>
      <c r="BA8" s="8"/>
      <c r="BB8" s="8"/>
      <c r="BC8" s="8"/>
    </row>
    <row r="9" spans="1:55" x14ac:dyDescent="0.25">
      <c r="A9" s="5" t="s">
        <v>206</v>
      </c>
      <c r="B9" s="41">
        <f t="shared" ref="B9:D9" si="6">E9+H9+K9+N9+Q9+T9+W9+Z9+AC9+AF9+AI9</f>
        <v>22</v>
      </c>
      <c r="C9" s="41">
        <f t="shared" si="6"/>
        <v>52</v>
      </c>
      <c r="D9" s="41">
        <f t="shared" si="6"/>
        <v>2</v>
      </c>
      <c r="E9" s="7">
        <v>9</v>
      </c>
      <c r="F9">
        <v>47</v>
      </c>
      <c r="G9">
        <v>1</v>
      </c>
      <c r="H9" s="7">
        <v>9</v>
      </c>
      <c r="I9" s="8">
        <v>5</v>
      </c>
      <c r="J9" s="8">
        <v>1</v>
      </c>
      <c r="K9" s="7"/>
      <c r="N9" s="7"/>
      <c r="Q9" s="7"/>
      <c r="T9" s="7">
        <v>4</v>
      </c>
      <c r="U9">
        <v>0</v>
      </c>
      <c r="V9">
        <v>0</v>
      </c>
      <c r="W9" s="7"/>
      <c r="Z9" s="7"/>
      <c r="AC9" s="7"/>
      <c r="AF9" s="7"/>
      <c r="AI9" s="7"/>
      <c r="AL9" s="7">
        <v>2</v>
      </c>
      <c r="AM9">
        <v>-5</v>
      </c>
      <c r="AN9">
        <v>0</v>
      </c>
      <c r="AO9" s="7"/>
      <c r="BA9" s="8"/>
      <c r="BB9" s="8"/>
      <c r="BC9" s="8"/>
    </row>
    <row r="10" spans="1:55" x14ac:dyDescent="0.25">
      <c r="A10" s="5" t="s">
        <v>207</v>
      </c>
      <c r="B10" s="41">
        <f t="shared" ref="B10:C10" si="7">E10+H10+K10+N10+Q10+T10+W10+Z10+AC10+AF10+AI10+AL10</f>
        <v>25</v>
      </c>
      <c r="C10" s="41">
        <f t="shared" si="7"/>
        <v>59</v>
      </c>
      <c r="D10" s="41">
        <f>G10+J10+M10+P10+S10+V10+Y10+AB10+AE10+AH10+AK10</f>
        <v>1</v>
      </c>
      <c r="E10" s="7">
        <v>10</v>
      </c>
      <c r="F10">
        <v>37</v>
      </c>
      <c r="G10">
        <v>1</v>
      </c>
      <c r="H10" s="7">
        <v>13</v>
      </c>
      <c r="I10" s="8">
        <v>12</v>
      </c>
      <c r="J10" s="8">
        <v>0</v>
      </c>
      <c r="K10" s="7"/>
      <c r="N10" s="7"/>
      <c r="Q10" s="7"/>
      <c r="T10" s="7">
        <v>2</v>
      </c>
      <c r="U10">
        <v>10</v>
      </c>
      <c r="V10">
        <v>0</v>
      </c>
      <c r="W10" s="7"/>
      <c r="Z10" s="7"/>
      <c r="AC10" s="7"/>
      <c r="AF10" s="7"/>
      <c r="AI10" s="7"/>
      <c r="AL10" s="7"/>
      <c r="AO10" s="7"/>
      <c r="BA10" s="8"/>
      <c r="BB10" s="8"/>
      <c r="BC10" s="8"/>
    </row>
    <row r="11" spans="1:55" x14ac:dyDescent="0.25">
      <c r="A11" s="5" t="s">
        <v>208</v>
      </c>
      <c r="B11" s="41">
        <f t="shared" ref="B11:D11" si="8">E11+H11+K11+N11+Q11+T11+W11+Z11+AC11+AF11+AI11</f>
        <v>18</v>
      </c>
      <c r="C11" s="41">
        <f t="shared" si="8"/>
        <v>27</v>
      </c>
      <c r="D11" s="41">
        <f t="shared" si="8"/>
        <v>0</v>
      </c>
      <c r="E11" s="7">
        <v>9</v>
      </c>
      <c r="F11">
        <v>47</v>
      </c>
      <c r="G11">
        <v>0</v>
      </c>
      <c r="H11" s="7">
        <v>5</v>
      </c>
      <c r="I11" s="8">
        <v>-27</v>
      </c>
      <c r="J11" s="8">
        <v>0</v>
      </c>
      <c r="K11" s="7"/>
      <c r="L11" s="8"/>
      <c r="M11" s="8"/>
      <c r="N11" s="7"/>
      <c r="Q11" s="7"/>
      <c r="T11" s="7">
        <v>4</v>
      </c>
      <c r="U11">
        <v>7</v>
      </c>
      <c r="V11">
        <v>0</v>
      </c>
      <c r="W11" s="7"/>
      <c r="Z11" s="7"/>
      <c r="AC11" s="7"/>
      <c r="AF11" s="7"/>
      <c r="AI11" s="7"/>
      <c r="AL11" s="7">
        <v>1</v>
      </c>
      <c r="AM11">
        <v>-2</v>
      </c>
      <c r="AN11">
        <v>0</v>
      </c>
      <c r="AO11" s="7"/>
    </row>
    <row r="12" spans="1:55" x14ac:dyDescent="0.25">
      <c r="A12" s="5" t="s">
        <v>41</v>
      </c>
      <c r="B12" s="41">
        <f t="shared" ref="B12:D12" si="9">E12+H12+K12+N12+Q12+T12+W12+Z12+AC12+AF12+AI12</f>
        <v>39</v>
      </c>
      <c r="C12" s="41">
        <f t="shared" si="9"/>
        <v>104</v>
      </c>
      <c r="D12" s="41">
        <f t="shared" si="9"/>
        <v>0</v>
      </c>
      <c r="E12" s="7">
        <v>15</v>
      </c>
      <c r="F12">
        <v>66</v>
      </c>
      <c r="G12">
        <v>0</v>
      </c>
      <c r="H12" s="7">
        <v>0</v>
      </c>
      <c r="I12" s="8">
        <v>0</v>
      </c>
      <c r="J12" s="8">
        <v>0</v>
      </c>
      <c r="K12" s="7">
        <v>5</v>
      </c>
      <c r="L12" s="8">
        <v>8</v>
      </c>
      <c r="M12" s="8">
        <v>0</v>
      </c>
      <c r="N12" s="7">
        <v>0</v>
      </c>
      <c r="O12" s="8">
        <v>0</v>
      </c>
      <c r="P12" s="8">
        <v>0</v>
      </c>
      <c r="Q12" s="7"/>
      <c r="T12" s="7">
        <v>16</v>
      </c>
      <c r="U12">
        <v>35</v>
      </c>
      <c r="V12">
        <v>0</v>
      </c>
      <c r="W12" s="7"/>
      <c r="X12" s="8"/>
      <c r="Y12" s="8"/>
      <c r="Z12" s="7"/>
      <c r="AC12" s="7"/>
      <c r="AF12" s="7">
        <v>3</v>
      </c>
      <c r="AG12">
        <v>-5</v>
      </c>
      <c r="AH12">
        <v>0</v>
      </c>
      <c r="AI12" s="7"/>
      <c r="AL12" s="7">
        <v>1</v>
      </c>
      <c r="AM12">
        <v>-1</v>
      </c>
      <c r="AN12">
        <v>0</v>
      </c>
      <c r="AO12" s="7"/>
    </row>
    <row r="13" spans="1:55" x14ac:dyDescent="0.25">
      <c r="A13" s="5" t="s">
        <v>67</v>
      </c>
      <c r="B13" s="41">
        <f t="shared" ref="B13:D13" si="10">E13+H13+K13+N13+Q13+T13+W13+Z13+AC13+AF13+AI13</f>
        <v>40</v>
      </c>
      <c r="C13" s="41">
        <f t="shared" si="10"/>
        <v>124</v>
      </c>
      <c r="D13" s="41">
        <f t="shared" si="10"/>
        <v>1</v>
      </c>
      <c r="E13" s="7">
        <v>19</v>
      </c>
      <c r="F13">
        <v>67</v>
      </c>
      <c r="G13">
        <v>0</v>
      </c>
      <c r="H13" s="7">
        <v>18</v>
      </c>
      <c r="I13" s="8">
        <v>45</v>
      </c>
      <c r="J13" s="8">
        <v>1</v>
      </c>
      <c r="K13" s="7"/>
      <c r="L13" s="8"/>
      <c r="M13" s="8"/>
      <c r="N13" s="7"/>
      <c r="Q13" s="7"/>
      <c r="T13" s="7">
        <v>2</v>
      </c>
      <c r="U13">
        <v>7</v>
      </c>
      <c r="V13">
        <v>0</v>
      </c>
      <c r="W13" s="7"/>
      <c r="Z13" s="7"/>
      <c r="AC13" s="7"/>
      <c r="AF13" s="7"/>
      <c r="AI13" s="7">
        <v>1</v>
      </c>
      <c r="AJ13">
        <v>5</v>
      </c>
      <c r="AK13">
        <v>0</v>
      </c>
      <c r="AL13" s="7"/>
      <c r="AO13" s="7"/>
    </row>
    <row r="14" spans="1:55" x14ac:dyDescent="0.25">
      <c r="A14" s="5" t="s">
        <v>209</v>
      </c>
      <c r="B14" s="41">
        <f t="shared" ref="B14:D14" si="11">E14+H14+K14+N14+Q14+T14+W14+Z14+AC14+AF14+AI14</f>
        <v>23</v>
      </c>
      <c r="C14" s="41">
        <f t="shared" si="11"/>
        <v>112</v>
      </c>
      <c r="D14" s="41">
        <f t="shared" si="11"/>
        <v>2</v>
      </c>
      <c r="E14" s="7">
        <v>7</v>
      </c>
      <c r="F14">
        <v>35</v>
      </c>
      <c r="G14">
        <v>0</v>
      </c>
      <c r="H14" s="7">
        <v>12</v>
      </c>
      <c r="I14" s="8">
        <v>47</v>
      </c>
      <c r="J14" s="8">
        <v>1</v>
      </c>
      <c r="K14" s="7"/>
      <c r="L14" s="8"/>
      <c r="M14" s="8"/>
      <c r="N14" s="7"/>
      <c r="Q14" s="7"/>
      <c r="T14" s="7">
        <v>2</v>
      </c>
      <c r="U14">
        <v>12</v>
      </c>
      <c r="V14">
        <v>1</v>
      </c>
      <c r="W14" s="7">
        <v>2</v>
      </c>
      <c r="X14" s="8">
        <v>18</v>
      </c>
      <c r="Y14" s="8">
        <v>0</v>
      </c>
      <c r="Z14" s="7"/>
      <c r="AC14" s="7"/>
      <c r="AF14" s="7"/>
      <c r="AI14" s="7"/>
      <c r="AL14" s="7">
        <v>1</v>
      </c>
      <c r="AM14">
        <v>-1</v>
      </c>
      <c r="AN14">
        <v>0</v>
      </c>
      <c r="AO14" s="7"/>
    </row>
    <row r="15" spans="1:55" x14ac:dyDescent="0.25">
      <c r="A15" s="5"/>
      <c r="B15" s="6"/>
      <c r="C15" s="6"/>
      <c r="D15" s="6"/>
      <c r="E15" s="7"/>
      <c r="H15" s="7"/>
      <c r="I15" s="8"/>
      <c r="J15" s="8"/>
      <c r="K15" s="7"/>
      <c r="L15" s="8"/>
      <c r="M15" s="8"/>
      <c r="N15" s="7"/>
      <c r="Q15" s="7"/>
      <c r="T15" s="7"/>
      <c r="W15" s="7"/>
      <c r="Z15" s="7"/>
      <c r="AC15" s="7"/>
      <c r="AF15" s="7"/>
      <c r="AI15" s="7"/>
      <c r="AL15" s="7"/>
      <c r="AO15" s="7"/>
    </row>
    <row r="16" spans="1:55" x14ac:dyDescent="0.25">
      <c r="A16" s="5"/>
      <c r="B16" s="6"/>
      <c r="C16" s="6"/>
      <c r="D16" s="6"/>
      <c r="E16" s="7">
        <f t="shared" ref="E16:J16" si="12">SUM(E3:E14)</f>
        <v>125</v>
      </c>
      <c r="F16">
        <f t="shared" si="12"/>
        <v>470</v>
      </c>
      <c r="G16">
        <f t="shared" si="12"/>
        <v>4</v>
      </c>
      <c r="H16" s="7">
        <f t="shared" si="12"/>
        <v>123</v>
      </c>
      <c r="I16">
        <f t="shared" si="12"/>
        <v>239</v>
      </c>
      <c r="J16">
        <f t="shared" si="12"/>
        <v>5</v>
      </c>
      <c r="K16" s="7">
        <f t="shared" ref="K16:S16" si="13">SUM(K3:K13)</f>
        <v>22</v>
      </c>
      <c r="L16">
        <f t="shared" si="13"/>
        <v>75</v>
      </c>
      <c r="M16">
        <f t="shared" si="13"/>
        <v>1</v>
      </c>
      <c r="N16" s="7">
        <f t="shared" si="13"/>
        <v>16</v>
      </c>
      <c r="O16">
        <f t="shared" si="13"/>
        <v>52</v>
      </c>
      <c r="P16">
        <f t="shared" si="13"/>
        <v>0</v>
      </c>
      <c r="Q16" s="7">
        <f t="shared" si="13"/>
        <v>14</v>
      </c>
      <c r="R16">
        <f t="shared" si="13"/>
        <v>70</v>
      </c>
      <c r="S16">
        <f t="shared" si="13"/>
        <v>0</v>
      </c>
      <c r="T16" s="7">
        <f t="shared" ref="T16:AN16" si="14">SUM(T3:T14)</f>
        <v>53</v>
      </c>
      <c r="U16">
        <f t="shared" si="14"/>
        <v>138</v>
      </c>
      <c r="V16">
        <f t="shared" si="14"/>
        <v>1</v>
      </c>
      <c r="W16" s="7">
        <f t="shared" si="14"/>
        <v>9</v>
      </c>
      <c r="X16" s="8">
        <f t="shared" si="14"/>
        <v>36</v>
      </c>
      <c r="Y16" s="8">
        <f t="shared" si="14"/>
        <v>0</v>
      </c>
      <c r="Z16" s="7">
        <f t="shared" si="14"/>
        <v>3</v>
      </c>
      <c r="AA16" s="8">
        <f t="shared" si="14"/>
        <v>18</v>
      </c>
      <c r="AB16" s="8">
        <f t="shared" si="14"/>
        <v>0</v>
      </c>
      <c r="AC16" s="7">
        <f t="shared" si="14"/>
        <v>2</v>
      </c>
      <c r="AD16" s="8">
        <f t="shared" si="14"/>
        <v>13</v>
      </c>
      <c r="AE16" s="8">
        <f t="shared" si="14"/>
        <v>0</v>
      </c>
      <c r="AF16" s="7">
        <f t="shared" si="14"/>
        <v>9</v>
      </c>
      <c r="AG16" s="8">
        <f t="shared" si="14"/>
        <v>16</v>
      </c>
      <c r="AH16" s="8">
        <f t="shared" si="14"/>
        <v>0</v>
      </c>
      <c r="AI16" s="7">
        <f t="shared" si="14"/>
        <v>1</v>
      </c>
      <c r="AJ16" s="8">
        <f t="shared" si="14"/>
        <v>5</v>
      </c>
      <c r="AK16" s="8">
        <f t="shared" si="14"/>
        <v>0</v>
      </c>
      <c r="AL16" s="7">
        <f t="shared" si="14"/>
        <v>7</v>
      </c>
      <c r="AM16" s="8">
        <f t="shared" si="14"/>
        <v>-13</v>
      </c>
      <c r="AN16" s="8">
        <f t="shared" si="14"/>
        <v>0</v>
      </c>
      <c r="AO16" s="7"/>
    </row>
    <row r="17" spans="1:55" x14ac:dyDescent="0.25">
      <c r="A17" s="5"/>
      <c r="B17" s="6"/>
      <c r="C17" s="6"/>
      <c r="D17" s="6"/>
    </row>
    <row r="18" spans="1:55" x14ac:dyDescent="0.25">
      <c r="A18" s="1" t="s">
        <v>55</v>
      </c>
      <c r="B18" s="2" t="s">
        <v>1</v>
      </c>
      <c r="C18" s="2"/>
      <c r="D18" s="2"/>
      <c r="E18" s="3" t="s">
        <v>210</v>
      </c>
      <c r="F18" s="3"/>
      <c r="G18" s="3"/>
      <c r="H18" s="3" t="s">
        <v>186</v>
      </c>
      <c r="I18" s="3"/>
      <c r="J18" s="3"/>
      <c r="K18" s="3" t="s">
        <v>211</v>
      </c>
      <c r="L18" s="3"/>
      <c r="M18" s="3"/>
      <c r="N18" s="3" t="s">
        <v>212</v>
      </c>
      <c r="O18" s="3"/>
      <c r="P18" s="3"/>
      <c r="Q18" s="3" t="s">
        <v>1227</v>
      </c>
      <c r="R18" s="3"/>
      <c r="S18" s="3"/>
      <c r="T18" s="3" t="s">
        <v>180</v>
      </c>
      <c r="U18" s="3"/>
      <c r="V18" s="3"/>
      <c r="W18" s="3" t="s">
        <v>213</v>
      </c>
      <c r="X18" s="3"/>
      <c r="Y18" s="3"/>
      <c r="Z18" s="3" t="s">
        <v>214</v>
      </c>
      <c r="AA18" s="3"/>
      <c r="AB18" s="3"/>
      <c r="AC18" s="3" t="s">
        <v>215</v>
      </c>
      <c r="AD18" s="3"/>
      <c r="AE18" s="3"/>
      <c r="AF18" s="3" t="s">
        <v>185</v>
      </c>
      <c r="AG18" s="3"/>
      <c r="AH18" s="3"/>
      <c r="AI18" s="3" t="s">
        <v>216</v>
      </c>
      <c r="AJ18" s="3"/>
      <c r="AK18" s="3"/>
      <c r="AL18" s="3" t="s">
        <v>190</v>
      </c>
      <c r="AM18" s="3"/>
      <c r="AN18" s="3"/>
      <c r="AO18" s="3" t="s">
        <v>217</v>
      </c>
      <c r="AP18" s="3"/>
      <c r="AQ18" s="3"/>
      <c r="AR18" s="3" t="s">
        <v>218</v>
      </c>
      <c r="AS18" s="3"/>
      <c r="AT18" s="3"/>
      <c r="AU18" s="3" t="s">
        <v>219</v>
      </c>
      <c r="AV18" s="3"/>
      <c r="AW18" s="3"/>
      <c r="AX18" s="3" t="s">
        <v>181</v>
      </c>
      <c r="AY18" s="3"/>
      <c r="AZ18" s="3"/>
      <c r="BA18" s="3"/>
      <c r="BB18" s="3"/>
      <c r="BC18" s="3"/>
    </row>
    <row r="19" spans="1:55" x14ac:dyDescent="0.25">
      <c r="A19" s="1" t="s">
        <v>192</v>
      </c>
      <c r="B19" s="2" t="s">
        <v>58</v>
      </c>
      <c r="C19" s="2" t="s">
        <v>7</v>
      </c>
      <c r="D19" s="2" t="s">
        <v>8</v>
      </c>
      <c r="E19" s="4" t="s">
        <v>21</v>
      </c>
      <c r="F19" s="3" t="s">
        <v>7</v>
      </c>
      <c r="G19" s="3" t="s">
        <v>8</v>
      </c>
      <c r="H19" s="4" t="s">
        <v>21</v>
      </c>
      <c r="I19" s="3" t="s">
        <v>7</v>
      </c>
      <c r="J19" s="3" t="s">
        <v>8</v>
      </c>
      <c r="K19" s="4" t="s">
        <v>21</v>
      </c>
      <c r="L19" s="3" t="s">
        <v>7</v>
      </c>
      <c r="M19" s="3" t="s">
        <v>8</v>
      </c>
      <c r="N19" s="4" t="s">
        <v>21</v>
      </c>
      <c r="O19" s="3" t="s">
        <v>7</v>
      </c>
      <c r="P19" s="3" t="s">
        <v>8</v>
      </c>
      <c r="Q19" s="4" t="s">
        <v>21</v>
      </c>
      <c r="R19" s="3" t="s">
        <v>7</v>
      </c>
      <c r="S19" s="3" t="s">
        <v>8</v>
      </c>
      <c r="T19" s="4" t="s">
        <v>21</v>
      </c>
      <c r="U19" s="3" t="s">
        <v>7</v>
      </c>
      <c r="V19" s="3" t="s">
        <v>8</v>
      </c>
      <c r="W19" s="4" t="s">
        <v>21</v>
      </c>
      <c r="X19" s="3" t="s">
        <v>7</v>
      </c>
      <c r="Y19" s="3" t="s">
        <v>8</v>
      </c>
      <c r="Z19" s="4" t="s">
        <v>21</v>
      </c>
      <c r="AA19" s="3" t="s">
        <v>7</v>
      </c>
      <c r="AB19" s="3" t="s">
        <v>8</v>
      </c>
      <c r="AC19" s="4" t="s">
        <v>21</v>
      </c>
      <c r="AD19" s="3" t="s">
        <v>7</v>
      </c>
      <c r="AE19" s="3" t="s">
        <v>8</v>
      </c>
      <c r="AF19" s="4" t="s">
        <v>21</v>
      </c>
      <c r="AG19" s="3" t="s">
        <v>7</v>
      </c>
      <c r="AH19" s="3" t="s">
        <v>8</v>
      </c>
      <c r="AI19" s="4" t="s">
        <v>21</v>
      </c>
      <c r="AJ19" s="3" t="s">
        <v>7</v>
      </c>
      <c r="AK19" s="3" t="s">
        <v>8</v>
      </c>
      <c r="AL19" s="4" t="s">
        <v>21</v>
      </c>
      <c r="AM19" s="3" t="s">
        <v>7</v>
      </c>
      <c r="AN19" s="3" t="s">
        <v>8</v>
      </c>
      <c r="AO19" s="4" t="s">
        <v>21</v>
      </c>
      <c r="AP19" s="3" t="s">
        <v>7</v>
      </c>
      <c r="AQ19" s="3" t="s">
        <v>8</v>
      </c>
      <c r="AR19" s="4" t="s">
        <v>21</v>
      </c>
      <c r="AS19" s="3" t="s">
        <v>7</v>
      </c>
      <c r="AT19" s="3" t="s">
        <v>8</v>
      </c>
      <c r="AU19" s="4" t="s">
        <v>21</v>
      </c>
      <c r="AV19" s="3" t="s">
        <v>7</v>
      </c>
      <c r="AW19" s="3" t="s">
        <v>8</v>
      </c>
      <c r="AX19" s="3" t="s">
        <v>21</v>
      </c>
      <c r="AY19" s="3" t="s">
        <v>7</v>
      </c>
      <c r="AZ19" s="3" t="s">
        <v>8</v>
      </c>
      <c r="BA19" s="3"/>
      <c r="BB19" s="3"/>
      <c r="BC19" s="3"/>
    </row>
    <row r="20" spans="1:55" x14ac:dyDescent="0.25">
      <c r="A20" s="5" t="s">
        <v>19</v>
      </c>
      <c r="B20" s="41">
        <f t="shared" ref="B20:D20" si="15">E20+H20+K20+N20+Q20+T20+W20+Z20+AC20+AF20+AI20+AL20</f>
        <v>14</v>
      </c>
      <c r="C20" s="41">
        <f t="shared" si="15"/>
        <v>219</v>
      </c>
      <c r="D20" s="41">
        <f t="shared" si="15"/>
        <v>1</v>
      </c>
      <c r="E20" s="43"/>
      <c r="F20" s="44"/>
      <c r="G20" s="44"/>
      <c r="H20" s="7">
        <v>5</v>
      </c>
      <c r="I20">
        <v>30</v>
      </c>
      <c r="J20">
        <v>0</v>
      </c>
      <c r="K20" s="7">
        <v>1</v>
      </c>
      <c r="L20" s="8">
        <v>20</v>
      </c>
      <c r="M20" s="8">
        <v>1</v>
      </c>
      <c r="N20" s="7">
        <v>3</v>
      </c>
      <c r="O20" s="8">
        <v>26</v>
      </c>
      <c r="P20" s="8">
        <v>0</v>
      </c>
      <c r="Q20" s="7">
        <v>5</v>
      </c>
      <c r="R20" s="10">
        <v>143</v>
      </c>
      <c r="S20" s="8">
        <v>0</v>
      </c>
      <c r="T20" s="7"/>
      <c r="W20" s="7"/>
      <c r="Z20" s="7"/>
      <c r="AC20" s="7"/>
      <c r="AF20" s="7"/>
      <c r="AI20" s="7"/>
      <c r="AL20" s="7"/>
      <c r="AO20" s="42"/>
      <c r="AP20" s="20"/>
      <c r="AQ20" s="20"/>
      <c r="AR20" s="42"/>
      <c r="AS20" s="20"/>
      <c r="AT20" s="20"/>
      <c r="AU20" s="7"/>
    </row>
    <row r="21" spans="1:55" ht="15.75" customHeight="1" x14ac:dyDescent="0.25">
      <c r="A21" s="5" t="s">
        <v>197</v>
      </c>
      <c r="B21" s="41">
        <f t="shared" ref="B21:D21" si="16">E21+H21+K21+N21+Q21+T21+W21+Z21+AC21+AF21+AI21+AL21</f>
        <v>18</v>
      </c>
      <c r="C21" s="41">
        <f t="shared" si="16"/>
        <v>191</v>
      </c>
      <c r="D21" s="41">
        <f t="shared" si="16"/>
        <v>1</v>
      </c>
      <c r="E21" s="7">
        <v>5</v>
      </c>
      <c r="F21">
        <v>86</v>
      </c>
      <c r="G21">
        <v>1</v>
      </c>
      <c r="H21" s="7">
        <v>1</v>
      </c>
      <c r="I21" s="8">
        <v>0</v>
      </c>
      <c r="J21" s="8">
        <v>0</v>
      </c>
      <c r="K21" s="7">
        <v>2</v>
      </c>
      <c r="L21" s="8">
        <v>18</v>
      </c>
      <c r="M21" s="8">
        <v>0</v>
      </c>
      <c r="N21" s="7">
        <v>2</v>
      </c>
      <c r="O21" s="8">
        <v>19</v>
      </c>
      <c r="P21" s="8">
        <v>0</v>
      </c>
      <c r="Q21" s="7">
        <v>4</v>
      </c>
      <c r="R21" s="8">
        <v>48</v>
      </c>
      <c r="S21" s="8">
        <v>0</v>
      </c>
      <c r="T21" s="7">
        <v>2</v>
      </c>
      <c r="U21" s="8">
        <v>3</v>
      </c>
      <c r="V21" s="8">
        <v>0</v>
      </c>
      <c r="W21" s="7">
        <v>1</v>
      </c>
      <c r="X21" s="8">
        <v>16</v>
      </c>
      <c r="Y21" s="8">
        <v>0</v>
      </c>
      <c r="Z21" s="7">
        <v>1</v>
      </c>
      <c r="AA21" s="8">
        <v>1</v>
      </c>
      <c r="AB21" s="8">
        <v>0</v>
      </c>
      <c r="AC21" s="7"/>
      <c r="AF21" s="7"/>
      <c r="AI21" s="7"/>
      <c r="AL21" s="42"/>
      <c r="AM21" s="20"/>
      <c r="AN21" s="20"/>
      <c r="AO21" s="42"/>
      <c r="AP21" s="20"/>
      <c r="AQ21" s="20"/>
      <c r="AR21" s="42"/>
      <c r="AS21" s="20"/>
      <c r="AT21" s="20"/>
      <c r="AU21" s="7"/>
    </row>
    <row r="22" spans="1:55" ht="15.75" customHeight="1" x14ac:dyDescent="0.25">
      <c r="A22" s="5" t="s">
        <v>198</v>
      </c>
      <c r="B22" s="41">
        <f t="shared" ref="B22:D22" si="17">E22+H22+K22+N22+Q22+T22+W22+Z22+AC22+AF22+AI22+AL22</f>
        <v>28</v>
      </c>
      <c r="C22" s="41">
        <f t="shared" si="17"/>
        <v>310</v>
      </c>
      <c r="D22" s="41">
        <f t="shared" si="17"/>
        <v>2</v>
      </c>
      <c r="E22" s="21">
        <v>16</v>
      </c>
      <c r="F22" s="10">
        <v>177</v>
      </c>
      <c r="G22">
        <v>0</v>
      </c>
      <c r="H22" s="7">
        <v>3</v>
      </c>
      <c r="I22" s="10">
        <v>101</v>
      </c>
      <c r="J22" s="12">
        <v>2</v>
      </c>
      <c r="K22" s="7">
        <v>1</v>
      </c>
      <c r="L22" s="8">
        <v>6</v>
      </c>
      <c r="M22" s="8">
        <v>0</v>
      </c>
      <c r="N22" s="7"/>
      <c r="Q22" s="7">
        <v>4</v>
      </c>
      <c r="R22">
        <v>15</v>
      </c>
      <c r="S22">
        <v>0</v>
      </c>
      <c r="T22" s="7">
        <v>2</v>
      </c>
      <c r="U22" s="8">
        <v>-2</v>
      </c>
      <c r="V22" s="8">
        <v>0</v>
      </c>
      <c r="W22" s="7"/>
      <c r="Z22" s="7"/>
      <c r="AC22" s="7">
        <v>1</v>
      </c>
      <c r="AD22">
        <v>2</v>
      </c>
      <c r="AE22">
        <v>0</v>
      </c>
      <c r="AF22" s="7">
        <v>1</v>
      </c>
      <c r="AG22" s="8">
        <v>11</v>
      </c>
      <c r="AH22" s="8">
        <v>0</v>
      </c>
      <c r="AI22" s="7"/>
      <c r="AL22" s="42"/>
      <c r="AM22" s="20"/>
      <c r="AN22" s="20"/>
      <c r="AO22" s="42"/>
      <c r="AP22" s="20"/>
      <c r="AQ22" s="20"/>
      <c r="AR22" s="42"/>
      <c r="AS22" s="20"/>
      <c r="AT22" s="20"/>
      <c r="AU22" s="7"/>
    </row>
    <row r="23" spans="1:55" ht="15.75" customHeight="1" x14ac:dyDescent="0.25">
      <c r="A23" s="5" t="s">
        <v>201</v>
      </c>
      <c r="B23" s="41">
        <f t="shared" ref="B23:D23" si="18">E23+H23+K23+N23+Q23+T23+W23+Z23+AC23+AF23+AI23+AL23</f>
        <v>6</v>
      </c>
      <c r="C23" s="41">
        <f t="shared" si="18"/>
        <v>132</v>
      </c>
      <c r="D23" s="41">
        <f t="shared" si="18"/>
        <v>1</v>
      </c>
      <c r="E23" s="7">
        <v>4</v>
      </c>
      <c r="F23">
        <v>91</v>
      </c>
      <c r="G23">
        <v>1</v>
      </c>
      <c r="H23" s="7"/>
      <c r="K23" s="7">
        <v>1</v>
      </c>
      <c r="L23" s="8">
        <v>39</v>
      </c>
      <c r="M23" s="8">
        <v>0</v>
      </c>
      <c r="N23" s="7"/>
      <c r="Q23" s="7"/>
      <c r="T23" s="7"/>
      <c r="W23" s="7"/>
      <c r="Z23" s="7"/>
      <c r="AC23" s="7">
        <v>1</v>
      </c>
      <c r="AD23">
        <v>2</v>
      </c>
      <c r="AE23">
        <v>0</v>
      </c>
      <c r="AF23" s="7"/>
      <c r="AI23" s="7"/>
      <c r="AL23" s="42"/>
      <c r="AM23" s="20"/>
      <c r="AN23" s="20"/>
      <c r="AO23" s="7"/>
      <c r="AR23" s="42"/>
      <c r="AS23" s="20"/>
      <c r="AT23" s="20"/>
      <c r="AU23" s="7"/>
    </row>
    <row r="24" spans="1:55" ht="15.75" customHeight="1" x14ac:dyDescent="0.25">
      <c r="A24" s="5" t="s">
        <v>202</v>
      </c>
      <c r="B24" s="41">
        <f t="shared" ref="B24:D24" si="19">E24+H24+K24+N24+Q24+T24+W24+Z24+AC24+AF24+AI24+AL24+AO24</f>
        <v>19</v>
      </c>
      <c r="C24" s="41">
        <f t="shared" si="19"/>
        <v>162</v>
      </c>
      <c r="D24" s="41">
        <f t="shared" si="19"/>
        <v>1</v>
      </c>
      <c r="E24" s="7">
        <v>7</v>
      </c>
      <c r="F24">
        <v>75</v>
      </c>
      <c r="G24">
        <v>0</v>
      </c>
      <c r="H24" s="7"/>
      <c r="K24" s="7"/>
      <c r="N24" s="7">
        <v>1</v>
      </c>
      <c r="O24">
        <v>5</v>
      </c>
      <c r="P24">
        <v>0</v>
      </c>
      <c r="Q24" s="7"/>
      <c r="T24" s="7">
        <v>4</v>
      </c>
      <c r="U24">
        <v>31</v>
      </c>
      <c r="V24">
        <v>0</v>
      </c>
      <c r="W24" s="7">
        <v>1</v>
      </c>
      <c r="X24" s="8">
        <v>14</v>
      </c>
      <c r="Y24" s="8">
        <v>0</v>
      </c>
      <c r="Z24" s="7">
        <v>2</v>
      </c>
      <c r="AA24" s="8">
        <v>5</v>
      </c>
      <c r="AB24" s="8">
        <v>0</v>
      </c>
      <c r="AC24" s="7">
        <v>1</v>
      </c>
      <c r="AD24" s="8">
        <v>9</v>
      </c>
      <c r="AE24" s="8">
        <v>0</v>
      </c>
      <c r="AF24" s="7">
        <v>0</v>
      </c>
      <c r="AG24" s="8">
        <v>0</v>
      </c>
      <c r="AH24" s="8">
        <v>0</v>
      </c>
      <c r="AI24" s="7">
        <v>1</v>
      </c>
      <c r="AJ24" s="8">
        <v>6</v>
      </c>
      <c r="AK24" s="8">
        <v>0</v>
      </c>
      <c r="AL24" s="7">
        <v>1</v>
      </c>
      <c r="AM24" s="8">
        <v>10</v>
      </c>
      <c r="AN24" s="8">
        <v>1</v>
      </c>
      <c r="AO24" s="7">
        <v>1</v>
      </c>
      <c r="AP24" s="8">
        <v>7</v>
      </c>
      <c r="AQ24" s="8">
        <v>0</v>
      </c>
      <c r="AR24" s="42"/>
      <c r="AS24" s="20"/>
      <c r="AT24" s="20"/>
      <c r="AU24" s="7"/>
      <c r="AV24" s="8"/>
      <c r="AW24" s="8"/>
    </row>
    <row r="25" spans="1:55" ht="15.75" customHeight="1" x14ac:dyDescent="0.25">
      <c r="A25" s="5" t="s">
        <v>205</v>
      </c>
      <c r="B25" s="41">
        <f t="shared" ref="B25:D25" si="20">E25+H25+K25+N25+Q25+T25+W25+Z25+AC25+AF25+AI25+AL25+AO25</f>
        <v>24</v>
      </c>
      <c r="C25" s="41">
        <f t="shared" si="20"/>
        <v>268</v>
      </c>
      <c r="D25" s="41">
        <f t="shared" si="20"/>
        <v>3</v>
      </c>
      <c r="E25" s="21">
        <v>12</v>
      </c>
      <c r="F25" s="10">
        <v>153</v>
      </c>
      <c r="G25" s="12">
        <v>2</v>
      </c>
      <c r="H25" s="7"/>
      <c r="K25" s="7">
        <v>3</v>
      </c>
      <c r="L25">
        <v>68</v>
      </c>
      <c r="M25">
        <v>0</v>
      </c>
      <c r="N25" s="7">
        <v>1</v>
      </c>
      <c r="O25" s="8">
        <v>3</v>
      </c>
      <c r="P25" s="8">
        <v>1</v>
      </c>
      <c r="Q25" s="7"/>
      <c r="T25" s="7">
        <v>1</v>
      </c>
      <c r="U25">
        <v>5</v>
      </c>
      <c r="V25">
        <v>0</v>
      </c>
      <c r="W25" s="7"/>
      <c r="Z25" s="7">
        <v>1</v>
      </c>
      <c r="AA25">
        <v>2</v>
      </c>
      <c r="AC25" s="7">
        <v>1</v>
      </c>
      <c r="AD25" s="8">
        <v>5</v>
      </c>
      <c r="AE25" s="8">
        <v>0</v>
      </c>
      <c r="AF25" s="7">
        <v>0</v>
      </c>
      <c r="AG25" s="8">
        <v>0</v>
      </c>
      <c r="AH25" s="8">
        <v>0</v>
      </c>
      <c r="AI25" s="7"/>
      <c r="AL25" s="7">
        <v>4</v>
      </c>
      <c r="AM25">
        <v>23</v>
      </c>
      <c r="AN25">
        <v>0</v>
      </c>
      <c r="AO25" s="7">
        <v>1</v>
      </c>
      <c r="AP25">
        <v>9</v>
      </c>
      <c r="AR25" s="42"/>
      <c r="AS25" s="20"/>
      <c r="AT25" s="20"/>
      <c r="AU25" s="7"/>
    </row>
    <row r="26" spans="1:55" ht="15.75" customHeight="1" x14ac:dyDescent="0.25">
      <c r="A26" s="5" t="s">
        <v>206</v>
      </c>
      <c r="B26" s="41">
        <f t="shared" ref="B26:D26" si="21">E26+H26+K26+N26+Q26+T26+W26+Z26+AC26+AF26+AI26+AL26+AO26</f>
        <v>27</v>
      </c>
      <c r="C26" s="41">
        <f t="shared" si="21"/>
        <v>256</v>
      </c>
      <c r="D26" s="41">
        <f t="shared" si="21"/>
        <v>1</v>
      </c>
      <c r="E26" s="21">
        <v>11</v>
      </c>
      <c r="F26" s="10">
        <v>122</v>
      </c>
      <c r="G26">
        <v>1</v>
      </c>
      <c r="H26" s="7"/>
      <c r="K26" s="7">
        <v>3</v>
      </c>
      <c r="L26">
        <v>33</v>
      </c>
      <c r="M26">
        <v>0</v>
      </c>
      <c r="N26" s="7">
        <v>3</v>
      </c>
      <c r="O26" s="8">
        <v>41</v>
      </c>
      <c r="P26" s="8">
        <v>0</v>
      </c>
      <c r="Q26" s="7"/>
      <c r="T26" s="7">
        <v>1</v>
      </c>
      <c r="U26">
        <v>5</v>
      </c>
      <c r="V26">
        <v>0</v>
      </c>
      <c r="W26" s="7"/>
      <c r="Z26" s="7"/>
      <c r="AC26" s="7"/>
      <c r="AF26" s="7">
        <v>3</v>
      </c>
      <c r="AG26" s="8">
        <v>6</v>
      </c>
      <c r="AH26" s="8">
        <v>0</v>
      </c>
      <c r="AI26" s="7"/>
      <c r="AL26" s="42"/>
      <c r="AM26" s="20"/>
      <c r="AN26" s="20"/>
      <c r="AO26" s="7">
        <v>6</v>
      </c>
      <c r="AP26">
        <v>49</v>
      </c>
      <c r="AQ26">
        <v>0</v>
      </c>
      <c r="AR26" s="42"/>
      <c r="AS26" s="20"/>
      <c r="AT26" s="20"/>
      <c r="AU26" s="7"/>
      <c r="AX26">
        <v>1</v>
      </c>
      <c r="AY26">
        <v>4</v>
      </c>
      <c r="AZ26">
        <v>1</v>
      </c>
    </row>
    <row r="27" spans="1:55" ht="15.75" customHeight="1" x14ac:dyDescent="0.25">
      <c r="A27" s="5" t="s">
        <v>207</v>
      </c>
      <c r="B27" s="41">
        <f t="shared" ref="B27:D27" si="22">E27+H27+K27+N27+Q27+T27+W27+Z27+AC27+AF27+AI27+AL27+AO27+AR27</f>
        <v>25</v>
      </c>
      <c r="C27" s="41">
        <f t="shared" si="22"/>
        <v>302</v>
      </c>
      <c r="D27" s="41">
        <f t="shared" si="22"/>
        <v>2</v>
      </c>
      <c r="E27" s="21">
        <v>10</v>
      </c>
      <c r="F27">
        <v>88</v>
      </c>
      <c r="G27">
        <v>1</v>
      </c>
      <c r="H27" s="43"/>
      <c r="I27" s="44"/>
      <c r="J27" s="44"/>
      <c r="K27" s="7">
        <v>2</v>
      </c>
      <c r="L27">
        <v>18</v>
      </c>
      <c r="M27">
        <v>0</v>
      </c>
      <c r="N27" s="7">
        <v>3</v>
      </c>
      <c r="O27" s="8">
        <v>37</v>
      </c>
      <c r="P27" s="8">
        <v>0</v>
      </c>
      <c r="Q27" s="7">
        <v>1</v>
      </c>
      <c r="R27" s="8">
        <v>2</v>
      </c>
      <c r="S27" s="8">
        <v>0</v>
      </c>
      <c r="T27" s="7"/>
      <c r="W27" s="7"/>
      <c r="Z27" s="7"/>
      <c r="AC27" s="7"/>
      <c r="AF27" s="7">
        <v>2</v>
      </c>
      <c r="AG27" s="8">
        <v>49</v>
      </c>
      <c r="AH27" s="8">
        <v>1</v>
      </c>
      <c r="AI27" s="7"/>
      <c r="AL27" s="7"/>
      <c r="AO27" s="7">
        <v>6</v>
      </c>
      <c r="AP27">
        <v>95</v>
      </c>
      <c r="AQ27">
        <v>0</v>
      </c>
      <c r="AR27" s="7">
        <v>1</v>
      </c>
      <c r="AS27">
        <v>13</v>
      </c>
      <c r="AT27">
        <v>0</v>
      </c>
      <c r="AU27" s="7"/>
    </row>
    <row r="28" spans="1:55" ht="15.75" customHeight="1" x14ac:dyDescent="0.25">
      <c r="A28" s="5" t="s">
        <v>208</v>
      </c>
      <c r="B28" s="41">
        <f t="shared" ref="B28:D28" si="23">E28+H28+K28+N28+Q28+T28+W28+Z28+AC28+AF28+AI28+AL28+AO28+AR28+AU28</f>
        <v>22</v>
      </c>
      <c r="C28" s="41">
        <f t="shared" si="23"/>
        <v>173</v>
      </c>
      <c r="D28" s="41">
        <f t="shared" si="23"/>
        <v>0</v>
      </c>
      <c r="E28" s="7">
        <v>2</v>
      </c>
      <c r="F28">
        <v>11</v>
      </c>
      <c r="G28">
        <v>0</v>
      </c>
      <c r="H28" s="43"/>
      <c r="I28" s="44"/>
      <c r="J28" s="44"/>
      <c r="K28" s="7">
        <v>1</v>
      </c>
      <c r="L28">
        <v>3</v>
      </c>
      <c r="M28">
        <v>0</v>
      </c>
      <c r="N28" s="7">
        <v>1</v>
      </c>
      <c r="O28" s="8">
        <v>15</v>
      </c>
      <c r="P28" s="8">
        <v>0</v>
      </c>
      <c r="Q28" s="7">
        <v>1</v>
      </c>
      <c r="R28" s="8">
        <v>4</v>
      </c>
      <c r="S28" s="8">
        <v>0</v>
      </c>
      <c r="T28" s="7"/>
      <c r="W28" s="7"/>
      <c r="Z28" s="7"/>
      <c r="AC28" s="7">
        <v>1</v>
      </c>
      <c r="AD28">
        <v>4</v>
      </c>
      <c r="AE28">
        <v>0</v>
      </c>
      <c r="AF28" s="7">
        <v>1</v>
      </c>
      <c r="AG28" s="8">
        <v>5</v>
      </c>
      <c r="AH28" s="8">
        <v>0</v>
      </c>
      <c r="AI28" s="7">
        <v>1</v>
      </c>
      <c r="AJ28" s="8">
        <v>6</v>
      </c>
      <c r="AK28" s="8">
        <v>0</v>
      </c>
      <c r="AL28" s="7">
        <v>10</v>
      </c>
      <c r="AM28" s="8">
        <v>91</v>
      </c>
      <c r="AN28" s="8">
        <v>0</v>
      </c>
      <c r="AO28" s="43"/>
      <c r="AP28" s="44"/>
      <c r="AQ28" s="44"/>
      <c r="AR28" s="7">
        <v>3</v>
      </c>
      <c r="AS28">
        <v>26</v>
      </c>
      <c r="AT28">
        <v>0</v>
      </c>
      <c r="AU28" s="7">
        <v>1</v>
      </c>
      <c r="AV28">
        <v>8</v>
      </c>
      <c r="AW28">
        <v>0</v>
      </c>
    </row>
    <row r="29" spans="1:55" ht="15.75" customHeight="1" x14ac:dyDescent="0.25">
      <c r="A29" s="5" t="s">
        <v>41</v>
      </c>
      <c r="B29" s="41">
        <f t="shared" ref="B29:D29" si="24">E29+H29+K29+N29+Q29+T29+W29+Z29+AC29+AF29+AI29+AL29+AO29</f>
        <v>7</v>
      </c>
      <c r="C29" s="41">
        <f t="shared" si="24"/>
        <v>63</v>
      </c>
      <c r="D29" s="41">
        <f t="shared" si="24"/>
        <v>0</v>
      </c>
      <c r="E29" s="43"/>
      <c r="F29" s="44"/>
      <c r="G29" s="44"/>
      <c r="H29" s="7"/>
      <c r="K29" s="7"/>
      <c r="N29" s="7">
        <v>1</v>
      </c>
      <c r="O29">
        <v>10</v>
      </c>
      <c r="P29">
        <v>0</v>
      </c>
      <c r="Q29" s="7"/>
      <c r="T29" s="7"/>
      <c r="W29" s="7"/>
      <c r="Z29" s="7"/>
      <c r="AC29" s="7">
        <v>1</v>
      </c>
      <c r="AD29">
        <v>20</v>
      </c>
      <c r="AE29">
        <v>0</v>
      </c>
      <c r="AF29" s="7">
        <v>1</v>
      </c>
      <c r="AG29" s="8">
        <v>16</v>
      </c>
      <c r="AH29" s="8">
        <v>0</v>
      </c>
      <c r="AI29" s="7"/>
      <c r="AL29" s="7">
        <v>1</v>
      </c>
      <c r="AM29">
        <v>3</v>
      </c>
      <c r="AN29">
        <v>0</v>
      </c>
      <c r="AO29" s="7">
        <v>3</v>
      </c>
      <c r="AP29" s="8">
        <v>14</v>
      </c>
      <c r="AQ29" s="8">
        <v>0</v>
      </c>
      <c r="AR29" s="7"/>
      <c r="AU29" s="7"/>
    </row>
    <row r="30" spans="1:55" ht="15.75" customHeight="1" x14ac:dyDescent="0.25">
      <c r="A30" s="5" t="s">
        <v>67</v>
      </c>
      <c r="B30" s="41">
        <f t="shared" ref="B30:D30" si="25">E30+H30+K30+N30+Q30+T30+W30+Z30+AC30+AF30+AI30+AL30+AO30</f>
        <v>12</v>
      </c>
      <c r="C30" s="41">
        <f t="shared" si="25"/>
        <v>124</v>
      </c>
      <c r="D30" s="41">
        <f t="shared" si="25"/>
        <v>1</v>
      </c>
      <c r="E30" s="43"/>
      <c r="F30" s="44"/>
      <c r="G30" s="44"/>
      <c r="H30" s="7">
        <v>0</v>
      </c>
      <c r="I30">
        <v>0</v>
      </c>
      <c r="J30">
        <v>0</v>
      </c>
      <c r="K30" s="7">
        <v>2</v>
      </c>
      <c r="L30" s="8">
        <v>14</v>
      </c>
      <c r="M30" s="8">
        <v>1</v>
      </c>
      <c r="N30" s="7">
        <v>1</v>
      </c>
      <c r="O30" s="8">
        <v>20</v>
      </c>
      <c r="P30" s="8">
        <v>0</v>
      </c>
      <c r="Q30" s="7"/>
      <c r="T30" s="7">
        <v>2</v>
      </c>
      <c r="U30">
        <v>35</v>
      </c>
      <c r="V30">
        <v>0</v>
      </c>
      <c r="W30" s="7"/>
      <c r="Z30" s="7"/>
      <c r="AC30" s="7"/>
      <c r="AF30" s="7"/>
      <c r="AI30" s="7">
        <v>1</v>
      </c>
      <c r="AJ30">
        <v>5</v>
      </c>
      <c r="AK30">
        <v>0</v>
      </c>
      <c r="AL30" s="7">
        <v>4</v>
      </c>
      <c r="AM30" s="8">
        <v>27</v>
      </c>
      <c r="AN30" s="8">
        <v>0</v>
      </c>
      <c r="AO30" s="7">
        <v>2</v>
      </c>
      <c r="AP30" s="8">
        <v>23</v>
      </c>
      <c r="AQ30" s="8">
        <v>0</v>
      </c>
      <c r="AR30" s="7"/>
      <c r="AU30" s="7"/>
    </row>
    <row r="31" spans="1:55" ht="15.75" customHeight="1" x14ac:dyDescent="0.25">
      <c r="A31" s="5" t="s">
        <v>209</v>
      </c>
      <c r="B31" s="41">
        <f t="shared" ref="B31:D31" si="26">E31+H31+K31+N31+Q31+T31+W31+Z31+AC31+AF31+AI31+AL31+AO31</f>
        <v>16</v>
      </c>
      <c r="C31" s="41">
        <f t="shared" si="26"/>
        <v>155</v>
      </c>
      <c r="D31" s="41">
        <f t="shared" si="26"/>
        <v>0</v>
      </c>
      <c r="E31" s="44"/>
      <c r="F31" s="44"/>
      <c r="G31" s="44"/>
      <c r="H31" s="8">
        <v>3</v>
      </c>
      <c r="I31">
        <v>35</v>
      </c>
      <c r="J31">
        <v>0</v>
      </c>
      <c r="K31" s="7">
        <v>3</v>
      </c>
      <c r="L31" s="8">
        <v>38</v>
      </c>
      <c r="M31" s="8">
        <v>0</v>
      </c>
      <c r="N31" s="7"/>
      <c r="Q31" s="7">
        <v>2</v>
      </c>
      <c r="R31">
        <v>9</v>
      </c>
      <c r="S31">
        <v>0</v>
      </c>
      <c r="T31" s="7">
        <v>3</v>
      </c>
      <c r="U31" s="8">
        <v>40</v>
      </c>
      <c r="V31" s="8">
        <v>0</v>
      </c>
      <c r="W31" s="7"/>
      <c r="X31" s="8"/>
      <c r="Y31" s="8"/>
      <c r="Z31" s="7"/>
      <c r="AC31" s="7">
        <v>1</v>
      </c>
      <c r="AD31">
        <v>5</v>
      </c>
      <c r="AE31">
        <v>0</v>
      </c>
      <c r="AF31" s="7"/>
      <c r="AI31" s="7"/>
      <c r="AL31" s="7"/>
      <c r="AO31" s="7">
        <v>4</v>
      </c>
      <c r="AP31">
        <v>28</v>
      </c>
      <c r="AQ31">
        <v>0</v>
      </c>
      <c r="AR31" s="7"/>
      <c r="AU31" s="7"/>
    </row>
    <row r="32" spans="1:55" ht="15.75" customHeight="1" x14ac:dyDescent="0.25">
      <c r="A32" s="5"/>
      <c r="B32" s="6"/>
      <c r="C32" s="6"/>
      <c r="D32" s="6"/>
      <c r="E32" s="7"/>
      <c r="H32" s="7"/>
      <c r="K32" s="7"/>
      <c r="N32" s="7"/>
      <c r="Q32" s="7"/>
      <c r="T32" s="7"/>
      <c r="W32" s="7"/>
      <c r="Z32" s="7"/>
      <c r="AC32" s="7"/>
      <c r="AF32" s="7"/>
      <c r="AI32" s="7"/>
      <c r="AL32" s="42"/>
      <c r="AM32" s="20"/>
      <c r="AN32" s="20"/>
      <c r="AO32" s="7"/>
      <c r="AR32" s="7"/>
      <c r="AU32" s="7"/>
    </row>
    <row r="33" spans="1:55" ht="15.75" customHeight="1" x14ac:dyDescent="0.25">
      <c r="A33" s="5"/>
      <c r="B33" s="6"/>
      <c r="C33" s="6"/>
      <c r="D33" s="6"/>
      <c r="E33" s="7">
        <f t="shared" ref="E33:AW33" si="27">SUM(E20:E31)</f>
        <v>67</v>
      </c>
      <c r="F33" s="8">
        <f t="shared" si="27"/>
        <v>803</v>
      </c>
      <c r="G33" s="8">
        <f t="shared" si="27"/>
        <v>6</v>
      </c>
      <c r="H33" s="7">
        <f t="shared" si="27"/>
        <v>12</v>
      </c>
      <c r="I33" s="8">
        <f t="shared" si="27"/>
        <v>166</v>
      </c>
      <c r="J33" s="8">
        <f t="shared" si="27"/>
        <v>2</v>
      </c>
      <c r="K33" s="7">
        <f t="shared" si="27"/>
        <v>19</v>
      </c>
      <c r="L33" s="8">
        <f t="shared" si="27"/>
        <v>257</v>
      </c>
      <c r="M33" s="8">
        <f t="shared" si="27"/>
        <v>2</v>
      </c>
      <c r="N33" s="7">
        <f t="shared" si="27"/>
        <v>16</v>
      </c>
      <c r="O33" s="8">
        <f t="shared" si="27"/>
        <v>176</v>
      </c>
      <c r="P33" s="8">
        <f t="shared" si="27"/>
        <v>1</v>
      </c>
      <c r="Q33" s="7">
        <f t="shared" si="27"/>
        <v>17</v>
      </c>
      <c r="R33" s="8">
        <f t="shared" si="27"/>
        <v>221</v>
      </c>
      <c r="S33" s="8">
        <f t="shared" si="27"/>
        <v>0</v>
      </c>
      <c r="T33" s="7">
        <f t="shared" si="27"/>
        <v>15</v>
      </c>
      <c r="U33" s="8">
        <f t="shared" si="27"/>
        <v>117</v>
      </c>
      <c r="V33" s="8">
        <f t="shared" si="27"/>
        <v>0</v>
      </c>
      <c r="W33" s="7">
        <f t="shared" si="27"/>
        <v>2</v>
      </c>
      <c r="X33" s="8">
        <f t="shared" si="27"/>
        <v>30</v>
      </c>
      <c r="Y33" s="8">
        <f t="shared" si="27"/>
        <v>0</v>
      </c>
      <c r="Z33" s="7">
        <f t="shared" si="27"/>
        <v>4</v>
      </c>
      <c r="AA33" s="8">
        <f t="shared" si="27"/>
        <v>8</v>
      </c>
      <c r="AB33" s="8">
        <f t="shared" si="27"/>
        <v>0</v>
      </c>
      <c r="AC33" s="7">
        <f t="shared" si="27"/>
        <v>7</v>
      </c>
      <c r="AD33" s="8">
        <f t="shared" si="27"/>
        <v>47</v>
      </c>
      <c r="AE33" s="8">
        <f t="shared" si="27"/>
        <v>0</v>
      </c>
      <c r="AF33" s="7">
        <f t="shared" si="27"/>
        <v>8</v>
      </c>
      <c r="AG33" s="8">
        <f t="shared" si="27"/>
        <v>87</v>
      </c>
      <c r="AH33" s="8">
        <f t="shared" si="27"/>
        <v>1</v>
      </c>
      <c r="AI33" s="7">
        <f t="shared" si="27"/>
        <v>3</v>
      </c>
      <c r="AJ33" s="8">
        <f t="shared" si="27"/>
        <v>17</v>
      </c>
      <c r="AK33" s="8">
        <f t="shared" si="27"/>
        <v>0</v>
      </c>
      <c r="AL33" s="7">
        <f t="shared" si="27"/>
        <v>20</v>
      </c>
      <c r="AM33" s="8">
        <f t="shared" si="27"/>
        <v>154</v>
      </c>
      <c r="AN33" s="8">
        <f t="shared" si="27"/>
        <v>1</v>
      </c>
      <c r="AO33" s="7">
        <f t="shared" si="27"/>
        <v>23</v>
      </c>
      <c r="AP33" s="8">
        <f t="shared" si="27"/>
        <v>225</v>
      </c>
      <c r="AQ33" s="8">
        <f t="shared" si="27"/>
        <v>0</v>
      </c>
      <c r="AR33" s="7">
        <f t="shared" si="27"/>
        <v>4</v>
      </c>
      <c r="AS33" s="8">
        <f t="shared" si="27"/>
        <v>39</v>
      </c>
      <c r="AT33" s="8">
        <f t="shared" si="27"/>
        <v>0</v>
      </c>
      <c r="AU33" s="7">
        <f t="shared" si="27"/>
        <v>1</v>
      </c>
      <c r="AV33" s="8">
        <f t="shared" si="27"/>
        <v>8</v>
      </c>
      <c r="AW33" s="8">
        <f t="shared" si="27"/>
        <v>0</v>
      </c>
    </row>
    <row r="34" spans="1:55" ht="15.75" customHeight="1" x14ac:dyDescent="0.25">
      <c r="A34" s="5"/>
      <c r="B34" s="6"/>
      <c r="C34" s="6"/>
      <c r="D34" s="6"/>
    </row>
    <row r="35" spans="1:55" ht="15.75" customHeight="1" x14ac:dyDescent="0.25">
      <c r="A35" s="1" t="s">
        <v>71</v>
      </c>
      <c r="B35" s="2"/>
      <c r="C35" s="2"/>
      <c r="D35" s="2"/>
      <c r="E35" s="3"/>
      <c r="F35" s="3"/>
      <c r="G35" s="3" t="s">
        <v>181</v>
      </c>
      <c r="H35" s="3"/>
      <c r="I35" s="3"/>
      <c r="J35" s="3"/>
      <c r="K35" s="3"/>
      <c r="L35" s="3" t="s">
        <v>187</v>
      </c>
      <c r="M35" s="3"/>
      <c r="N35" s="3"/>
      <c r="O35" s="3"/>
      <c r="P35" s="3"/>
      <c r="Q35" s="3" t="s">
        <v>189</v>
      </c>
      <c r="R35" s="3"/>
      <c r="S35" s="3"/>
      <c r="T35" s="3"/>
      <c r="U35" s="3"/>
      <c r="V35" s="3" t="s">
        <v>252</v>
      </c>
      <c r="W35" s="3"/>
      <c r="X35" s="3"/>
      <c r="Y35" s="3"/>
      <c r="Z35" s="3"/>
      <c r="AA35" s="3" t="s">
        <v>191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5" ht="15.75" customHeight="1" x14ac:dyDescent="0.25">
      <c r="A36" s="1" t="s">
        <v>192</v>
      </c>
      <c r="B36" s="45" t="s">
        <v>72</v>
      </c>
      <c r="C36" s="38" t="s">
        <v>4</v>
      </c>
      <c r="D36" s="38" t="s">
        <v>73</v>
      </c>
      <c r="E36" s="38" t="s">
        <v>7</v>
      </c>
      <c r="F36" s="38" t="s">
        <v>8</v>
      </c>
      <c r="G36" s="4" t="s">
        <v>72</v>
      </c>
      <c r="H36" s="3" t="s">
        <v>4</v>
      </c>
      <c r="I36" s="3" t="s">
        <v>73</v>
      </c>
      <c r="J36" s="3" t="s">
        <v>7</v>
      </c>
      <c r="K36" s="3" t="s">
        <v>8</v>
      </c>
      <c r="L36" s="4" t="s">
        <v>72</v>
      </c>
      <c r="M36" s="3" t="s">
        <v>4</v>
      </c>
      <c r="N36" s="3" t="s">
        <v>73</v>
      </c>
      <c r="O36" s="3" t="s">
        <v>7</v>
      </c>
      <c r="P36" s="3" t="s">
        <v>8</v>
      </c>
      <c r="Q36" s="4" t="s">
        <v>72</v>
      </c>
      <c r="R36" s="3" t="s">
        <v>4</v>
      </c>
      <c r="S36" s="3" t="s">
        <v>73</v>
      </c>
      <c r="T36" s="3" t="s">
        <v>7</v>
      </c>
      <c r="U36" s="3" t="s">
        <v>8</v>
      </c>
      <c r="V36" s="4" t="s">
        <v>72</v>
      </c>
      <c r="W36" s="3" t="s">
        <v>4</v>
      </c>
      <c r="X36" s="3" t="s">
        <v>73</v>
      </c>
      <c r="Y36" s="3" t="s">
        <v>7</v>
      </c>
      <c r="Z36" s="3" t="s">
        <v>8</v>
      </c>
      <c r="AA36" s="3" t="s">
        <v>72</v>
      </c>
      <c r="AB36" s="3" t="s">
        <v>4</v>
      </c>
      <c r="AC36" s="3" t="s">
        <v>73</v>
      </c>
      <c r="AD36" s="3" t="s">
        <v>7</v>
      </c>
      <c r="AE36" s="3" t="s">
        <v>8</v>
      </c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5" ht="15.75" customHeight="1" x14ac:dyDescent="0.25">
      <c r="A37" s="5" t="s">
        <v>19</v>
      </c>
      <c r="B37" s="41">
        <f t="shared" ref="B37:F37" si="28">G37+L37+Q37+V37</f>
        <v>14</v>
      </c>
      <c r="C37" s="41">
        <f t="shared" si="28"/>
        <v>26</v>
      </c>
      <c r="D37" s="41">
        <f t="shared" si="28"/>
        <v>0</v>
      </c>
      <c r="E37" s="41">
        <f t="shared" si="28"/>
        <v>219</v>
      </c>
      <c r="F37" s="41">
        <f t="shared" si="28"/>
        <v>1</v>
      </c>
      <c r="G37" s="7">
        <v>14</v>
      </c>
      <c r="H37">
        <v>25</v>
      </c>
      <c r="I37">
        <v>0</v>
      </c>
      <c r="J37">
        <v>219</v>
      </c>
      <c r="K37">
        <v>1</v>
      </c>
      <c r="L37" s="7"/>
      <c r="M37" s="8"/>
      <c r="N37" s="8"/>
      <c r="O37" s="8"/>
      <c r="P37" s="8"/>
      <c r="Q37" s="7">
        <v>0</v>
      </c>
      <c r="R37">
        <v>1</v>
      </c>
      <c r="S37">
        <v>0</v>
      </c>
      <c r="T37">
        <v>0</v>
      </c>
      <c r="U37">
        <v>0</v>
      </c>
      <c r="V37" s="7"/>
      <c r="AA37" s="7"/>
    </row>
    <row r="38" spans="1:55" ht="15.75" customHeight="1" x14ac:dyDescent="0.25">
      <c r="A38" s="5" t="s">
        <v>197</v>
      </c>
      <c r="B38" s="41">
        <f t="shared" ref="B38:F38" si="29">G38+L38+Q38+V38</f>
        <v>18</v>
      </c>
      <c r="C38" s="41">
        <f t="shared" si="29"/>
        <v>30</v>
      </c>
      <c r="D38" s="41">
        <f t="shared" si="29"/>
        <v>1</v>
      </c>
      <c r="E38" s="41">
        <f t="shared" si="29"/>
        <v>191</v>
      </c>
      <c r="F38" s="41">
        <f t="shared" si="29"/>
        <v>1</v>
      </c>
      <c r="G38" s="7">
        <v>18</v>
      </c>
      <c r="H38">
        <v>30</v>
      </c>
      <c r="I38">
        <v>1</v>
      </c>
      <c r="J38">
        <v>191</v>
      </c>
      <c r="K38">
        <v>1</v>
      </c>
      <c r="L38" s="7"/>
      <c r="Q38" s="7"/>
      <c r="V38" s="7"/>
      <c r="AA38" s="7"/>
    </row>
    <row r="39" spans="1:55" ht="15.75" customHeight="1" x14ac:dyDescent="0.25">
      <c r="A39" s="5" t="s">
        <v>198</v>
      </c>
      <c r="B39" s="41">
        <f t="shared" ref="B39:F39" si="30">G39+L39+Q39+V39</f>
        <v>28</v>
      </c>
      <c r="C39" s="41">
        <f t="shared" si="30"/>
        <v>47</v>
      </c>
      <c r="D39" s="41">
        <f t="shared" si="30"/>
        <v>0</v>
      </c>
      <c r="E39" s="41">
        <f t="shared" si="30"/>
        <v>310</v>
      </c>
      <c r="F39" s="41">
        <f t="shared" si="30"/>
        <v>2</v>
      </c>
      <c r="G39" s="7">
        <v>28</v>
      </c>
      <c r="H39">
        <v>47</v>
      </c>
      <c r="I39">
        <v>0</v>
      </c>
      <c r="J39" s="10">
        <v>310</v>
      </c>
      <c r="K39" s="19">
        <v>2</v>
      </c>
      <c r="L39" s="7"/>
      <c r="Q39" s="7"/>
      <c r="V39" s="7"/>
      <c r="AA39" s="7"/>
    </row>
    <row r="40" spans="1:55" ht="15.75" customHeight="1" x14ac:dyDescent="0.25">
      <c r="A40" s="5" t="s">
        <v>201</v>
      </c>
      <c r="B40" s="41">
        <f t="shared" ref="B40:F40" si="31">G40+L40+Q40+V40</f>
        <v>6</v>
      </c>
      <c r="C40" s="41">
        <f t="shared" si="31"/>
        <v>17</v>
      </c>
      <c r="D40" s="41">
        <f t="shared" si="31"/>
        <v>1</v>
      </c>
      <c r="E40" s="41">
        <f t="shared" si="31"/>
        <v>132</v>
      </c>
      <c r="F40" s="41">
        <f t="shared" si="31"/>
        <v>1</v>
      </c>
      <c r="G40" s="7">
        <v>6</v>
      </c>
      <c r="H40">
        <v>17</v>
      </c>
      <c r="I40">
        <v>1</v>
      </c>
      <c r="J40">
        <v>132</v>
      </c>
      <c r="K40">
        <v>1</v>
      </c>
      <c r="L40" s="7"/>
      <c r="Q40" s="7"/>
      <c r="V40" s="7"/>
      <c r="AA40" s="7"/>
    </row>
    <row r="41" spans="1:55" ht="15.75" customHeight="1" x14ac:dyDescent="0.25">
      <c r="A41" s="5" t="s">
        <v>202</v>
      </c>
      <c r="B41" s="41">
        <f t="shared" ref="B41:F41" si="32">G41+L41+Q41+V41</f>
        <v>19</v>
      </c>
      <c r="C41" s="41">
        <f t="shared" si="32"/>
        <v>30</v>
      </c>
      <c r="D41" s="41">
        <f t="shared" si="32"/>
        <v>1</v>
      </c>
      <c r="E41" s="41">
        <f t="shared" si="32"/>
        <v>162</v>
      </c>
      <c r="F41" s="41">
        <f t="shared" si="32"/>
        <v>1</v>
      </c>
      <c r="G41" s="7">
        <v>14</v>
      </c>
      <c r="H41">
        <v>22</v>
      </c>
      <c r="I41">
        <v>0</v>
      </c>
      <c r="J41">
        <v>125</v>
      </c>
      <c r="K41">
        <v>1</v>
      </c>
      <c r="L41" s="7">
        <v>3</v>
      </c>
      <c r="M41" s="8">
        <v>4</v>
      </c>
      <c r="N41" s="8">
        <v>1</v>
      </c>
      <c r="O41" s="8">
        <v>15</v>
      </c>
      <c r="P41" s="8">
        <v>0</v>
      </c>
      <c r="Q41" s="7">
        <v>2</v>
      </c>
      <c r="R41" s="8">
        <v>4</v>
      </c>
      <c r="S41" s="8">
        <v>0</v>
      </c>
      <c r="T41" s="8">
        <v>22</v>
      </c>
      <c r="U41" s="8">
        <v>0</v>
      </c>
      <c r="V41" s="7"/>
      <c r="AA41" s="7"/>
    </row>
    <row r="42" spans="1:55" ht="15.75" customHeight="1" x14ac:dyDescent="0.25">
      <c r="A42" s="5" t="s">
        <v>205</v>
      </c>
      <c r="B42" s="41">
        <f t="shared" ref="B42:F42" si="33">G42+L42+Q42+V42</f>
        <v>24</v>
      </c>
      <c r="C42" s="41">
        <f t="shared" si="33"/>
        <v>39</v>
      </c>
      <c r="D42" s="41">
        <f t="shared" si="33"/>
        <v>1</v>
      </c>
      <c r="E42" s="41">
        <f t="shared" si="33"/>
        <v>268</v>
      </c>
      <c r="F42" s="41">
        <f t="shared" si="33"/>
        <v>3</v>
      </c>
      <c r="G42" s="7">
        <v>24</v>
      </c>
      <c r="H42">
        <v>39</v>
      </c>
      <c r="I42">
        <v>1</v>
      </c>
      <c r="J42">
        <v>268</v>
      </c>
      <c r="K42" s="12">
        <v>3</v>
      </c>
      <c r="L42" s="7"/>
      <c r="Q42" s="7"/>
      <c r="V42" s="7"/>
      <c r="AA42" s="7"/>
    </row>
    <row r="43" spans="1:55" ht="15.75" customHeight="1" x14ac:dyDescent="0.25">
      <c r="A43" s="5" t="s">
        <v>206</v>
      </c>
      <c r="B43" s="41">
        <f t="shared" ref="B43:F43" si="34">G43+L43+Q43+V43</f>
        <v>26</v>
      </c>
      <c r="C43" s="41">
        <f t="shared" si="34"/>
        <v>36</v>
      </c>
      <c r="D43" s="41">
        <f t="shared" si="34"/>
        <v>0</v>
      </c>
      <c r="E43" s="41">
        <f t="shared" si="34"/>
        <v>231</v>
      </c>
      <c r="F43" s="41">
        <f t="shared" si="34"/>
        <v>1</v>
      </c>
      <c r="G43" s="7">
        <v>26</v>
      </c>
      <c r="H43">
        <v>36</v>
      </c>
      <c r="I43">
        <v>0</v>
      </c>
      <c r="J43">
        <v>231</v>
      </c>
      <c r="K43">
        <v>1</v>
      </c>
      <c r="L43" s="7"/>
      <c r="Q43" s="7"/>
      <c r="V43" s="7"/>
      <c r="AA43" s="7">
        <v>2</v>
      </c>
      <c r="AB43">
        <v>2</v>
      </c>
      <c r="AC43">
        <v>0</v>
      </c>
      <c r="AD43">
        <v>29</v>
      </c>
      <c r="AE43">
        <v>1</v>
      </c>
    </row>
    <row r="44" spans="1:55" ht="15.75" customHeight="1" x14ac:dyDescent="0.25">
      <c r="A44" s="5" t="s">
        <v>207</v>
      </c>
      <c r="B44" s="41">
        <f t="shared" ref="B44:F44" si="35">G44+L44+Q44+V44</f>
        <v>25</v>
      </c>
      <c r="C44" s="41">
        <f t="shared" si="35"/>
        <v>46</v>
      </c>
      <c r="D44" s="41">
        <f t="shared" si="35"/>
        <v>1</v>
      </c>
      <c r="E44" s="41">
        <f t="shared" si="35"/>
        <v>302</v>
      </c>
      <c r="F44" s="41">
        <f t="shared" si="35"/>
        <v>2</v>
      </c>
      <c r="G44" s="7">
        <v>25</v>
      </c>
      <c r="H44">
        <v>45</v>
      </c>
      <c r="I44">
        <v>1</v>
      </c>
      <c r="J44" s="10">
        <v>302</v>
      </c>
      <c r="K44" s="19">
        <v>2</v>
      </c>
      <c r="L44" s="7"/>
      <c r="Q44" s="7"/>
      <c r="V44" s="7">
        <v>0</v>
      </c>
      <c r="W44">
        <v>1</v>
      </c>
      <c r="X44">
        <v>0</v>
      </c>
      <c r="Y44">
        <v>0</v>
      </c>
      <c r="AA44" s="7"/>
    </row>
    <row r="45" spans="1:55" ht="15.75" customHeight="1" x14ac:dyDescent="0.25">
      <c r="A45" s="5" t="s">
        <v>208</v>
      </c>
      <c r="B45" s="41">
        <f t="shared" ref="B45:F45" si="36">G45+L45+Q45+V45</f>
        <v>22</v>
      </c>
      <c r="C45" s="41">
        <f t="shared" si="36"/>
        <v>54</v>
      </c>
      <c r="D45" s="41">
        <f t="shared" si="36"/>
        <v>1</v>
      </c>
      <c r="E45" s="41">
        <f t="shared" si="36"/>
        <v>173</v>
      </c>
      <c r="F45" s="41">
        <f t="shared" si="36"/>
        <v>0</v>
      </c>
      <c r="G45" s="7">
        <v>22</v>
      </c>
      <c r="H45">
        <v>54</v>
      </c>
      <c r="I45">
        <v>1</v>
      </c>
      <c r="J45">
        <v>173</v>
      </c>
      <c r="K45">
        <v>0</v>
      </c>
      <c r="L45" s="7"/>
      <c r="M45" s="8"/>
      <c r="N45" s="8"/>
      <c r="O45" s="8"/>
      <c r="P45" s="8"/>
      <c r="Q45" s="7"/>
      <c r="R45" s="8"/>
      <c r="S45" s="8"/>
      <c r="T45" s="8"/>
      <c r="U45" s="8"/>
      <c r="V45" s="7"/>
      <c r="AA45" s="7"/>
    </row>
    <row r="46" spans="1:55" ht="15.75" customHeight="1" x14ac:dyDescent="0.25">
      <c r="A46" s="5" t="s">
        <v>41</v>
      </c>
      <c r="B46" s="41">
        <f t="shared" ref="B46:F46" si="37">G46+L46+Q46+V46</f>
        <v>7</v>
      </c>
      <c r="C46" s="41">
        <f t="shared" si="37"/>
        <v>25</v>
      </c>
      <c r="D46" s="41">
        <f t="shared" si="37"/>
        <v>6</v>
      </c>
      <c r="E46" s="41">
        <f t="shared" si="37"/>
        <v>63</v>
      </c>
      <c r="F46" s="41">
        <f t="shared" si="37"/>
        <v>0</v>
      </c>
      <c r="G46" s="7">
        <v>1</v>
      </c>
      <c r="H46">
        <v>4</v>
      </c>
      <c r="I46">
        <v>3</v>
      </c>
      <c r="J46">
        <v>3</v>
      </c>
      <c r="K46">
        <v>0</v>
      </c>
      <c r="L46" s="7">
        <v>1</v>
      </c>
      <c r="M46" s="8">
        <v>2</v>
      </c>
      <c r="N46" s="8">
        <v>0</v>
      </c>
      <c r="O46" s="8">
        <v>-3</v>
      </c>
      <c r="P46" s="8">
        <v>0</v>
      </c>
      <c r="Q46" s="7">
        <v>5</v>
      </c>
      <c r="R46" s="8">
        <v>19</v>
      </c>
      <c r="S46" s="8">
        <v>3</v>
      </c>
      <c r="T46" s="8">
        <v>63</v>
      </c>
      <c r="U46" s="8">
        <v>0</v>
      </c>
      <c r="V46" s="7"/>
      <c r="AA46" s="7"/>
    </row>
    <row r="47" spans="1:55" ht="15.75" customHeight="1" x14ac:dyDescent="0.25">
      <c r="A47" s="5" t="s">
        <v>67</v>
      </c>
      <c r="B47" s="41">
        <f t="shared" ref="B47:F47" si="38">G47+L47+Q47+V47</f>
        <v>12</v>
      </c>
      <c r="C47" s="41">
        <f t="shared" si="38"/>
        <v>27</v>
      </c>
      <c r="D47" s="41">
        <f t="shared" si="38"/>
        <v>1</v>
      </c>
      <c r="E47" s="41">
        <f t="shared" si="38"/>
        <v>124</v>
      </c>
      <c r="F47" s="41">
        <f t="shared" si="38"/>
        <v>1</v>
      </c>
      <c r="G47" s="7">
        <v>12</v>
      </c>
      <c r="H47">
        <v>27</v>
      </c>
      <c r="I47">
        <v>1</v>
      </c>
      <c r="J47">
        <v>124</v>
      </c>
      <c r="K47">
        <v>1</v>
      </c>
      <c r="L47" s="7"/>
      <c r="Q47" s="7"/>
      <c r="V47" s="7"/>
      <c r="AA47" s="7"/>
    </row>
    <row r="48" spans="1:55" ht="15.75" customHeight="1" x14ac:dyDescent="0.25">
      <c r="A48" s="5" t="s">
        <v>209</v>
      </c>
      <c r="B48" s="41">
        <f t="shared" ref="B48:F48" si="39">G48+L48+Q48+V48</f>
        <v>16</v>
      </c>
      <c r="C48" s="41">
        <f t="shared" si="39"/>
        <v>32</v>
      </c>
      <c r="D48" s="41">
        <f t="shared" si="39"/>
        <v>1</v>
      </c>
      <c r="E48" s="41">
        <f t="shared" si="39"/>
        <v>155</v>
      </c>
      <c r="F48" s="41">
        <f t="shared" si="39"/>
        <v>0</v>
      </c>
      <c r="G48" s="7">
        <v>16</v>
      </c>
      <c r="H48">
        <v>32</v>
      </c>
      <c r="I48">
        <v>1</v>
      </c>
      <c r="J48">
        <v>155</v>
      </c>
      <c r="K48">
        <v>0</v>
      </c>
      <c r="L48" s="7"/>
      <c r="Q48" s="7"/>
      <c r="V48" s="7"/>
      <c r="AA48" s="7"/>
    </row>
    <row r="49" spans="1:55" ht="15.75" customHeight="1" x14ac:dyDescent="0.25">
      <c r="A49" s="5"/>
      <c r="B49" s="6"/>
      <c r="C49" s="6"/>
      <c r="D49" s="6"/>
      <c r="E49" s="6"/>
      <c r="F49" s="6"/>
      <c r="G49" s="7"/>
      <c r="L49" s="7"/>
      <c r="Q49" s="7"/>
      <c r="V49" s="7"/>
      <c r="AA49" s="7"/>
    </row>
    <row r="50" spans="1:55" ht="15.75" customHeight="1" x14ac:dyDescent="0.25">
      <c r="A50" s="5"/>
      <c r="B50" s="6"/>
      <c r="C50" s="6"/>
      <c r="D50" s="6"/>
      <c r="E50" s="6"/>
      <c r="F50" s="6"/>
      <c r="G50" s="7">
        <f t="shared" ref="G50:K50" si="40">SUM(G37:G48)</f>
        <v>206</v>
      </c>
      <c r="H50" s="8">
        <f t="shared" si="40"/>
        <v>378</v>
      </c>
      <c r="I50" s="8">
        <f t="shared" si="40"/>
        <v>10</v>
      </c>
      <c r="J50" s="8">
        <f t="shared" si="40"/>
        <v>2233</v>
      </c>
      <c r="K50" s="8">
        <f t="shared" si="40"/>
        <v>13</v>
      </c>
      <c r="L50" s="7">
        <f t="shared" ref="L50:Y50" si="41">SUM(L37:L47)</f>
        <v>4</v>
      </c>
      <c r="M50" s="8">
        <f t="shared" si="41"/>
        <v>6</v>
      </c>
      <c r="N50" s="8">
        <f t="shared" si="41"/>
        <v>1</v>
      </c>
      <c r="O50" s="8">
        <f t="shared" si="41"/>
        <v>12</v>
      </c>
      <c r="P50" s="8">
        <f t="shared" si="41"/>
        <v>0</v>
      </c>
      <c r="Q50" s="7">
        <f t="shared" si="41"/>
        <v>7</v>
      </c>
      <c r="R50" s="8">
        <f t="shared" si="41"/>
        <v>24</v>
      </c>
      <c r="S50" s="8">
        <f t="shared" si="41"/>
        <v>3</v>
      </c>
      <c r="T50" s="8">
        <f t="shared" si="41"/>
        <v>85</v>
      </c>
      <c r="U50" s="8">
        <f t="shared" si="41"/>
        <v>0</v>
      </c>
      <c r="V50" s="7">
        <f t="shared" si="41"/>
        <v>0</v>
      </c>
      <c r="W50" s="8">
        <f t="shared" si="41"/>
        <v>1</v>
      </c>
      <c r="X50" s="8">
        <f t="shared" si="41"/>
        <v>0</v>
      </c>
      <c r="Y50" s="8">
        <f t="shared" si="41"/>
        <v>0</v>
      </c>
    </row>
    <row r="51" spans="1:55" ht="15.75" customHeight="1" x14ac:dyDescent="0.25">
      <c r="A51" s="5"/>
      <c r="B51" s="6"/>
      <c r="C51" s="6"/>
      <c r="D51" s="6"/>
    </row>
    <row r="52" spans="1:55" ht="15.75" customHeight="1" x14ac:dyDescent="0.25">
      <c r="A52" s="1" t="s">
        <v>83</v>
      </c>
      <c r="B52" s="2"/>
      <c r="C52" s="2"/>
      <c r="D52" s="2"/>
      <c r="E52" s="3" t="s">
        <v>253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 t="s">
        <v>84</v>
      </c>
      <c r="R52" s="3"/>
      <c r="S52" s="3"/>
      <c r="T52" s="3" t="s">
        <v>254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</row>
    <row r="53" spans="1:55" ht="15.75" customHeight="1" x14ac:dyDescent="0.25">
      <c r="A53" s="1" t="s">
        <v>192</v>
      </c>
      <c r="B53" s="2"/>
      <c r="C53" s="2"/>
      <c r="D53" s="2"/>
      <c r="E53" s="3" t="s">
        <v>85</v>
      </c>
      <c r="F53" s="3" t="s">
        <v>7</v>
      </c>
      <c r="G53" s="3" t="s">
        <v>86</v>
      </c>
      <c r="H53" s="3" t="s">
        <v>87</v>
      </c>
      <c r="I53" s="3" t="s">
        <v>88</v>
      </c>
      <c r="J53" s="3"/>
      <c r="K53" s="3"/>
      <c r="L53" s="3"/>
      <c r="M53" s="3"/>
      <c r="N53" s="3"/>
      <c r="O53" s="3"/>
      <c r="P53" s="3"/>
      <c r="Q53" s="1" t="s">
        <v>192</v>
      </c>
      <c r="R53" s="3"/>
      <c r="S53" s="3"/>
      <c r="T53" s="3" t="s">
        <v>89</v>
      </c>
      <c r="U53" s="3" t="s">
        <v>90</v>
      </c>
      <c r="V53" s="3" t="s">
        <v>91</v>
      </c>
      <c r="W53" s="3"/>
      <c r="X53" s="4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</row>
    <row r="54" spans="1:55" ht="15.75" customHeight="1" x14ac:dyDescent="0.25">
      <c r="A54" s="5" t="s">
        <v>19</v>
      </c>
      <c r="B54" s="6"/>
      <c r="C54" s="6"/>
      <c r="D54" s="6"/>
      <c r="E54">
        <v>5</v>
      </c>
      <c r="F54">
        <v>182</v>
      </c>
      <c r="G54" s="26">
        <f t="shared" ref="G54:G65" si="42">F54/E54</f>
        <v>36.4</v>
      </c>
      <c r="H54">
        <v>0</v>
      </c>
      <c r="I54">
        <v>43</v>
      </c>
      <c r="L54" s="26"/>
      <c r="Q54" s="5" t="s">
        <v>19</v>
      </c>
      <c r="T54">
        <v>1</v>
      </c>
      <c r="U54">
        <v>3</v>
      </c>
      <c r="V54">
        <v>31</v>
      </c>
      <c r="X54" s="7"/>
    </row>
    <row r="55" spans="1:55" ht="15.75" customHeight="1" x14ac:dyDescent="0.25">
      <c r="A55" s="5" t="s">
        <v>197</v>
      </c>
      <c r="B55" s="6"/>
      <c r="C55" s="6"/>
      <c r="D55" s="6"/>
      <c r="E55">
        <v>7</v>
      </c>
      <c r="F55">
        <v>310</v>
      </c>
      <c r="G55" s="26">
        <f t="shared" si="42"/>
        <v>44.285714285714285</v>
      </c>
      <c r="H55">
        <v>0</v>
      </c>
      <c r="I55">
        <v>54</v>
      </c>
      <c r="L55" s="26"/>
      <c r="Q55" s="5" t="s">
        <v>197</v>
      </c>
      <c r="T55">
        <v>1</v>
      </c>
      <c r="U55">
        <v>1</v>
      </c>
      <c r="V55">
        <v>26</v>
      </c>
      <c r="X55" s="7"/>
    </row>
    <row r="56" spans="1:55" ht="15.75" customHeight="1" x14ac:dyDescent="0.25">
      <c r="A56" s="5" t="s">
        <v>198</v>
      </c>
      <c r="B56" s="6"/>
      <c r="C56" s="6"/>
      <c r="D56" s="6"/>
      <c r="E56">
        <v>9</v>
      </c>
      <c r="F56">
        <v>344</v>
      </c>
      <c r="G56" s="26">
        <f t="shared" si="42"/>
        <v>38.222222222222221</v>
      </c>
      <c r="H56">
        <v>0</v>
      </c>
      <c r="I56">
        <v>46</v>
      </c>
      <c r="L56" s="26"/>
      <c r="Q56" s="5" t="s">
        <v>198</v>
      </c>
      <c r="T56">
        <v>2</v>
      </c>
      <c r="U56">
        <v>2</v>
      </c>
      <c r="V56">
        <v>38</v>
      </c>
      <c r="X56" s="7"/>
    </row>
    <row r="57" spans="1:55" ht="15.75" customHeight="1" x14ac:dyDescent="0.25">
      <c r="A57" s="5" t="s">
        <v>201</v>
      </c>
      <c r="B57" s="6"/>
      <c r="C57" s="6"/>
      <c r="D57" s="6"/>
      <c r="E57">
        <v>4</v>
      </c>
      <c r="F57">
        <v>147</v>
      </c>
      <c r="G57" s="26">
        <f t="shared" si="42"/>
        <v>36.75</v>
      </c>
      <c r="H57">
        <v>0</v>
      </c>
      <c r="I57">
        <v>47</v>
      </c>
      <c r="L57" s="26"/>
      <c r="Q57" s="5" t="s">
        <v>201</v>
      </c>
      <c r="T57">
        <v>1</v>
      </c>
      <c r="U57">
        <v>2</v>
      </c>
      <c r="V57">
        <v>35</v>
      </c>
      <c r="X57" s="7"/>
    </row>
    <row r="58" spans="1:55" ht="15.75" customHeight="1" x14ac:dyDescent="0.25">
      <c r="A58" s="5" t="s">
        <v>202</v>
      </c>
      <c r="B58" s="6"/>
      <c r="C58" s="6"/>
      <c r="D58" s="6"/>
      <c r="E58">
        <v>10</v>
      </c>
      <c r="F58">
        <v>402</v>
      </c>
      <c r="G58" s="26">
        <f t="shared" si="42"/>
        <v>40.200000000000003</v>
      </c>
      <c r="H58">
        <v>0</v>
      </c>
      <c r="I58">
        <v>50</v>
      </c>
      <c r="L58" s="26"/>
      <c r="Q58" s="5" t="s">
        <v>202</v>
      </c>
      <c r="T58">
        <v>0</v>
      </c>
      <c r="U58">
        <v>0</v>
      </c>
      <c r="V58">
        <v>0</v>
      </c>
      <c r="X58" s="7"/>
    </row>
    <row r="59" spans="1:55" ht="15.75" customHeight="1" x14ac:dyDescent="0.25">
      <c r="A59" s="5" t="s">
        <v>205</v>
      </c>
      <c r="B59" s="6"/>
      <c r="C59" s="6"/>
      <c r="D59" s="6"/>
      <c r="E59">
        <v>6</v>
      </c>
      <c r="F59">
        <v>218</v>
      </c>
      <c r="G59" s="26">
        <f t="shared" si="42"/>
        <v>36.333333333333336</v>
      </c>
      <c r="H59">
        <v>0</v>
      </c>
      <c r="I59">
        <v>54</v>
      </c>
      <c r="L59" s="26"/>
      <c r="Q59" s="5" t="s">
        <v>205</v>
      </c>
      <c r="T59">
        <v>0</v>
      </c>
      <c r="U59">
        <v>0</v>
      </c>
      <c r="V59">
        <v>0</v>
      </c>
      <c r="X59" s="7"/>
    </row>
    <row r="60" spans="1:55" ht="15.75" customHeight="1" x14ac:dyDescent="0.25">
      <c r="A60" s="5" t="s">
        <v>206</v>
      </c>
      <c r="B60" s="6"/>
      <c r="C60" s="6"/>
      <c r="D60" s="6"/>
      <c r="E60">
        <v>6</v>
      </c>
      <c r="F60">
        <v>252</v>
      </c>
      <c r="G60" s="26">
        <f t="shared" si="42"/>
        <v>42</v>
      </c>
      <c r="H60">
        <v>0</v>
      </c>
      <c r="I60">
        <v>49</v>
      </c>
      <c r="L60" s="26"/>
      <c r="Q60" s="5" t="s">
        <v>206</v>
      </c>
      <c r="T60">
        <v>2</v>
      </c>
      <c r="U60">
        <v>2</v>
      </c>
      <c r="V60">
        <v>51</v>
      </c>
      <c r="X60" s="7"/>
    </row>
    <row r="61" spans="1:55" ht="15.75" customHeight="1" x14ac:dyDescent="0.25">
      <c r="A61" s="5" t="s">
        <v>207</v>
      </c>
      <c r="B61" s="6"/>
      <c r="C61" s="6"/>
      <c r="D61" s="6"/>
      <c r="E61">
        <v>5</v>
      </c>
      <c r="F61">
        <v>203</v>
      </c>
      <c r="G61" s="26">
        <f t="shared" si="42"/>
        <v>40.6</v>
      </c>
      <c r="H61">
        <v>0</v>
      </c>
      <c r="I61">
        <v>47</v>
      </c>
      <c r="L61" s="26"/>
      <c r="Q61" s="5" t="s">
        <v>207</v>
      </c>
      <c r="T61">
        <v>0</v>
      </c>
      <c r="U61">
        <v>1</v>
      </c>
      <c r="V61" s="46">
        <v>47</v>
      </c>
      <c r="X61" s="7"/>
    </row>
    <row r="62" spans="1:55" ht="15.75" customHeight="1" x14ac:dyDescent="0.25">
      <c r="A62" s="5" t="s">
        <v>208</v>
      </c>
      <c r="B62" s="6"/>
      <c r="C62" s="6"/>
      <c r="D62" s="6"/>
      <c r="E62">
        <v>12</v>
      </c>
      <c r="F62">
        <v>495</v>
      </c>
      <c r="G62" s="26">
        <f t="shared" si="42"/>
        <v>41.25</v>
      </c>
      <c r="H62">
        <v>0</v>
      </c>
      <c r="I62">
        <v>53</v>
      </c>
      <c r="L62" s="26"/>
      <c r="Q62" s="5" t="s">
        <v>208</v>
      </c>
      <c r="T62">
        <v>0</v>
      </c>
      <c r="U62">
        <v>0</v>
      </c>
      <c r="X62" s="7"/>
    </row>
    <row r="63" spans="1:55" ht="15.75" customHeight="1" x14ac:dyDescent="0.25">
      <c r="A63" s="5" t="s">
        <v>41</v>
      </c>
      <c r="B63" s="6"/>
      <c r="C63" s="6"/>
      <c r="D63" s="6"/>
      <c r="E63">
        <v>9</v>
      </c>
      <c r="F63">
        <v>369</v>
      </c>
      <c r="G63" s="26">
        <f t="shared" si="42"/>
        <v>41</v>
      </c>
      <c r="H63">
        <v>0</v>
      </c>
      <c r="I63">
        <v>52</v>
      </c>
      <c r="L63" s="26"/>
      <c r="Q63" s="5" t="s">
        <v>41</v>
      </c>
      <c r="T63">
        <v>1</v>
      </c>
      <c r="U63">
        <v>1</v>
      </c>
      <c r="V63">
        <v>23</v>
      </c>
      <c r="X63" s="7"/>
    </row>
    <row r="64" spans="1:55" ht="15.75" customHeight="1" x14ac:dyDescent="0.25">
      <c r="A64" s="5" t="s">
        <v>67</v>
      </c>
      <c r="B64" s="6"/>
      <c r="C64" s="6"/>
      <c r="D64" s="6"/>
      <c r="E64">
        <v>7</v>
      </c>
      <c r="F64">
        <v>269</v>
      </c>
      <c r="G64" s="26">
        <f t="shared" si="42"/>
        <v>38.428571428571431</v>
      </c>
      <c r="H64">
        <v>0</v>
      </c>
      <c r="I64">
        <v>43</v>
      </c>
      <c r="L64" s="26"/>
      <c r="Q64" s="5" t="s">
        <v>67</v>
      </c>
      <c r="T64">
        <v>0</v>
      </c>
      <c r="U64">
        <v>0</v>
      </c>
      <c r="X64" s="7"/>
    </row>
    <row r="65" spans="1:25" ht="15.75" customHeight="1" x14ac:dyDescent="0.25">
      <c r="A65" s="5" t="s">
        <v>209</v>
      </c>
      <c r="B65" s="6"/>
      <c r="C65" s="6"/>
      <c r="D65" s="6"/>
      <c r="E65">
        <v>6</v>
      </c>
      <c r="F65">
        <v>223</v>
      </c>
      <c r="G65" s="26">
        <f t="shared" si="42"/>
        <v>37.166666666666664</v>
      </c>
      <c r="H65">
        <v>0</v>
      </c>
      <c r="I65">
        <v>59</v>
      </c>
      <c r="L65" s="26"/>
      <c r="Q65" s="5" t="s">
        <v>209</v>
      </c>
      <c r="T65">
        <v>0</v>
      </c>
      <c r="U65">
        <v>0</v>
      </c>
      <c r="X65" s="8"/>
    </row>
    <row r="66" spans="1:25" ht="15.75" customHeight="1" x14ac:dyDescent="0.25">
      <c r="A66" s="5" t="s">
        <v>126</v>
      </c>
      <c r="B66" s="6"/>
      <c r="C66" s="6"/>
      <c r="D66" s="6"/>
      <c r="G66" s="26">
        <v>0</v>
      </c>
      <c r="L66" s="26"/>
      <c r="Q66" s="5" t="s">
        <v>126</v>
      </c>
      <c r="X66" s="8"/>
    </row>
    <row r="67" spans="1:25" ht="15.75" customHeight="1" x14ac:dyDescent="0.25">
      <c r="A67" s="5"/>
      <c r="B67" s="6"/>
      <c r="C67" s="6"/>
      <c r="D67" s="6"/>
      <c r="E67">
        <f t="shared" ref="E67:F67" si="43">SUM(E54:E65)</f>
        <v>86</v>
      </c>
      <c r="F67">
        <f t="shared" si="43"/>
        <v>3414</v>
      </c>
      <c r="G67" s="26">
        <f>F67/E67</f>
        <v>39.697674418604649</v>
      </c>
      <c r="H67">
        <f>SUM(H54:H65)</f>
        <v>0</v>
      </c>
      <c r="I67">
        <f>MAX(I54:I65)</f>
        <v>59</v>
      </c>
      <c r="L67" s="26"/>
      <c r="T67">
        <f t="shared" ref="T67:U67" si="44">SUM(T54:T65)</f>
        <v>8</v>
      </c>
      <c r="U67">
        <f t="shared" si="44"/>
        <v>12</v>
      </c>
      <c r="V67">
        <f>MAX(V54:V64)</f>
        <v>51</v>
      </c>
    </row>
    <row r="68" spans="1:25" ht="15.75" customHeight="1" x14ac:dyDescent="0.25">
      <c r="A68" s="5"/>
      <c r="B68" s="6"/>
      <c r="C68" s="6"/>
      <c r="D68" s="6"/>
    </row>
    <row r="69" spans="1:25" ht="15.75" customHeight="1" x14ac:dyDescent="0.25">
      <c r="A69" s="1" t="s">
        <v>92</v>
      </c>
      <c r="B69" s="6"/>
      <c r="C69" s="6"/>
      <c r="D69" s="6"/>
      <c r="E69" s="3" t="s">
        <v>258</v>
      </c>
      <c r="F69" s="3"/>
      <c r="G69" s="3"/>
      <c r="H69" s="3" t="s">
        <v>259</v>
      </c>
      <c r="I69" s="3"/>
      <c r="J69" s="3"/>
      <c r="K69" s="3" t="s">
        <v>260</v>
      </c>
      <c r="L69" s="3"/>
      <c r="M69" s="3"/>
      <c r="N69" s="3" t="s">
        <v>261</v>
      </c>
      <c r="O69" s="3"/>
      <c r="P69" s="3"/>
      <c r="Q69" s="3" t="s">
        <v>262</v>
      </c>
      <c r="R69" s="3"/>
      <c r="S69" s="3"/>
      <c r="T69" s="3" t="s">
        <v>263</v>
      </c>
      <c r="U69" s="3"/>
      <c r="W69" s="3" t="s">
        <v>264</v>
      </c>
    </row>
    <row r="70" spans="1:25" ht="15.75" customHeight="1" x14ac:dyDescent="0.25">
      <c r="A70" s="1" t="s">
        <v>192</v>
      </c>
      <c r="B70" s="6"/>
      <c r="C70" s="6"/>
      <c r="D70" s="6"/>
      <c r="E70" s="3" t="s">
        <v>73</v>
      </c>
      <c r="F70" s="3" t="s">
        <v>7</v>
      </c>
      <c r="G70" s="3" t="s">
        <v>8</v>
      </c>
      <c r="H70" s="4" t="s">
        <v>73</v>
      </c>
      <c r="I70" s="3" t="s">
        <v>7</v>
      </c>
      <c r="J70" s="3" t="s">
        <v>8</v>
      </c>
      <c r="K70" s="4" t="s">
        <v>73</v>
      </c>
      <c r="L70" s="3" t="s">
        <v>7</v>
      </c>
      <c r="M70" s="3" t="s">
        <v>8</v>
      </c>
      <c r="N70" s="4" t="s">
        <v>73</v>
      </c>
      <c r="O70" s="3" t="s">
        <v>7</v>
      </c>
      <c r="P70" s="3" t="s">
        <v>8</v>
      </c>
      <c r="Q70" s="4" t="s">
        <v>73</v>
      </c>
      <c r="R70" s="3" t="s">
        <v>7</v>
      </c>
      <c r="S70" s="3" t="s">
        <v>8</v>
      </c>
      <c r="T70" s="4" t="s">
        <v>73</v>
      </c>
      <c r="U70" s="3" t="s">
        <v>7</v>
      </c>
      <c r="V70" s="3" t="s">
        <v>8</v>
      </c>
      <c r="W70" s="4" t="s">
        <v>73</v>
      </c>
      <c r="X70" s="3" t="s">
        <v>7</v>
      </c>
      <c r="Y70" s="3" t="s">
        <v>8</v>
      </c>
    </row>
    <row r="71" spans="1:25" ht="15.75" customHeight="1" x14ac:dyDescent="0.25">
      <c r="A71" s="5" t="s">
        <v>19</v>
      </c>
      <c r="B71" s="6"/>
      <c r="C71" s="6"/>
      <c r="D71" s="6"/>
      <c r="E71">
        <v>1</v>
      </c>
      <c r="F71">
        <v>0</v>
      </c>
      <c r="G71">
        <v>0</v>
      </c>
      <c r="H71" s="7">
        <v>1</v>
      </c>
      <c r="I71" s="8">
        <v>0</v>
      </c>
      <c r="J71" s="8">
        <v>0</v>
      </c>
      <c r="K71" s="37">
        <v>1</v>
      </c>
      <c r="L71" s="10">
        <v>29</v>
      </c>
      <c r="M71" s="10">
        <v>1</v>
      </c>
      <c r="N71" s="7"/>
      <c r="Q71" s="7"/>
      <c r="T71" s="7"/>
      <c r="W71" s="7"/>
    </row>
    <row r="72" spans="1:25" ht="15.75" customHeight="1" x14ac:dyDescent="0.25">
      <c r="A72" s="5" t="s">
        <v>197</v>
      </c>
      <c r="B72" s="6"/>
      <c r="C72" s="6"/>
      <c r="D72" s="6"/>
      <c r="E72">
        <v>1</v>
      </c>
      <c r="F72">
        <v>0</v>
      </c>
      <c r="G72">
        <v>0</v>
      </c>
      <c r="H72" s="7"/>
      <c r="K72" s="7"/>
      <c r="N72" s="7"/>
      <c r="Q72" s="7"/>
      <c r="T72" s="7"/>
      <c r="W72" s="7"/>
    </row>
    <row r="73" spans="1:25" ht="15.75" customHeight="1" x14ac:dyDescent="0.25">
      <c r="A73" s="5" t="s">
        <v>198</v>
      </c>
      <c r="B73" s="6"/>
      <c r="C73" s="6"/>
      <c r="D73" s="6"/>
      <c r="H73" s="7"/>
      <c r="K73" s="7"/>
      <c r="N73" s="7">
        <v>1</v>
      </c>
      <c r="O73">
        <v>6</v>
      </c>
      <c r="P73">
        <v>0</v>
      </c>
      <c r="Q73" s="7">
        <v>1</v>
      </c>
      <c r="R73" s="8">
        <v>11</v>
      </c>
      <c r="S73" s="8">
        <v>0</v>
      </c>
      <c r="T73" s="7"/>
      <c r="W73" s="7"/>
    </row>
    <row r="74" spans="1:25" ht="15.75" customHeight="1" x14ac:dyDescent="0.25">
      <c r="A74" s="5" t="s">
        <v>201</v>
      </c>
      <c r="B74" s="6"/>
      <c r="C74" s="6"/>
      <c r="D74" s="6"/>
      <c r="H74" s="7"/>
      <c r="K74" s="7"/>
      <c r="N74" s="7"/>
      <c r="Q74" s="7"/>
      <c r="T74" s="7"/>
      <c r="W74" s="7"/>
    </row>
    <row r="75" spans="1:25" ht="15.75" customHeight="1" x14ac:dyDescent="0.25">
      <c r="A75" s="5" t="s">
        <v>202</v>
      </c>
      <c r="B75" s="6"/>
      <c r="C75" s="6"/>
      <c r="D75" s="6"/>
      <c r="H75" s="7"/>
      <c r="K75" s="7"/>
      <c r="N75" s="7"/>
      <c r="Q75" s="7"/>
      <c r="T75" s="7"/>
      <c r="W75" s="7"/>
    </row>
    <row r="76" spans="1:25" ht="15.75" customHeight="1" x14ac:dyDescent="0.25">
      <c r="A76" s="5" t="s">
        <v>205</v>
      </c>
      <c r="B76" s="6"/>
      <c r="C76" s="6"/>
      <c r="D76" s="6"/>
      <c r="E76">
        <v>1</v>
      </c>
      <c r="F76">
        <v>45</v>
      </c>
      <c r="G76">
        <v>0</v>
      </c>
      <c r="H76" s="7"/>
      <c r="K76" s="7"/>
      <c r="N76" s="7"/>
      <c r="Q76" s="7">
        <v>1</v>
      </c>
      <c r="R76">
        <v>0</v>
      </c>
      <c r="S76">
        <v>0</v>
      </c>
      <c r="T76" s="7"/>
      <c r="W76" s="7"/>
    </row>
    <row r="77" spans="1:25" ht="15.75" customHeight="1" x14ac:dyDescent="0.25">
      <c r="A77" s="5" t="s">
        <v>206</v>
      </c>
      <c r="B77" s="6"/>
      <c r="C77" s="6"/>
      <c r="D77" s="6"/>
      <c r="H77" s="7"/>
      <c r="K77" s="7"/>
      <c r="N77" s="7"/>
      <c r="Q77" s="7">
        <v>1</v>
      </c>
      <c r="R77">
        <v>49</v>
      </c>
      <c r="S77">
        <v>0</v>
      </c>
      <c r="T77" s="7">
        <v>1</v>
      </c>
      <c r="U77">
        <v>9</v>
      </c>
      <c r="V77">
        <v>0</v>
      </c>
      <c r="W77" s="7"/>
    </row>
    <row r="78" spans="1:25" ht="15.75" customHeight="1" x14ac:dyDescent="0.25">
      <c r="A78" s="5" t="s">
        <v>207</v>
      </c>
      <c r="B78" s="6"/>
      <c r="C78" s="6"/>
      <c r="D78" s="6"/>
      <c r="H78" s="7"/>
      <c r="K78" s="7"/>
      <c r="N78" s="7"/>
      <c r="Q78" s="7"/>
      <c r="T78" s="7"/>
      <c r="W78" s="7"/>
    </row>
    <row r="79" spans="1:25" ht="15.75" customHeight="1" x14ac:dyDescent="0.25">
      <c r="A79" s="5" t="s">
        <v>208</v>
      </c>
      <c r="B79" s="6"/>
      <c r="C79" s="6"/>
      <c r="D79" s="6"/>
      <c r="H79" s="7"/>
      <c r="K79" s="7"/>
      <c r="N79" s="7"/>
      <c r="Q79" s="7"/>
      <c r="T79" s="7"/>
      <c r="W79" s="7"/>
    </row>
    <row r="80" spans="1:25" ht="15.75" customHeight="1" x14ac:dyDescent="0.25">
      <c r="A80" s="5" t="s">
        <v>41</v>
      </c>
      <c r="B80" s="6"/>
      <c r="C80" s="6"/>
      <c r="D80" s="6"/>
      <c r="H80" s="7"/>
      <c r="K80" s="7"/>
      <c r="N80" s="7"/>
      <c r="Q80" s="7"/>
      <c r="T80" s="7"/>
      <c r="W80" s="7"/>
    </row>
    <row r="81" spans="1:55" ht="15.75" customHeight="1" x14ac:dyDescent="0.25">
      <c r="A81" s="5" t="s">
        <v>67</v>
      </c>
      <c r="B81" s="6"/>
      <c r="C81" s="6"/>
      <c r="D81" s="6"/>
      <c r="H81" s="7"/>
      <c r="K81" s="7"/>
      <c r="N81" s="7"/>
      <c r="Q81" s="7"/>
      <c r="T81" s="7"/>
      <c r="W81" s="7"/>
    </row>
    <row r="82" spans="1:55" ht="15.75" customHeight="1" x14ac:dyDescent="0.25">
      <c r="A82" s="5" t="s">
        <v>209</v>
      </c>
      <c r="B82" s="6"/>
      <c r="C82" s="6"/>
      <c r="D82" s="6"/>
      <c r="H82" s="7"/>
      <c r="K82" s="7"/>
      <c r="N82" s="7"/>
      <c r="Q82" s="7"/>
      <c r="T82" s="7"/>
      <c r="W82" s="37">
        <v>1</v>
      </c>
      <c r="X82" s="10">
        <v>63</v>
      </c>
      <c r="Y82" s="10">
        <v>1</v>
      </c>
    </row>
    <row r="83" spans="1:55" ht="15.75" customHeight="1" x14ac:dyDescent="0.25">
      <c r="A83" s="5"/>
      <c r="B83" s="6"/>
      <c r="C83" s="6"/>
      <c r="D83" s="6"/>
      <c r="H83" s="7"/>
      <c r="K83" s="7"/>
      <c r="N83" s="7"/>
      <c r="Q83" s="7"/>
      <c r="T83" s="7"/>
      <c r="W83" s="7"/>
    </row>
    <row r="84" spans="1:55" ht="15.75" customHeight="1" x14ac:dyDescent="0.25">
      <c r="A84" s="5"/>
      <c r="B84" s="6"/>
      <c r="C84" s="6"/>
      <c r="D84" s="6"/>
      <c r="E84">
        <f t="shared" ref="E84:Y84" si="45">SUM(E71:E81)</f>
        <v>3</v>
      </c>
      <c r="F84">
        <f t="shared" si="45"/>
        <v>45</v>
      </c>
      <c r="G84">
        <f t="shared" si="45"/>
        <v>0</v>
      </c>
      <c r="H84" s="7">
        <f t="shared" si="45"/>
        <v>1</v>
      </c>
      <c r="I84">
        <f t="shared" si="45"/>
        <v>0</v>
      </c>
      <c r="J84">
        <f t="shared" si="45"/>
        <v>0</v>
      </c>
      <c r="K84" s="7">
        <f t="shared" si="45"/>
        <v>1</v>
      </c>
      <c r="L84">
        <f t="shared" si="45"/>
        <v>29</v>
      </c>
      <c r="M84">
        <f t="shared" si="45"/>
        <v>1</v>
      </c>
      <c r="N84" s="7">
        <f t="shared" si="45"/>
        <v>1</v>
      </c>
      <c r="O84">
        <f t="shared" si="45"/>
        <v>6</v>
      </c>
      <c r="P84">
        <f t="shared" si="45"/>
        <v>0</v>
      </c>
      <c r="Q84" s="7">
        <f t="shared" si="45"/>
        <v>3</v>
      </c>
      <c r="R84">
        <f t="shared" si="45"/>
        <v>60</v>
      </c>
      <c r="S84">
        <f t="shared" si="45"/>
        <v>0</v>
      </c>
      <c r="T84" s="7">
        <f t="shared" si="45"/>
        <v>1</v>
      </c>
      <c r="U84">
        <f t="shared" si="45"/>
        <v>9</v>
      </c>
      <c r="V84">
        <f t="shared" si="45"/>
        <v>0</v>
      </c>
      <c r="W84" s="7">
        <f t="shared" si="45"/>
        <v>0</v>
      </c>
      <c r="X84">
        <f t="shared" si="45"/>
        <v>0</v>
      </c>
      <c r="Y84">
        <f t="shared" si="45"/>
        <v>0</v>
      </c>
    </row>
    <row r="85" spans="1:55" ht="15.75" customHeight="1" x14ac:dyDescent="0.25">
      <c r="A85" s="1" t="s">
        <v>93</v>
      </c>
      <c r="B85" s="2"/>
      <c r="C85" s="2"/>
      <c r="D85" s="2"/>
      <c r="E85" s="3" t="s">
        <v>210</v>
      </c>
      <c r="F85" s="3"/>
      <c r="G85" s="3"/>
      <c r="H85" s="3" t="s">
        <v>265</v>
      </c>
      <c r="I85" s="3"/>
      <c r="J85" s="3"/>
      <c r="K85" s="3" t="s">
        <v>266</v>
      </c>
      <c r="L85" s="3"/>
      <c r="M85" s="3"/>
      <c r="N85" s="3" t="s">
        <v>212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</row>
    <row r="86" spans="1:55" ht="15.75" customHeight="1" x14ac:dyDescent="0.25">
      <c r="A86" s="1" t="s">
        <v>192</v>
      </c>
      <c r="B86" s="2"/>
      <c r="C86" s="2"/>
      <c r="D86" s="2"/>
      <c r="E86" s="3" t="s">
        <v>95</v>
      </c>
      <c r="F86" s="3" t="s">
        <v>7</v>
      </c>
      <c r="G86" s="3" t="s">
        <v>91</v>
      </c>
      <c r="H86" s="4" t="s">
        <v>95</v>
      </c>
      <c r="I86" s="3" t="s">
        <v>7</v>
      </c>
      <c r="J86" s="3" t="s">
        <v>91</v>
      </c>
      <c r="K86" s="4" t="s">
        <v>95</v>
      </c>
      <c r="L86" s="3" t="s">
        <v>7</v>
      </c>
      <c r="M86" s="3" t="s">
        <v>91</v>
      </c>
      <c r="N86" s="4" t="s">
        <v>95</v>
      </c>
      <c r="O86" s="3" t="s">
        <v>7</v>
      </c>
      <c r="P86" s="3" t="s">
        <v>91</v>
      </c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</row>
    <row r="87" spans="1:55" ht="15.75" customHeight="1" x14ac:dyDescent="0.25">
      <c r="A87" s="5" t="s">
        <v>19</v>
      </c>
      <c r="B87" s="6"/>
      <c r="C87" s="6"/>
      <c r="D87" s="6"/>
      <c r="H87" s="7">
        <v>3</v>
      </c>
      <c r="I87">
        <v>11</v>
      </c>
      <c r="J87">
        <v>11</v>
      </c>
      <c r="K87" s="7"/>
      <c r="N87" s="7"/>
    </row>
    <row r="88" spans="1:55" ht="15.75" customHeight="1" x14ac:dyDescent="0.25">
      <c r="A88" s="5" t="s">
        <v>197</v>
      </c>
      <c r="B88" s="6"/>
      <c r="C88" s="6"/>
      <c r="D88" s="6"/>
      <c r="E88">
        <v>4</v>
      </c>
      <c r="F88">
        <v>7</v>
      </c>
      <c r="G88">
        <v>4</v>
      </c>
      <c r="H88" s="7"/>
      <c r="K88" s="7">
        <v>1</v>
      </c>
      <c r="L88">
        <v>25</v>
      </c>
      <c r="M88">
        <v>0</v>
      </c>
      <c r="N88" s="7"/>
    </row>
    <row r="89" spans="1:55" ht="15.75" customHeight="1" x14ac:dyDescent="0.25">
      <c r="A89" s="5" t="s">
        <v>198</v>
      </c>
      <c r="B89" s="6"/>
      <c r="C89" s="6"/>
      <c r="D89" s="6"/>
      <c r="E89">
        <v>1</v>
      </c>
      <c r="F89">
        <v>-8</v>
      </c>
      <c r="G89">
        <v>0</v>
      </c>
      <c r="H89" s="7"/>
      <c r="K89" s="7"/>
      <c r="N89" s="7"/>
    </row>
    <row r="90" spans="1:55" ht="15.75" customHeight="1" x14ac:dyDescent="0.25">
      <c r="A90" s="5" t="s">
        <v>201</v>
      </c>
      <c r="B90" s="6"/>
      <c r="C90" s="6"/>
      <c r="D90" s="6"/>
      <c r="E90">
        <v>2</v>
      </c>
      <c r="F90">
        <v>21</v>
      </c>
      <c r="G90">
        <v>13</v>
      </c>
      <c r="H90" s="7"/>
      <c r="K90" s="7"/>
      <c r="N90" s="7"/>
    </row>
    <row r="91" spans="1:55" ht="15.75" customHeight="1" x14ac:dyDescent="0.25">
      <c r="A91" s="5" t="s">
        <v>202</v>
      </c>
      <c r="B91" s="6"/>
      <c r="C91" s="6"/>
      <c r="D91" s="6"/>
      <c r="H91" s="7"/>
      <c r="K91" s="7"/>
      <c r="N91" s="7">
        <v>1</v>
      </c>
      <c r="O91">
        <v>0</v>
      </c>
      <c r="P91">
        <v>0</v>
      </c>
    </row>
    <row r="92" spans="1:55" ht="15.75" customHeight="1" x14ac:dyDescent="0.25">
      <c r="A92" s="5" t="s">
        <v>205</v>
      </c>
      <c r="B92" s="6"/>
      <c r="C92" s="6"/>
      <c r="D92" s="6"/>
      <c r="H92" s="7"/>
      <c r="K92" s="7"/>
      <c r="N92" s="7"/>
    </row>
    <row r="93" spans="1:55" ht="15.75" customHeight="1" x14ac:dyDescent="0.25">
      <c r="A93" s="5" t="s">
        <v>206</v>
      </c>
      <c r="B93" s="6"/>
      <c r="C93" s="6"/>
      <c r="D93" s="6"/>
      <c r="E93">
        <v>2</v>
      </c>
      <c r="F93">
        <v>24</v>
      </c>
      <c r="G93">
        <v>23</v>
      </c>
      <c r="H93" s="7"/>
      <c r="K93" s="7"/>
      <c r="N93" s="7"/>
    </row>
    <row r="94" spans="1:55" ht="15.75" customHeight="1" x14ac:dyDescent="0.25">
      <c r="A94" s="5" t="s">
        <v>207</v>
      </c>
      <c r="B94" s="6"/>
      <c r="C94" s="6"/>
      <c r="D94" s="6"/>
      <c r="E94">
        <v>1</v>
      </c>
      <c r="F94">
        <v>1</v>
      </c>
      <c r="G94">
        <v>1</v>
      </c>
      <c r="H94" s="7"/>
      <c r="K94" s="7"/>
      <c r="N94" s="7"/>
    </row>
    <row r="95" spans="1:55" ht="15.75" customHeight="1" x14ac:dyDescent="0.25">
      <c r="A95" s="5" t="s">
        <v>208</v>
      </c>
      <c r="B95" s="6"/>
      <c r="C95" s="6"/>
      <c r="D95" s="6"/>
      <c r="E95">
        <v>1</v>
      </c>
      <c r="F95">
        <v>4</v>
      </c>
      <c r="G95">
        <v>4</v>
      </c>
      <c r="H95" s="7"/>
      <c r="K95" s="7"/>
      <c r="N95" s="7">
        <v>2</v>
      </c>
      <c r="O95">
        <v>12</v>
      </c>
      <c r="P95">
        <v>10</v>
      </c>
    </row>
    <row r="96" spans="1:55" ht="15.75" customHeight="1" x14ac:dyDescent="0.25">
      <c r="A96" s="5" t="s">
        <v>41</v>
      </c>
      <c r="B96" s="6"/>
      <c r="C96" s="6"/>
      <c r="D96" s="6"/>
      <c r="H96" s="7"/>
      <c r="K96" s="7"/>
      <c r="N96" s="7">
        <v>2</v>
      </c>
      <c r="O96">
        <v>25</v>
      </c>
      <c r="P96">
        <v>19</v>
      </c>
    </row>
    <row r="97" spans="1:55" ht="15.75" customHeight="1" x14ac:dyDescent="0.25">
      <c r="A97" s="5" t="s">
        <v>67</v>
      </c>
      <c r="B97" s="6"/>
      <c r="C97" s="6"/>
      <c r="D97" s="6"/>
      <c r="H97" s="7"/>
      <c r="K97" s="7"/>
      <c r="N97" s="7"/>
    </row>
    <row r="98" spans="1:55" ht="15.75" customHeight="1" x14ac:dyDescent="0.25">
      <c r="A98" s="5" t="s">
        <v>209</v>
      </c>
      <c r="B98" s="6"/>
      <c r="C98" s="6"/>
      <c r="D98" s="6"/>
      <c r="H98" s="7">
        <v>1</v>
      </c>
      <c r="I98">
        <v>4</v>
      </c>
      <c r="J98">
        <v>4</v>
      </c>
      <c r="K98" s="7"/>
      <c r="N98" s="7"/>
    </row>
    <row r="99" spans="1:55" ht="15.75" customHeight="1" x14ac:dyDescent="0.25">
      <c r="A99" s="5"/>
      <c r="B99" s="6"/>
      <c r="C99" s="6"/>
      <c r="D99" s="6"/>
      <c r="H99" s="7"/>
      <c r="K99" s="7"/>
      <c r="N99" s="7"/>
    </row>
    <row r="100" spans="1:55" ht="15.75" customHeight="1" x14ac:dyDescent="0.25">
      <c r="A100" s="5"/>
      <c r="B100" s="6"/>
      <c r="C100" s="6"/>
      <c r="D100" s="6"/>
      <c r="E100">
        <f t="shared" ref="E100:P100" si="46">SUM(E87:E98)</f>
        <v>11</v>
      </c>
      <c r="F100">
        <f t="shared" si="46"/>
        <v>49</v>
      </c>
      <c r="G100">
        <f t="shared" si="46"/>
        <v>45</v>
      </c>
      <c r="H100">
        <f t="shared" si="46"/>
        <v>4</v>
      </c>
      <c r="I100">
        <f t="shared" si="46"/>
        <v>15</v>
      </c>
      <c r="J100">
        <f t="shared" si="46"/>
        <v>15</v>
      </c>
      <c r="K100">
        <f t="shared" si="46"/>
        <v>1</v>
      </c>
      <c r="L100">
        <f t="shared" si="46"/>
        <v>25</v>
      </c>
      <c r="M100">
        <f t="shared" si="46"/>
        <v>0</v>
      </c>
      <c r="N100">
        <f t="shared" si="46"/>
        <v>5</v>
      </c>
      <c r="O100">
        <f t="shared" si="46"/>
        <v>37</v>
      </c>
      <c r="P100">
        <f t="shared" si="46"/>
        <v>29</v>
      </c>
    </row>
    <row r="101" spans="1:55" ht="15.75" customHeight="1" x14ac:dyDescent="0.25">
      <c r="A101" s="1" t="s">
        <v>96</v>
      </c>
      <c r="B101" s="2"/>
      <c r="C101" s="2"/>
      <c r="D101" s="2"/>
      <c r="E101" s="3" t="s">
        <v>184</v>
      </c>
      <c r="F101" s="3"/>
      <c r="G101" s="3"/>
      <c r="H101" s="3" t="s">
        <v>213</v>
      </c>
      <c r="I101" s="3"/>
      <c r="J101" s="3"/>
      <c r="K101" s="3" t="s">
        <v>267</v>
      </c>
      <c r="L101" s="3"/>
      <c r="M101" s="3"/>
      <c r="N101" s="3" t="s">
        <v>268</v>
      </c>
      <c r="O101" s="3"/>
      <c r="P101" s="3"/>
      <c r="Q101" s="3" t="s">
        <v>269</v>
      </c>
      <c r="R101" s="3"/>
      <c r="S101" s="3"/>
      <c r="T101" s="3" t="s">
        <v>270</v>
      </c>
      <c r="U101" s="3"/>
      <c r="V101" s="3"/>
      <c r="W101" s="3" t="s">
        <v>271</v>
      </c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1:55" ht="15.75" customHeight="1" x14ac:dyDescent="0.25">
      <c r="A102" s="1" t="s">
        <v>192</v>
      </c>
      <c r="B102" s="2"/>
      <c r="C102" s="2"/>
      <c r="D102" s="2"/>
      <c r="E102" s="3" t="s">
        <v>95</v>
      </c>
      <c r="F102" s="3" t="s">
        <v>7</v>
      </c>
      <c r="G102" s="3" t="s">
        <v>91</v>
      </c>
      <c r="H102" s="4" t="s">
        <v>95</v>
      </c>
      <c r="I102" s="3" t="s">
        <v>7</v>
      </c>
      <c r="J102" s="3" t="s">
        <v>91</v>
      </c>
      <c r="K102" s="4" t="s">
        <v>95</v>
      </c>
      <c r="L102" s="3" t="s">
        <v>7</v>
      </c>
      <c r="M102" s="3" t="s">
        <v>91</v>
      </c>
      <c r="N102" s="4" t="s">
        <v>95</v>
      </c>
      <c r="O102" s="3" t="s">
        <v>7</v>
      </c>
      <c r="P102" s="3" t="s">
        <v>91</v>
      </c>
      <c r="Q102" s="4" t="s">
        <v>95</v>
      </c>
      <c r="R102" s="3" t="s">
        <v>7</v>
      </c>
      <c r="S102" s="3" t="s">
        <v>91</v>
      </c>
      <c r="T102" s="4" t="s">
        <v>95</v>
      </c>
      <c r="U102" s="3" t="s">
        <v>7</v>
      </c>
      <c r="V102" s="3" t="s">
        <v>91</v>
      </c>
      <c r="W102" s="4" t="s">
        <v>95</v>
      </c>
      <c r="X102" s="3" t="s">
        <v>7</v>
      </c>
      <c r="Y102" s="3" t="s">
        <v>91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1:55" ht="15.75" customHeight="1" x14ac:dyDescent="0.25">
      <c r="A103" s="5" t="s">
        <v>19</v>
      </c>
      <c r="B103" s="6"/>
      <c r="C103" s="6"/>
      <c r="D103" s="6"/>
      <c r="E103">
        <v>2</v>
      </c>
      <c r="F103">
        <v>44</v>
      </c>
      <c r="G103">
        <v>23</v>
      </c>
      <c r="H103" s="7"/>
      <c r="K103" s="7"/>
      <c r="N103" s="7"/>
      <c r="Q103" s="7"/>
      <c r="T103" s="7"/>
      <c r="W103" s="7"/>
    </row>
    <row r="104" spans="1:55" ht="15.75" customHeight="1" x14ac:dyDescent="0.25">
      <c r="A104" s="5" t="s">
        <v>197</v>
      </c>
      <c r="B104" s="6"/>
      <c r="C104" s="6"/>
      <c r="D104" s="6"/>
      <c r="H104" s="7">
        <v>1</v>
      </c>
      <c r="I104">
        <v>18</v>
      </c>
      <c r="J104">
        <v>18</v>
      </c>
      <c r="K104" s="7"/>
      <c r="N104" s="7"/>
      <c r="Q104" s="7"/>
      <c r="T104" s="7"/>
      <c r="W104" s="7"/>
    </row>
    <row r="105" spans="1:55" ht="15.75" customHeight="1" x14ac:dyDescent="0.25">
      <c r="A105" s="5" t="s">
        <v>198</v>
      </c>
      <c r="B105" s="6"/>
      <c r="C105" s="6"/>
      <c r="D105" s="6"/>
      <c r="E105">
        <v>2</v>
      </c>
      <c r="F105">
        <v>32</v>
      </c>
      <c r="G105">
        <v>18</v>
      </c>
      <c r="H105" s="7"/>
      <c r="K105" s="7"/>
      <c r="N105" s="7"/>
      <c r="Q105" s="7"/>
      <c r="T105" s="7"/>
      <c r="W105" s="7"/>
    </row>
    <row r="106" spans="1:55" ht="15.75" customHeight="1" x14ac:dyDescent="0.25">
      <c r="A106" s="5" t="s">
        <v>201</v>
      </c>
      <c r="B106" s="6"/>
      <c r="C106" s="6"/>
      <c r="D106" s="6"/>
      <c r="E106">
        <v>1</v>
      </c>
      <c r="F106">
        <v>24</v>
      </c>
      <c r="G106">
        <v>24</v>
      </c>
      <c r="H106" s="7"/>
      <c r="K106" s="7"/>
      <c r="N106" s="7"/>
      <c r="Q106" s="7"/>
      <c r="T106" s="7"/>
      <c r="W106" s="7"/>
    </row>
    <row r="107" spans="1:55" ht="15.75" customHeight="1" x14ac:dyDescent="0.25">
      <c r="A107" s="5" t="s">
        <v>202</v>
      </c>
      <c r="B107" s="6"/>
      <c r="C107" s="6"/>
      <c r="D107" s="6"/>
      <c r="E107">
        <v>2</v>
      </c>
      <c r="F107">
        <v>38</v>
      </c>
      <c r="G107">
        <v>19</v>
      </c>
      <c r="H107" s="7"/>
      <c r="K107" s="7">
        <v>3</v>
      </c>
      <c r="L107">
        <v>68</v>
      </c>
      <c r="M107">
        <v>43</v>
      </c>
      <c r="N107" s="7"/>
      <c r="Q107" s="7"/>
      <c r="T107" s="7"/>
      <c r="W107" s="7"/>
    </row>
    <row r="108" spans="1:55" ht="15.75" customHeight="1" x14ac:dyDescent="0.25">
      <c r="A108" s="5" t="s">
        <v>205</v>
      </c>
      <c r="B108" s="6"/>
      <c r="C108" s="6"/>
      <c r="D108" s="6"/>
      <c r="H108" s="7"/>
      <c r="K108" s="7"/>
      <c r="N108" s="7"/>
      <c r="Q108" s="7"/>
      <c r="T108" s="7"/>
      <c r="W108" s="7"/>
    </row>
    <row r="109" spans="1:55" ht="15.75" customHeight="1" x14ac:dyDescent="0.25">
      <c r="A109" s="5" t="s">
        <v>206</v>
      </c>
      <c r="B109" s="6"/>
      <c r="C109" s="6"/>
      <c r="D109" s="6"/>
      <c r="E109">
        <v>1</v>
      </c>
      <c r="F109">
        <v>12</v>
      </c>
      <c r="G109">
        <v>12</v>
      </c>
      <c r="H109" s="7"/>
      <c r="K109" s="7"/>
      <c r="N109" s="7"/>
      <c r="Q109" s="7"/>
      <c r="T109" s="7"/>
      <c r="W109" s="7"/>
    </row>
    <row r="110" spans="1:55" ht="15.75" customHeight="1" x14ac:dyDescent="0.25">
      <c r="A110" s="5" t="s">
        <v>207</v>
      </c>
      <c r="B110" s="6"/>
      <c r="C110" s="6"/>
      <c r="D110" s="6"/>
      <c r="H110" s="7"/>
      <c r="K110" s="7"/>
      <c r="N110" s="7">
        <v>1</v>
      </c>
      <c r="O110">
        <v>19</v>
      </c>
      <c r="P110">
        <v>19</v>
      </c>
      <c r="Q110" s="7"/>
      <c r="T110" s="7"/>
      <c r="W110" s="7"/>
    </row>
    <row r="111" spans="1:55" ht="15.75" customHeight="1" x14ac:dyDescent="0.25">
      <c r="A111" s="5" t="s">
        <v>208</v>
      </c>
      <c r="B111" s="6"/>
      <c r="C111" s="6"/>
      <c r="D111" s="6"/>
      <c r="H111" s="7"/>
      <c r="K111" s="7"/>
      <c r="N111" s="7">
        <v>2</v>
      </c>
      <c r="O111">
        <v>39</v>
      </c>
      <c r="P111">
        <v>21</v>
      </c>
      <c r="Q111" s="7"/>
      <c r="T111" s="7">
        <v>1</v>
      </c>
      <c r="U111">
        <v>10</v>
      </c>
      <c r="V111">
        <v>10</v>
      </c>
      <c r="W111" s="7"/>
    </row>
    <row r="112" spans="1:55" ht="15.75" customHeight="1" x14ac:dyDescent="0.25">
      <c r="A112" s="5" t="s">
        <v>41</v>
      </c>
      <c r="B112" s="6"/>
      <c r="C112" s="6"/>
      <c r="D112" s="6"/>
      <c r="H112" s="7"/>
      <c r="K112" s="7"/>
      <c r="N112" s="7"/>
      <c r="Q112" s="7">
        <v>2</v>
      </c>
      <c r="R112">
        <v>22</v>
      </c>
      <c r="S112">
        <v>14</v>
      </c>
      <c r="T112" s="7"/>
      <c r="W112" s="7"/>
    </row>
    <row r="113" spans="1:25" ht="15.75" customHeight="1" x14ac:dyDescent="0.25">
      <c r="A113" s="5" t="s">
        <v>67</v>
      </c>
      <c r="B113" s="6"/>
      <c r="C113" s="6"/>
      <c r="D113" s="6"/>
      <c r="H113" s="7"/>
      <c r="K113" s="7"/>
      <c r="N113" s="7"/>
      <c r="Q113" s="7">
        <v>1</v>
      </c>
      <c r="R113">
        <v>10</v>
      </c>
      <c r="S113">
        <v>10</v>
      </c>
      <c r="T113" s="7"/>
      <c r="W113" s="7"/>
    </row>
    <row r="114" spans="1:25" ht="15.75" customHeight="1" x14ac:dyDescent="0.25">
      <c r="A114" s="5" t="s">
        <v>209</v>
      </c>
      <c r="B114" s="6"/>
      <c r="C114" s="6"/>
      <c r="D114" s="6"/>
      <c r="H114" s="7"/>
      <c r="K114" s="7"/>
      <c r="N114" s="7"/>
      <c r="Q114" s="7"/>
      <c r="T114" s="7"/>
      <c r="W114" s="7">
        <v>1</v>
      </c>
      <c r="X114">
        <v>15</v>
      </c>
      <c r="Y114">
        <v>15</v>
      </c>
    </row>
    <row r="115" spans="1:25" ht="15.75" customHeight="1" x14ac:dyDescent="0.25">
      <c r="A115" s="5"/>
      <c r="B115" s="6"/>
      <c r="C115" s="6"/>
      <c r="D115" s="6"/>
      <c r="H115" s="7"/>
      <c r="K115" s="7"/>
      <c r="N115" s="7"/>
      <c r="Q115" s="7"/>
      <c r="T115" s="7"/>
      <c r="W115" s="7"/>
    </row>
    <row r="116" spans="1:25" ht="15.75" customHeight="1" x14ac:dyDescent="0.25">
      <c r="A116" s="5"/>
      <c r="B116" s="6"/>
      <c r="C116" s="6"/>
      <c r="D116" s="6"/>
      <c r="E116">
        <f t="shared" ref="E116:Y116" si="47">SUM(E103:E114)</f>
        <v>8</v>
      </c>
      <c r="F116">
        <f t="shared" si="47"/>
        <v>150</v>
      </c>
      <c r="G116">
        <f t="shared" si="47"/>
        <v>96</v>
      </c>
      <c r="H116">
        <f t="shared" si="47"/>
        <v>1</v>
      </c>
      <c r="I116">
        <f t="shared" si="47"/>
        <v>18</v>
      </c>
      <c r="J116">
        <f t="shared" si="47"/>
        <v>18</v>
      </c>
      <c r="K116">
        <f t="shared" si="47"/>
        <v>3</v>
      </c>
      <c r="L116">
        <f t="shared" si="47"/>
        <v>68</v>
      </c>
      <c r="M116">
        <f t="shared" si="47"/>
        <v>43</v>
      </c>
      <c r="N116">
        <f t="shared" si="47"/>
        <v>3</v>
      </c>
      <c r="O116">
        <f t="shared" si="47"/>
        <v>58</v>
      </c>
      <c r="P116">
        <f t="shared" si="47"/>
        <v>40</v>
      </c>
      <c r="Q116">
        <f t="shared" si="47"/>
        <v>3</v>
      </c>
      <c r="R116">
        <f t="shared" si="47"/>
        <v>32</v>
      </c>
      <c r="S116">
        <f t="shared" si="47"/>
        <v>24</v>
      </c>
      <c r="T116">
        <f t="shared" si="47"/>
        <v>1</v>
      </c>
      <c r="U116">
        <f t="shared" si="47"/>
        <v>10</v>
      </c>
      <c r="V116">
        <f t="shared" si="47"/>
        <v>10</v>
      </c>
      <c r="W116">
        <f t="shared" si="47"/>
        <v>1</v>
      </c>
      <c r="X116">
        <f t="shared" si="47"/>
        <v>15</v>
      </c>
      <c r="Y116">
        <f t="shared" si="47"/>
        <v>15</v>
      </c>
    </row>
    <row r="117" spans="1:25" ht="15.75" customHeight="1" x14ac:dyDescent="0.25">
      <c r="A117" s="5"/>
      <c r="B117" s="6"/>
      <c r="C117" s="6"/>
      <c r="D117" s="6"/>
    </row>
    <row r="118" spans="1:25" ht="15.75" customHeight="1" x14ac:dyDescent="0.25">
      <c r="A118" s="5"/>
      <c r="B118" s="6"/>
      <c r="C118" s="6"/>
      <c r="D118" s="6"/>
    </row>
    <row r="119" spans="1:25" ht="15.75" customHeight="1" x14ac:dyDescent="0.25">
      <c r="A119" s="5"/>
      <c r="B119" s="6"/>
      <c r="C119" s="6"/>
      <c r="D119" s="6"/>
    </row>
    <row r="120" spans="1:25" ht="15.75" customHeight="1" x14ac:dyDescent="0.25">
      <c r="A120" s="5"/>
      <c r="B120" s="6"/>
      <c r="C120" s="6"/>
      <c r="D120" s="6"/>
    </row>
    <row r="121" spans="1:25" ht="15.75" customHeight="1" x14ac:dyDescent="0.25">
      <c r="A121" s="5"/>
      <c r="B121" s="6"/>
      <c r="C121" s="6"/>
      <c r="D121" s="6"/>
    </row>
    <row r="122" spans="1:25" ht="15.75" customHeight="1" x14ac:dyDescent="0.25">
      <c r="A122" s="5"/>
      <c r="B122" s="6"/>
      <c r="C122" s="6"/>
      <c r="D122" s="6"/>
    </row>
    <row r="123" spans="1:25" ht="15.75" customHeight="1" x14ac:dyDescent="0.25">
      <c r="A123" s="5"/>
      <c r="B123" s="6"/>
      <c r="C123" s="6"/>
      <c r="D123" s="6"/>
    </row>
    <row r="124" spans="1:25" ht="15.75" customHeight="1" x14ac:dyDescent="0.25">
      <c r="A124" s="5"/>
      <c r="B124" s="6"/>
      <c r="C124" s="6"/>
      <c r="D124" s="6"/>
    </row>
    <row r="125" spans="1:25" ht="15.75" customHeight="1" x14ac:dyDescent="0.25">
      <c r="A125" s="5"/>
      <c r="B125" s="6"/>
      <c r="C125" s="6"/>
      <c r="D125" s="6"/>
    </row>
    <row r="126" spans="1:25" ht="15.75" customHeight="1" x14ac:dyDescent="0.25">
      <c r="A126" s="5"/>
      <c r="B126" s="6"/>
      <c r="C126" s="6"/>
      <c r="D126" s="6"/>
    </row>
    <row r="127" spans="1:25" ht="15.75" customHeight="1" x14ac:dyDescent="0.25">
      <c r="A127" s="5"/>
      <c r="B127" s="6"/>
      <c r="C127" s="6"/>
      <c r="D127" s="6"/>
    </row>
    <row r="128" spans="1:25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.42578125" customWidth="1"/>
    <col min="4" max="4" width="3.28515625" customWidth="1"/>
    <col min="5" max="5" width="4.28515625" customWidth="1"/>
    <col min="6" max="6" width="5.5703125" customWidth="1"/>
    <col min="7" max="7" width="4.5703125" customWidth="1"/>
    <col min="8" max="8" width="4.140625" customWidth="1"/>
    <col min="9" max="9" width="4.42578125" customWidth="1"/>
    <col min="10" max="10" width="5.7109375" customWidth="1"/>
    <col min="11" max="11" width="3.5703125" customWidth="1"/>
    <col min="12" max="12" width="3.7109375" customWidth="1"/>
    <col min="13" max="13" width="3.425781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  <col min="41" max="41" width="4.140625" customWidth="1"/>
    <col min="42" max="42" width="4.42578125" customWidth="1"/>
    <col min="43" max="43" width="3.85546875" customWidth="1"/>
    <col min="44" max="44" width="4.5703125" customWidth="1"/>
    <col min="45" max="45" width="4.7109375" customWidth="1"/>
    <col min="46" max="46" width="4.28515625" customWidth="1"/>
    <col min="47" max="47" width="4" customWidth="1"/>
    <col min="48" max="48" width="5.140625" customWidth="1"/>
    <col min="49" max="49" width="5.85546875" customWidth="1"/>
    <col min="50" max="53" width="8.7109375" customWidth="1"/>
  </cols>
  <sheetData>
    <row r="1" spans="1:53" x14ac:dyDescent="0.25">
      <c r="A1" s="1" t="s">
        <v>0</v>
      </c>
      <c r="B1" s="2" t="s">
        <v>1</v>
      </c>
      <c r="C1" s="2"/>
      <c r="D1" s="2"/>
      <c r="E1" s="3" t="s">
        <v>220</v>
      </c>
      <c r="F1" s="3"/>
      <c r="G1" s="3"/>
      <c r="H1" s="3" t="s">
        <v>221</v>
      </c>
      <c r="I1" s="3"/>
      <c r="J1" s="3"/>
      <c r="K1" s="3" t="s">
        <v>222</v>
      </c>
      <c r="L1" s="3"/>
      <c r="M1" s="3"/>
      <c r="N1" s="3" t="s">
        <v>223</v>
      </c>
      <c r="O1" s="3"/>
      <c r="P1" s="3"/>
      <c r="Q1" s="3" t="s">
        <v>224</v>
      </c>
      <c r="R1" s="3"/>
      <c r="S1" s="3"/>
      <c r="T1" s="3" t="s">
        <v>225</v>
      </c>
      <c r="U1" s="3"/>
      <c r="V1" s="3"/>
      <c r="W1" s="3" t="s">
        <v>226</v>
      </c>
      <c r="X1" s="3"/>
      <c r="Y1" s="3"/>
      <c r="Z1" s="3" t="s">
        <v>227</v>
      </c>
      <c r="AA1" s="3"/>
      <c r="AB1" s="3"/>
      <c r="AC1" s="3" t="s">
        <v>228</v>
      </c>
      <c r="AD1" s="3"/>
      <c r="AE1" s="3"/>
      <c r="AF1" s="3" t="s">
        <v>229</v>
      </c>
      <c r="AG1" s="3"/>
      <c r="AH1" s="3"/>
      <c r="AI1" s="3" t="s">
        <v>9</v>
      </c>
      <c r="AJ1" s="3"/>
      <c r="AK1" s="3"/>
      <c r="AL1" s="3" t="s">
        <v>230</v>
      </c>
      <c r="AM1" s="3"/>
      <c r="AN1" s="3"/>
      <c r="AO1" s="3" t="s">
        <v>231</v>
      </c>
      <c r="AP1" s="3"/>
      <c r="AQ1" s="3"/>
      <c r="AR1" s="3" t="s">
        <v>1254</v>
      </c>
      <c r="AS1" s="3"/>
      <c r="AT1" s="3"/>
      <c r="AU1" s="3" t="s">
        <v>232</v>
      </c>
      <c r="AV1" s="3"/>
      <c r="AW1" s="3"/>
      <c r="AX1" s="3"/>
      <c r="AY1" s="3"/>
      <c r="AZ1" s="3"/>
      <c r="BA1" s="3"/>
    </row>
    <row r="2" spans="1:53" x14ac:dyDescent="0.25">
      <c r="A2" s="1" t="s">
        <v>233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 t="s">
        <v>4</v>
      </c>
      <c r="AP2" s="3" t="s">
        <v>7</v>
      </c>
      <c r="AQ2" s="3" t="s">
        <v>8</v>
      </c>
      <c r="AR2" s="3" t="s">
        <v>234</v>
      </c>
      <c r="AS2" s="3" t="s">
        <v>7</v>
      </c>
      <c r="AT2" s="3" t="s">
        <v>8</v>
      </c>
      <c r="AU2" s="3" t="s">
        <v>4</v>
      </c>
      <c r="AV2" s="3" t="s">
        <v>7</v>
      </c>
      <c r="AW2" s="3" t="s">
        <v>8</v>
      </c>
      <c r="AX2" s="8"/>
      <c r="AY2" t="s">
        <v>20</v>
      </c>
      <c r="AZ2" t="s">
        <v>21</v>
      </c>
      <c r="BA2" t="s">
        <v>22</v>
      </c>
    </row>
    <row r="3" spans="1:53" x14ac:dyDescent="0.25">
      <c r="A3" s="5" t="s">
        <v>235</v>
      </c>
      <c r="B3" s="41">
        <f t="shared" ref="B3:D3" si="0">E3+H3+K3+N3+Q3+T3+W3+Z3+AC3+AF3+AI3</f>
        <v>38</v>
      </c>
      <c r="C3" s="41">
        <f t="shared" si="0"/>
        <v>98</v>
      </c>
      <c r="D3" s="41">
        <f t="shared" si="0"/>
        <v>1</v>
      </c>
      <c r="E3" s="7">
        <v>5</v>
      </c>
      <c r="F3">
        <v>0</v>
      </c>
      <c r="G3">
        <v>0</v>
      </c>
      <c r="H3" s="7">
        <v>21</v>
      </c>
      <c r="I3" s="8">
        <v>74</v>
      </c>
      <c r="J3" s="8">
        <v>1</v>
      </c>
      <c r="K3" s="7">
        <v>2</v>
      </c>
      <c r="L3" s="8">
        <v>11</v>
      </c>
      <c r="M3" s="8">
        <v>0</v>
      </c>
      <c r="N3" s="7"/>
      <c r="Q3" s="7"/>
      <c r="T3" s="7"/>
      <c r="W3" s="7">
        <v>1</v>
      </c>
      <c r="X3">
        <v>1</v>
      </c>
      <c r="Y3">
        <v>0</v>
      </c>
      <c r="Z3" s="7">
        <v>0</v>
      </c>
      <c r="AA3" s="8">
        <v>0</v>
      </c>
      <c r="AB3" s="8">
        <v>0</v>
      </c>
      <c r="AC3" s="7">
        <v>0</v>
      </c>
      <c r="AD3">
        <v>0</v>
      </c>
      <c r="AE3">
        <v>0</v>
      </c>
      <c r="AF3" s="7">
        <v>6</v>
      </c>
      <c r="AG3" s="8">
        <v>19</v>
      </c>
      <c r="AH3" s="8">
        <v>0</v>
      </c>
      <c r="AI3" s="7">
        <v>3</v>
      </c>
      <c r="AJ3" s="8">
        <v>-7</v>
      </c>
      <c r="AK3" s="8">
        <v>0</v>
      </c>
      <c r="AL3" s="7"/>
      <c r="AO3" s="7"/>
      <c r="AR3" s="7"/>
      <c r="AU3" s="7"/>
      <c r="AX3" s="8"/>
      <c r="AY3" s="9" t="s">
        <v>26</v>
      </c>
      <c r="AZ3" s="9" t="s">
        <v>28</v>
      </c>
      <c r="BA3" s="9" t="s">
        <v>29</v>
      </c>
    </row>
    <row r="4" spans="1:53" x14ac:dyDescent="0.25">
      <c r="A4" s="5" t="s">
        <v>236</v>
      </c>
      <c r="B4" s="41">
        <f t="shared" ref="B4:D4" si="1">E4+H4+K4+N4+Q4+T4+W4+Z4+AC4+AF4+AI4</f>
        <v>33</v>
      </c>
      <c r="C4" s="41">
        <f t="shared" si="1"/>
        <v>67</v>
      </c>
      <c r="D4" s="41">
        <f t="shared" si="1"/>
        <v>4</v>
      </c>
      <c r="E4" s="7">
        <v>21</v>
      </c>
      <c r="F4">
        <v>40</v>
      </c>
      <c r="G4">
        <v>1</v>
      </c>
      <c r="H4" s="7">
        <v>4</v>
      </c>
      <c r="I4" s="8">
        <v>13</v>
      </c>
      <c r="J4" s="8">
        <v>1</v>
      </c>
      <c r="K4" s="7">
        <v>1</v>
      </c>
      <c r="L4" s="8">
        <v>9</v>
      </c>
      <c r="M4" s="8">
        <v>0</v>
      </c>
      <c r="N4" s="7"/>
      <c r="Q4" s="7"/>
      <c r="T4" s="7"/>
      <c r="W4" s="7"/>
      <c r="Z4" s="7">
        <v>0</v>
      </c>
      <c r="AA4" s="8">
        <v>0</v>
      </c>
      <c r="AB4" s="8">
        <v>0</v>
      </c>
      <c r="AC4" s="7">
        <v>0</v>
      </c>
      <c r="AD4">
        <v>0</v>
      </c>
      <c r="AE4">
        <v>0</v>
      </c>
      <c r="AF4" s="7">
        <v>7</v>
      </c>
      <c r="AG4" s="8">
        <v>5</v>
      </c>
      <c r="AH4" s="8">
        <v>2</v>
      </c>
      <c r="AI4" s="7"/>
      <c r="AL4" s="7">
        <v>1</v>
      </c>
      <c r="AM4">
        <v>-3</v>
      </c>
      <c r="AN4">
        <v>0</v>
      </c>
      <c r="AO4" s="7"/>
      <c r="AR4" s="7"/>
      <c r="AU4" s="7"/>
      <c r="AX4" s="8"/>
      <c r="AY4" s="10" t="s">
        <v>34</v>
      </c>
      <c r="AZ4" s="10" t="s">
        <v>34</v>
      </c>
      <c r="BA4" s="10" t="s">
        <v>35</v>
      </c>
    </row>
    <row r="5" spans="1:53" x14ac:dyDescent="0.25">
      <c r="A5" s="5" t="s">
        <v>237</v>
      </c>
      <c r="B5" s="41">
        <f t="shared" ref="B5:D5" si="2">E5+H5+K5+N5+Q5+T5+W5+Z5+AC5+AF5+AI5</f>
        <v>32</v>
      </c>
      <c r="C5" s="41">
        <f t="shared" si="2"/>
        <v>44</v>
      </c>
      <c r="D5" s="41">
        <f t="shared" si="2"/>
        <v>0</v>
      </c>
      <c r="E5" s="7">
        <v>15</v>
      </c>
      <c r="F5">
        <v>51</v>
      </c>
      <c r="G5">
        <v>0</v>
      </c>
      <c r="H5" s="7">
        <v>8</v>
      </c>
      <c r="I5" s="8">
        <v>14</v>
      </c>
      <c r="J5" s="8">
        <v>0</v>
      </c>
      <c r="K5" s="7">
        <v>1</v>
      </c>
      <c r="L5" s="8">
        <v>3</v>
      </c>
      <c r="M5" s="8">
        <v>0</v>
      </c>
      <c r="N5" s="7"/>
      <c r="Q5" s="7"/>
      <c r="T5" s="7"/>
      <c r="U5" s="8"/>
      <c r="V5" s="8"/>
      <c r="W5" s="7"/>
      <c r="Z5" s="7">
        <v>0</v>
      </c>
      <c r="AA5" s="8">
        <v>0</v>
      </c>
      <c r="AB5" s="8">
        <v>0</v>
      </c>
      <c r="AC5" s="7">
        <v>2</v>
      </c>
      <c r="AD5">
        <v>-3</v>
      </c>
      <c r="AE5">
        <v>0</v>
      </c>
      <c r="AF5" s="7">
        <v>5</v>
      </c>
      <c r="AG5" s="8">
        <v>-19</v>
      </c>
      <c r="AH5" s="8">
        <v>0</v>
      </c>
      <c r="AI5" s="7">
        <v>1</v>
      </c>
      <c r="AJ5" s="8">
        <v>-2</v>
      </c>
      <c r="AK5" s="8">
        <v>0</v>
      </c>
      <c r="AL5" s="7"/>
      <c r="AO5" s="7">
        <v>1</v>
      </c>
      <c r="AP5">
        <v>0</v>
      </c>
      <c r="AQ5">
        <v>0</v>
      </c>
      <c r="AR5" s="7">
        <v>2</v>
      </c>
      <c r="AS5">
        <v>-1</v>
      </c>
      <c r="AT5">
        <v>0</v>
      </c>
      <c r="AU5" s="7"/>
      <c r="AX5" s="8"/>
      <c r="AY5" s="12" t="s">
        <v>38</v>
      </c>
      <c r="AZ5" s="12" t="s">
        <v>38</v>
      </c>
      <c r="BA5" s="12" t="s">
        <v>40</v>
      </c>
    </row>
    <row r="6" spans="1:53" x14ac:dyDescent="0.25">
      <c r="A6" s="5" t="s">
        <v>59</v>
      </c>
      <c r="B6" s="41">
        <f t="shared" ref="B6:D6" si="3">E6+H6+K6+N6+Q6+T6+W6+Z6+AC6+AF6+AI6</f>
        <v>38</v>
      </c>
      <c r="C6" s="41">
        <f t="shared" si="3"/>
        <v>296</v>
      </c>
      <c r="D6" s="41">
        <f t="shared" si="3"/>
        <v>5</v>
      </c>
      <c r="E6" s="7">
        <v>12</v>
      </c>
      <c r="F6" s="10">
        <v>129</v>
      </c>
      <c r="G6" s="12">
        <v>2</v>
      </c>
      <c r="H6" s="7">
        <v>13</v>
      </c>
      <c r="I6" s="10">
        <v>115</v>
      </c>
      <c r="J6" s="12">
        <v>2</v>
      </c>
      <c r="K6" s="7">
        <v>5</v>
      </c>
      <c r="L6" s="8">
        <v>31</v>
      </c>
      <c r="M6" s="8">
        <v>1</v>
      </c>
      <c r="N6" s="7"/>
      <c r="Q6" s="7"/>
      <c r="T6" s="7"/>
      <c r="W6" s="7"/>
      <c r="Z6" s="7">
        <v>0</v>
      </c>
      <c r="AA6" s="8">
        <v>0</v>
      </c>
      <c r="AB6" s="8">
        <v>0</v>
      </c>
      <c r="AC6" s="7">
        <v>0</v>
      </c>
      <c r="AD6">
        <v>0</v>
      </c>
      <c r="AE6">
        <v>0</v>
      </c>
      <c r="AF6" s="7">
        <v>5</v>
      </c>
      <c r="AG6" s="8">
        <v>26</v>
      </c>
      <c r="AH6" s="8">
        <v>0</v>
      </c>
      <c r="AI6" s="7">
        <v>3</v>
      </c>
      <c r="AJ6" s="8">
        <v>-5</v>
      </c>
      <c r="AK6" s="8">
        <v>0</v>
      </c>
      <c r="AL6" s="7"/>
      <c r="AO6" s="7"/>
      <c r="AR6" s="7"/>
      <c r="AU6" s="7"/>
      <c r="AX6" s="8"/>
      <c r="AY6" s="11" t="s">
        <v>40</v>
      </c>
      <c r="AZ6" s="11" t="s">
        <v>40</v>
      </c>
      <c r="BA6" s="11" t="s">
        <v>46</v>
      </c>
    </row>
    <row r="7" spans="1:53" x14ac:dyDescent="0.25">
      <c r="A7" s="5" t="s">
        <v>67</v>
      </c>
      <c r="B7" s="41">
        <f t="shared" ref="B7:D7" si="4">E7+H7+K7+N7+Q7+T7+W7+Z7+AC7+AF7+AI7</f>
        <v>35</v>
      </c>
      <c r="C7" s="41">
        <f t="shared" si="4"/>
        <v>167</v>
      </c>
      <c r="D7" s="41">
        <f t="shared" si="4"/>
        <v>1</v>
      </c>
      <c r="E7" s="7">
        <v>17</v>
      </c>
      <c r="F7">
        <v>84</v>
      </c>
      <c r="G7">
        <v>0</v>
      </c>
      <c r="H7" s="7">
        <v>11</v>
      </c>
      <c r="I7" s="8">
        <v>63</v>
      </c>
      <c r="J7" s="8">
        <v>1</v>
      </c>
      <c r="K7" s="7">
        <v>1</v>
      </c>
      <c r="L7" s="8">
        <v>9</v>
      </c>
      <c r="M7" s="8">
        <v>0</v>
      </c>
      <c r="N7" s="7"/>
      <c r="Q7" s="7"/>
      <c r="T7" s="7"/>
      <c r="W7" s="7"/>
      <c r="Z7" s="7">
        <v>0</v>
      </c>
      <c r="AA7" s="8">
        <v>0</v>
      </c>
      <c r="AB7" s="8">
        <v>0</v>
      </c>
      <c r="AC7" s="7">
        <v>0</v>
      </c>
      <c r="AD7">
        <v>0</v>
      </c>
      <c r="AE7">
        <v>0</v>
      </c>
      <c r="AF7" s="7">
        <v>6</v>
      </c>
      <c r="AG7" s="8">
        <v>11</v>
      </c>
      <c r="AH7" s="8">
        <v>0</v>
      </c>
      <c r="AI7" s="7"/>
      <c r="AL7" s="7"/>
      <c r="AO7" s="7"/>
      <c r="AR7" s="7"/>
      <c r="AU7" s="7"/>
      <c r="AX7" s="8"/>
      <c r="AY7" s="17" t="s">
        <v>50</v>
      </c>
      <c r="AZ7" s="17" t="s">
        <v>50</v>
      </c>
      <c r="BA7" s="18" t="s">
        <v>52</v>
      </c>
    </row>
    <row r="8" spans="1:53" x14ac:dyDescent="0.25">
      <c r="A8" s="5" t="s">
        <v>238</v>
      </c>
      <c r="B8" s="41">
        <f t="shared" ref="B8:D8" si="5">E8+H8+K8+N8+Q8+T8+W8+Z8+AC8+AF8+AI8</f>
        <v>28</v>
      </c>
      <c r="C8" s="41">
        <f t="shared" si="5"/>
        <v>68</v>
      </c>
      <c r="D8" s="41">
        <f t="shared" si="5"/>
        <v>0</v>
      </c>
      <c r="E8" s="7">
        <v>18</v>
      </c>
      <c r="F8">
        <v>73</v>
      </c>
      <c r="G8">
        <v>0</v>
      </c>
      <c r="H8" s="20"/>
      <c r="I8" s="20"/>
      <c r="J8" s="20"/>
      <c r="K8" s="20"/>
      <c r="L8" s="20"/>
      <c r="M8" s="20"/>
      <c r="N8" s="7"/>
      <c r="Q8" s="7"/>
      <c r="T8" s="7">
        <v>1</v>
      </c>
      <c r="U8">
        <v>4</v>
      </c>
      <c r="V8">
        <v>0</v>
      </c>
      <c r="W8" s="7"/>
      <c r="Z8" s="7">
        <v>0</v>
      </c>
      <c r="AA8" s="8">
        <v>0</v>
      </c>
      <c r="AB8" s="8">
        <v>0</v>
      </c>
      <c r="AC8" s="7">
        <v>1</v>
      </c>
      <c r="AD8">
        <v>-1</v>
      </c>
      <c r="AE8">
        <v>0</v>
      </c>
      <c r="AF8" s="7">
        <v>8</v>
      </c>
      <c r="AG8" s="8">
        <v>-8</v>
      </c>
      <c r="AH8" s="8">
        <v>0</v>
      </c>
      <c r="AI8" s="7"/>
      <c r="AL8" s="7">
        <v>1</v>
      </c>
      <c r="AM8">
        <v>3</v>
      </c>
      <c r="AN8">
        <v>0</v>
      </c>
      <c r="AO8" s="7"/>
      <c r="AR8" s="7"/>
      <c r="AU8" s="7"/>
      <c r="AX8" s="8"/>
      <c r="AZ8" s="18" t="s">
        <v>46</v>
      </c>
      <c r="BA8" s="18" t="s">
        <v>56</v>
      </c>
    </row>
    <row r="9" spans="1:53" x14ac:dyDescent="0.25">
      <c r="A9" s="5" t="s">
        <v>239</v>
      </c>
      <c r="B9" s="41">
        <f t="shared" ref="B9:D9" si="6">E9+H9+K9+N9+Q9+T9+W9+Z9+AC9+AF9+AI9</f>
        <v>41</v>
      </c>
      <c r="C9" s="41">
        <f t="shared" si="6"/>
        <v>105</v>
      </c>
      <c r="D9" s="41">
        <f t="shared" si="6"/>
        <v>1</v>
      </c>
      <c r="E9" s="7">
        <v>14</v>
      </c>
      <c r="F9">
        <v>55</v>
      </c>
      <c r="G9">
        <v>1</v>
      </c>
      <c r="H9" s="7">
        <v>8</v>
      </c>
      <c r="I9" s="8">
        <v>20</v>
      </c>
      <c r="J9" s="8">
        <v>0</v>
      </c>
      <c r="K9" s="20"/>
      <c r="L9" s="20"/>
      <c r="M9" s="20"/>
      <c r="N9" s="7"/>
      <c r="Q9" s="7"/>
      <c r="T9" s="7">
        <v>3</v>
      </c>
      <c r="U9">
        <v>15</v>
      </c>
      <c r="V9">
        <v>0</v>
      </c>
      <c r="W9" s="7"/>
      <c r="Z9" s="7">
        <v>0</v>
      </c>
      <c r="AA9" s="8">
        <v>0</v>
      </c>
      <c r="AB9" s="8">
        <v>0</v>
      </c>
      <c r="AC9" s="7">
        <v>1</v>
      </c>
      <c r="AD9">
        <v>-3</v>
      </c>
      <c r="AE9">
        <v>0</v>
      </c>
      <c r="AF9" s="7">
        <v>12</v>
      </c>
      <c r="AG9" s="8">
        <v>24</v>
      </c>
      <c r="AH9" s="8">
        <v>0</v>
      </c>
      <c r="AI9" s="7">
        <v>3</v>
      </c>
      <c r="AJ9" s="8">
        <v>-6</v>
      </c>
      <c r="AK9" s="8">
        <v>0</v>
      </c>
      <c r="AL9" s="7"/>
      <c r="AO9" s="7"/>
      <c r="AR9" s="7"/>
      <c r="AU9" s="7"/>
      <c r="AX9" s="8"/>
      <c r="BA9" s="19" t="s">
        <v>38</v>
      </c>
    </row>
    <row r="10" spans="1:53" x14ac:dyDescent="0.25">
      <c r="A10" s="5" t="s">
        <v>39</v>
      </c>
      <c r="B10" s="41">
        <f t="shared" ref="B10:C10" si="7">E10+H10+K10+N10+Q10+T10+W10+Z10+AC10+AF10+AI10+AL10</f>
        <v>28</v>
      </c>
      <c r="C10" s="41">
        <f t="shared" si="7"/>
        <v>51</v>
      </c>
      <c r="D10" s="41">
        <f>G10+J10+M10+P10+S10+V10+Y10+AB10+AE10+AH10+AK10</f>
        <v>0</v>
      </c>
      <c r="E10" s="7">
        <v>10</v>
      </c>
      <c r="F10">
        <v>76</v>
      </c>
      <c r="G10">
        <v>0</v>
      </c>
      <c r="H10" s="7">
        <v>8</v>
      </c>
      <c r="I10" s="8">
        <v>9</v>
      </c>
      <c r="J10" s="8">
        <v>0</v>
      </c>
      <c r="K10" s="7">
        <v>2</v>
      </c>
      <c r="L10" s="8">
        <v>12</v>
      </c>
      <c r="M10" s="8">
        <v>0</v>
      </c>
      <c r="N10" s="7"/>
      <c r="Q10" s="7"/>
      <c r="T10" s="7">
        <v>0</v>
      </c>
      <c r="U10">
        <v>0</v>
      </c>
      <c r="V10">
        <v>0</v>
      </c>
      <c r="W10" s="7"/>
      <c r="X10" s="8"/>
      <c r="Y10" s="8"/>
      <c r="Z10" s="7">
        <v>0</v>
      </c>
      <c r="AA10" s="8">
        <v>0</v>
      </c>
      <c r="AB10" s="8">
        <v>0</v>
      </c>
      <c r="AC10" s="7">
        <v>0</v>
      </c>
      <c r="AD10">
        <v>0</v>
      </c>
      <c r="AE10">
        <v>0</v>
      </c>
      <c r="AF10" s="7">
        <v>8</v>
      </c>
      <c r="AG10" s="8">
        <v>-46</v>
      </c>
      <c r="AH10" s="8">
        <v>0</v>
      </c>
      <c r="AI10" s="7"/>
      <c r="AL10" s="7"/>
      <c r="AO10" s="7"/>
      <c r="AR10" s="7"/>
      <c r="AU10" s="7"/>
      <c r="AX10" s="8"/>
      <c r="AY10" s="20" t="s">
        <v>61</v>
      </c>
      <c r="AZ10" s="20"/>
    </row>
    <row r="11" spans="1:53" x14ac:dyDescent="0.25">
      <c r="A11" s="5" t="s">
        <v>27</v>
      </c>
      <c r="B11" s="41">
        <f t="shared" ref="B11:D11" si="8">E11+H11+K11+N11+Q11+T11+W11+Z11+AC11+AF11+AI11</f>
        <v>35</v>
      </c>
      <c r="C11" s="41">
        <f t="shared" si="8"/>
        <v>134</v>
      </c>
      <c r="D11" s="41">
        <f t="shared" si="8"/>
        <v>1</v>
      </c>
      <c r="E11" s="7">
        <v>17</v>
      </c>
      <c r="F11">
        <v>84</v>
      </c>
      <c r="G11">
        <v>1</v>
      </c>
      <c r="H11" s="7">
        <v>8</v>
      </c>
      <c r="I11" s="8">
        <v>22</v>
      </c>
      <c r="J11" s="8">
        <v>0</v>
      </c>
      <c r="K11" s="7">
        <v>2</v>
      </c>
      <c r="L11" s="8">
        <v>-6</v>
      </c>
      <c r="M11" s="8">
        <v>0</v>
      </c>
      <c r="N11" s="7"/>
      <c r="Q11" s="7"/>
      <c r="T11" s="7">
        <v>0</v>
      </c>
      <c r="U11">
        <v>0</v>
      </c>
      <c r="V11">
        <v>0</v>
      </c>
      <c r="W11" s="7"/>
      <c r="Z11" s="7">
        <v>0</v>
      </c>
      <c r="AA11" s="8">
        <v>0</v>
      </c>
      <c r="AB11" s="8">
        <v>0</v>
      </c>
      <c r="AC11" s="7">
        <v>4</v>
      </c>
      <c r="AD11">
        <v>17</v>
      </c>
      <c r="AE11">
        <v>0</v>
      </c>
      <c r="AF11" s="7">
        <v>4</v>
      </c>
      <c r="AG11" s="8">
        <v>17</v>
      </c>
      <c r="AH11" s="8">
        <v>0</v>
      </c>
      <c r="AI11" s="7"/>
      <c r="AL11" s="7"/>
      <c r="AO11" s="7"/>
      <c r="AR11" s="7"/>
      <c r="AU11" s="7"/>
      <c r="BA11" s="22" t="s">
        <v>64</v>
      </c>
    </row>
    <row r="12" spans="1:53" x14ac:dyDescent="0.25">
      <c r="A12" s="5" t="s">
        <v>240</v>
      </c>
      <c r="B12" s="41">
        <f t="shared" ref="B12:D12" si="9">E12+H12+K12+N12+Q12+T12+W12+Z12+AC12+AF12+AI12</f>
        <v>23</v>
      </c>
      <c r="C12" s="41">
        <f t="shared" si="9"/>
        <v>16</v>
      </c>
      <c r="D12" s="41">
        <f t="shared" si="9"/>
        <v>0</v>
      </c>
      <c r="E12" s="7">
        <v>7</v>
      </c>
      <c r="F12">
        <v>15</v>
      </c>
      <c r="G12">
        <v>0</v>
      </c>
      <c r="H12" s="7">
        <v>7</v>
      </c>
      <c r="I12" s="8">
        <v>41</v>
      </c>
      <c r="J12" s="8">
        <v>0</v>
      </c>
      <c r="K12" s="7">
        <v>0</v>
      </c>
      <c r="L12" s="8">
        <v>0</v>
      </c>
      <c r="M12" s="8">
        <v>0</v>
      </c>
      <c r="N12" s="7"/>
      <c r="Q12" s="7"/>
      <c r="T12" s="7">
        <v>0</v>
      </c>
      <c r="U12">
        <v>0</v>
      </c>
      <c r="V12">
        <v>0</v>
      </c>
      <c r="W12" s="7"/>
      <c r="X12" s="8"/>
      <c r="Y12" s="8"/>
      <c r="Z12" s="7">
        <v>0</v>
      </c>
      <c r="AA12" s="8">
        <v>0</v>
      </c>
      <c r="AB12" s="8">
        <v>0</v>
      </c>
      <c r="AC12" s="7">
        <v>1</v>
      </c>
      <c r="AD12">
        <v>1</v>
      </c>
      <c r="AE12">
        <v>0</v>
      </c>
      <c r="AF12" s="7">
        <v>7</v>
      </c>
      <c r="AG12" s="8">
        <v>-39</v>
      </c>
      <c r="AH12" s="8">
        <v>0</v>
      </c>
      <c r="AI12" s="7">
        <v>1</v>
      </c>
      <c r="AJ12">
        <v>-2</v>
      </c>
      <c r="AK12">
        <v>0</v>
      </c>
      <c r="AL12" s="7"/>
      <c r="AO12" s="7"/>
      <c r="AR12" s="7"/>
      <c r="AU12" s="7"/>
      <c r="BA12" s="23" t="s">
        <v>66</v>
      </c>
    </row>
    <row r="13" spans="1:53" x14ac:dyDescent="0.25">
      <c r="A13" s="5" t="s">
        <v>121</v>
      </c>
      <c r="B13" s="41">
        <f t="shared" ref="B13:D13" si="10">E13+H13+K13+N13+Q13+T13+W13+Z13+AC13+AF13+AI13</f>
        <v>25</v>
      </c>
      <c r="C13" s="41">
        <f t="shared" si="10"/>
        <v>63</v>
      </c>
      <c r="D13" s="41">
        <f t="shared" si="10"/>
        <v>0</v>
      </c>
      <c r="E13" s="7">
        <v>1</v>
      </c>
      <c r="F13">
        <v>1</v>
      </c>
      <c r="G13">
        <v>0</v>
      </c>
      <c r="H13" s="7">
        <v>16</v>
      </c>
      <c r="I13" s="8">
        <v>41</v>
      </c>
      <c r="J13" s="8">
        <v>0</v>
      </c>
      <c r="K13" s="7">
        <v>0</v>
      </c>
      <c r="L13" s="8">
        <v>0</v>
      </c>
      <c r="M13" s="8">
        <v>0</v>
      </c>
      <c r="N13" s="7">
        <v>6</v>
      </c>
      <c r="O13" s="8">
        <v>24</v>
      </c>
      <c r="P13" s="8">
        <v>0</v>
      </c>
      <c r="Q13" s="7"/>
      <c r="T13" s="7">
        <v>1</v>
      </c>
      <c r="U13">
        <v>6</v>
      </c>
      <c r="V13">
        <v>0</v>
      </c>
      <c r="W13" s="7"/>
      <c r="Z13" s="7">
        <v>0</v>
      </c>
      <c r="AA13" s="8">
        <v>0</v>
      </c>
      <c r="AB13" s="8">
        <v>0</v>
      </c>
      <c r="AC13" s="7">
        <v>0</v>
      </c>
      <c r="AD13">
        <v>0</v>
      </c>
      <c r="AE13">
        <v>0</v>
      </c>
      <c r="AF13" s="7">
        <v>1</v>
      </c>
      <c r="AG13" s="8">
        <v>-9</v>
      </c>
      <c r="AH13" s="8">
        <v>0</v>
      </c>
      <c r="AI13" s="7"/>
      <c r="AL13" s="7"/>
      <c r="AO13" s="7"/>
      <c r="AR13" s="7"/>
      <c r="AU13" s="7">
        <v>1</v>
      </c>
      <c r="AV13">
        <v>-2</v>
      </c>
      <c r="AW13">
        <v>0</v>
      </c>
    </row>
    <row r="14" spans="1:53" x14ac:dyDescent="0.25">
      <c r="A14" s="5" t="s">
        <v>241</v>
      </c>
      <c r="B14" s="41">
        <f t="shared" ref="B14:D14" si="11">E14+H14+K14+N14+Q14+T14+W14+Z14+AC14+AF14+AI14</f>
        <v>44</v>
      </c>
      <c r="C14" s="41">
        <f t="shared" si="11"/>
        <v>124</v>
      </c>
      <c r="D14" s="41">
        <f t="shared" si="11"/>
        <v>2</v>
      </c>
      <c r="E14" s="20"/>
      <c r="F14" s="20"/>
      <c r="G14" s="20"/>
      <c r="H14" s="7">
        <v>24</v>
      </c>
      <c r="I14" s="8">
        <v>72</v>
      </c>
      <c r="J14" s="8">
        <v>1</v>
      </c>
      <c r="K14" s="7">
        <v>2</v>
      </c>
      <c r="L14" s="8">
        <v>13</v>
      </c>
      <c r="M14" s="8">
        <v>0</v>
      </c>
      <c r="N14" s="8">
        <v>5</v>
      </c>
      <c r="O14" s="8">
        <v>12</v>
      </c>
      <c r="P14" s="8">
        <v>0</v>
      </c>
      <c r="Q14" s="8">
        <v>2</v>
      </c>
      <c r="R14">
        <v>27</v>
      </c>
      <c r="S14">
        <v>0</v>
      </c>
      <c r="T14" s="7">
        <v>1</v>
      </c>
      <c r="U14" s="8">
        <v>6</v>
      </c>
      <c r="V14" s="8">
        <v>0</v>
      </c>
      <c r="W14" s="8"/>
      <c r="Z14" s="8">
        <v>2</v>
      </c>
      <c r="AA14">
        <v>1</v>
      </c>
      <c r="AB14">
        <v>1</v>
      </c>
      <c r="AC14" s="7">
        <v>0</v>
      </c>
      <c r="AD14">
        <v>0</v>
      </c>
      <c r="AE14">
        <v>0</v>
      </c>
      <c r="AF14" s="7">
        <v>8</v>
      </c>
      <c r="AG14" s="8">
        <v>-7</v>
      </c>
      <c r="AH14" s="8">
        <v>0</v>
      </c>
      <c r="AI14" s="8"/>
      <c r="AL14" s="8"/>
      <c r="AO14" s="7"/>
      <c r="AR14" s="7"/>
      <c r="AU14" s="7"/>
    </row>
    <row r="15" spans="1:53" x14ac:dyDescent="0.25">
      <c r="A15" s="5"/>
      <c r="B15" s="6"/>
      <c r="C15" s="6"/>
      <c r="D15" s="6"/>
      <c r="E15" s="8"/>
      <c r="H15" s="8"/>
      <c r="I15" s="8"/>
      <c r="J15" s="8"/>
      <c r="K15" s="8"/>
      <c r="L15" s="8"/>
      <c r="M15" s="8"/>
      <c r="N15" s="8"/>
      <c r="Q15" s="8"/>
      <c r="T15" s="8"/>
      <c r="W15" s="8"/>
      <c r="Z15" s="8"/>
      <c r="AC15" s="8"/>
      <c r="AF15" s="8"/>
      <c r="AI15" s="8"/>
      <c r="AL15" s="8"/>
      <c r="AO15" s="7"/>
      <c r="AR15" s="7"/>
      <c r="AU15" s="7"/>
    </row>
    <row r="16" spans="1:53" x14ac:dyDescent="0.25">
      <c r="A16" s="5"/>
      <c r="B16" s="6"/>
      <c r="C16" s="6"/>
      <c r="D16" s="6"/>
      <c r="E16">
        <f t="shared" ref="E16:G16" si="12">SUM(E3:E13)</f>
        <v>137</v>
      </c>
      <c r="F16">
        <f t="shared" si="12"/>
        <v>608</v>
      </c>
      <c r="G16">
        <f t="shared" si="12"/>
        <v>5</v>
      </c>
      <c r="H16">
        <f t="shared" ref="H16:M16" si="13">SUM(H3:H14)</f>
        <v>128</v>
      </c>
      <c r="I16">
        <f t="shared" si="13"/>
        <v>484</v>
      </c>
      <c r="J16">
        <f t="shared" si="13"/>
        <v>6</v>
      </c>
      <c r="K16">
        <f t="shared" si="13"/>
        <v>16</v>
      </c>
      <c r="L16">
        <f t="shared" si="13"/>
        <v>82</v>
      </c>
      <c r="M16">
        <f t="shared" si="13"/>
        <v>1</v>
      </c>
      <c r="N16">
        <f t="shared" ref="N16:S16" si="14">SUM(N3:N13)</f>
        <v>6</v>
      </c>
      <c r="O16">
        <f t="shared" si="14"/>
        <v>24</v>
      </c>
      <c r="P16">
        <f t="shared" si="14"/>
        <v>0</v>
      </c>
      <c r="Q16">
        <f t="shared" si="14"/>
        <v>0</v>
      </c>
      <c r="R16">
        <f t="shared" si="14"/>
        <v>0</v>
      </c>
      <c r="S16">
        <f t="shared" si="14"/>
        <v>0</v>
      </c>
      <c r="T16">
        <f t="shared" ref="T16:V16" si="15">SUM(T3:T14)</f>
        <v>6</v>
      </c>
      <c r="U16">
        <f t="shared" si="15"/>
        <v>31</v>
      </c>
      <c r="V16">
        <f t="shared" si="15"/>
        <v>0</v>
      </c>
      <c r="W16">
        <f t="shared" ref="W16:AB16" si="16">SUM(W3:W13)</f>
        <v>1</v>
      </c>
      <c r="X16">
        <f t="shared" si="16"/>
        <v>1</v>
      </c>
      <c r="Y16">
        <f t="shared" si="16"/>
        <v>0</v>
      </c>
      <c r="Z16">
        <f t="shared" si="16"/>
        <v>0</v>
      </c>
      <c r="AA16">
        <f t="shared" si="16"/>
        <v>0</v>
      </c>
      <c r="AB16">
        <f t="shared" si="16"/>
        <v>0</v>
      </c>
      <c r="AC16">
        <f t="shared" ref="AC16:AH16" si="17">SUM(AC3:AC14)</f>
        <v>9</v>
      </c>
      <c r="AD16">
        <f t="shared" si="17"/>
        <v>11</v>
      </c>
      <c r="AE16">
        <f t="shared" si="17"/>
        <v>0</v>
      </c>
      <c r="AF16">
        <f t="shared" si="17"/>
        <v>77</v>
      </c>
      <c r="AG16">
        <f t="shared" si="17"/>
        <v>-26</v>
      </c>
      <c r="AH16">
        <f t="shared" si="17"/>
        <v>2</v>
      </c>
      <c r="AI16">
        <f t="shared" ref="AI16:AN16" si="18">SUM(AI3:AI13)</f>
        <v>11</v>
      </c>
      <c r="AJ16">
        <f t="shared" si="18"/>
        <v>-22</v>
      </c>
      <c r="AK16">
        <f t="shared" si="18"/>
        <v>0</v>
      </c>
      <c r="AL16">
        <f t="shared" si="18"/>
        <v>2</v>
      </c>
      <c r="AM16">
        <f t="shared" si="18"/>
        <v>0</v>
      </c>
      <c r="AN16">
        <f t="shared" si="18"/>
        <v>0</v>
      </c>
    </row>
    <row r="17" spans="1:53" x14ac:dyDescent="0.25">
      <c r="A17" s="5"/>
      <c r="B17" s="6"/>
      <c r="C17" s="6"/>
      <c r="D17" s="6"/>
    </row>
    <row r="18" spans="1:53" x14ac:dyDescent="0.25">
      <c r="A18" s="1" t="s">
        <v>55</v>
      </c>
      <c r="B18" s="2" t="s">
        <v>1</v>
      </c>
      <c r="C18" s="2"/>
      <c r="D18" s="2"/>
      <c r="E18" s="3" t="s">
        <v>242</v>
      </c>
      <c r="F18" s="3"/>
      <c r="G18" s="3"/>
      <c r="H18" s="3" t="s">
        <v>243</v>
      </c>
      <c r="I18" s="3"/>
      <c r="J18" s="3"/>
      <c r="K18" s="3" t="s">
        <v>1295</v>
      </c>
      <c r="L18" s="3"/>
      <c r="M18" s="3"/>
      <c r="N18" s="3" t="s">
        <v>244</v>
      </c>
      <c r="O18" s="3"/>
      <c r="P18" s="3"/>
      <c r="Q18" s="3" t="s">
        <v>220</v>
      </c>
      <c r="R18" s="3"/>
      <c r="S18" s="3"/>
      <c r="T18" s="3" t="s">
        <v>245</v>
      </c>
      <c r="U18" s="3"/>
      <c r="V18" s="3"/>
      <c r="W18" s="3" t="s">
        <v>246</v>
      </c>
      <c r="X18" s="3"/>
      <c r="Y18" s="3"/>
      <c r="Z18" s="3" t="s">
        <v>247</v>
      </c>
      <c r="AA18" s="3"/>
      <c r="AB18" s="3"/>
      <c r="AC18" s="3" t="s">
        <v>248</v>
      </c>
      <c r="AD18" s="3"/>
      <c r="AE18" s="3"/>
      <c r="AF18" s="3" t="s">
        <v>229</v>
      </c>
      <c r="AG18" s="3"/>
      <c r="AH18" s="3"/>
      <c r="AI18" s="3" t="s">
        <v>228</v>
      </c>
      <c r="AJ18" s="3"/>
      <c r="AK18" s="3"/>
      <c r="AL18" s="3" t="s">
        <v>249</v>
      </c>
      <c r="AM18" s="3"/>
      <c r="AN18" s="3"/>
      <c r="AO18" s="3" t="s">
        <v>250</v>
      </c>
      <c r="AP18" s="3"/>
      <c r="AQ18" s="3"/>
      <c r="AR18" s="3" t="s">
        <v>251</v>
      </c>
      <c r="AS18" s="3"/>
      <c r="AT18" s="3"/>
      <c r="AU18" s="3"/>
      <c r="AV18" s="3"/>
      <c r="AW18" s="3"/>
      <c r="AX18" s="3"/>
      <c r="AY18" s="3"/>
      <c r="AZ18" s="3"/>
      <c r="BA18" s="3"/>
    </row>
    <row r="19" spans="1:53" x14ac:dyDescent="0.25">
      <c r="A19" s="1" t="s">
        <v>233</v>
      </c>
      <c r="B19" s="2" t="s">
        <v>58</v>
      </c>
      <c r="C19" s="2" t="s">
        <v>7</v>
      </c>
      <c r="D19" s="2" t="s">
        <v>8</v>
      </c>
      <c r="E19" s="4" t="s">
        <v>21</v>
      </c>
      <c r="F19" s="3" t="s">
        <v>7</v>
      </c>
      <c r="G19" s="3" t="s">
        <v>8</v>
      </c>
      <c r="H19" s="4" t="s">
        <v>21</v>
      </c>
      <c r="I19" s="3" t="s">
        <v>7</v>
      </c>
      <c r="J19" s="3" t="s">
        <v>8</v>
      </c>
      <c r="K19" s="4" t="s">
        <v>21</v>
      </c>
      <c r="L19" s="3" t="s">
        <v>7</v>
      </c>
      <c r="M19" s="3" t="s">
        <v>8</v>
      </c>
      <c r="N19" s="4" t="s">
        <v>21</v>
      </c>
      <c r="O19" s="3" t="s">
        <v>7</v>
      </c>
      <c r="P19" s="3" t="s">
        <v>8</v>
      </c>
      <c r="Q19" s="4" t="s">
        <v>21</v>
      </c>
      <c r="R19" s="3" t="s">
        <v>7</v>
      </c>
      <c r="S19" s="3" t="s">
        <v>8</v>
      </c>
      <c r="T19" s="4" t="s">
        <v>21</v>
      </c>
      <c r="U19" s="3" t="s">
        <v>7</v>
      </c>
      <c r="V19" s="3" t="s">
        <v>8</v>
      </c>
      <c r="W19" s="4" t="s">
        <v>21</v>
      </c>
      <c r="X19" s="3" t="s">
        <v>7</v>
      </c>
      <c r="Y19" s="3" t="s">
        <v>8</v>
      </c>
      <c r="Z19" s="4" t="s">
        <v>21</v>
      </c>
      <c r="AA19" s="3" t="s">
        <v>7</v>
      </c>
      <c r="AB19" s="3" t="s">
        <v>8</v>
      </c>
      <c r="AC19" s="4" t="s">
        <v>21</v>
      </c>
      <c r="AD19" s="3" t="s">
        <v>7</v>
      </c>
      <c r="AE19" s="3" t="s">
        <v>8</v>
      </c>
      <c r="AF19" s="4" t="s">
        <v>21</v>
      </c>
      <c r="AG19" s="3" t="s">
        <v>7</v>
      </c>
      <c r="AH19" s="3" t="s">
        <v>8</v>
      </c>
      <c r="AI19" s="4" t="s">
        <v>21</v>
      </c>
      <c r="AJ19" s="3" t="s">
        <v>7</v>
      </c>
      <c r="AK19" s="3" t="s">
        <v>8</v>
      </c>
      <c r="AL19" s="4" t="s">
        <v>21</v>
      </c>
      <c r="AM19" s="3" t="s">
        <v>7</v>
      </c>
      <c r="AN19" s="3" t="s">
        <v>8</v>
      </c>
      <c r="AO19" s="3" t="s">
        <v>21</v>
      </c>
      <c r="AP19" s="3" t="s">
        <v>7</v>
      </c>
      <c r="AQ19" s="3" t="s">
        <v>8</v>
      </c>
      <c r="AR19" s="3" t="s">
        <v>21</v>
      </c>
      <c r="AS19" s="3" t="s">
        <v>7</v>
      </c>
      <c r="AT19" s="3" t="s">
        <v>8</v>
      </c>
      <c r="AU19" s="3"/>
      <c r="AV19" s="3"/>
      <c r="AW19" s="3"/>
      <c r="AX19" s="3"/>
      <c r="AY19" s="3"/>
      <c r="AZ19" s="3"/>
      <c r="BA19" s="3"/>
    </row>
    <row r="20" spans="1:53" x14ac:dyDescent="0.25">
      <c r="A20" s="5" t="s">
        <v>235</v>
      </c>
      <c r="B20" s="6">
        <f t="shared" ref="B20:D20" si="19">E20+H20+K20+N20+Q20+T20+W20+Z20+AC20+AF20+AI20+AL20</f>
        <v>16</v>
      </c>
      <c r="C20" s="6">
        <f t="shared" si="19"/>
        <v>195</v>
      </c>
      <c r="D20" s="6">
        <f t="shared" si="19"/>
        <v>1</v>
      </c>
      <c r="E20" s="7">
        <v>9</v>
      </c>
      <c r="F20">
        <v>96</v>
      </c>
      <c r="G20">
        <v>1</v>
      </c>
      <c r="H20" s="7"/>
      <c r="K20" s="7">
        <v>2</v>
      </c>
      <c r="L20">
        <v>21</v>
      </c>
      <c r="M20">
        <v>0</v>
      </c>
      <c r="N20" s="7">
        <v>1</v>
      </c>
      <c r="O20" s="8">
        <v>28</v>
      </c>
      <c r="P20" s="8">
        <v>0</v>
      </c>
      <c r="Q20" s="7"/>
      <c r="T20" s="7">
        <v>2</v>
      </c>
      <c r="U20">
        <v>13</v>
      </c>
      <c r="V20">
        <v>0</v>
      </c>
      <c r="W20" s="7">
        <v>1</v>
      </c>
      <c r="X20" s="8">
        <v>38</v>
      </c>
      <c r="Y20" s="8">
        <v>0</v>
      </c>
      <c r="Z20" s="7">
        <v>1</v>
      </c>
      <c r="AA20">
        <v>-1</v>
      </c>
      <c r="AB20">
        <v>0</v>
      </c>
      <c r="AC20" s="7">
        <v>0</v>
      </c>
      <c r="AD20">
        <v>0</v>
      </c>
      <c r="AE20">
        <v>0</v>
      </c>
      <c r="AF20" s="7"/>
      <c r="AI20" s="7"/>
      <c r="AL20" s="7">
        <v>0</v>
      </c>
      <c r="AM20">
        <v>0</v>
      </c>
      <c r="AN20">
        <v>0</v>
      </c>
      <c r="AO20" s="7"/>
      <c r="AR20" s="7"/>
    </row>
    <row r="21" spans="1:53" ht="15.75" customHeight="1" x14ac:dyDescent="0.25">
      <c r="A21" s="5" t="s">
        <v>236</v>
      </c>
      <c r="B21" s="6">
        <f t="shared" ref="B21:D21" si="20">E21+H21+K21+N21+Q21+T21+W21+Z21+AC21+AF21+AI21+AL21</f>
        <v>28</v>
      </c>
      <c r="C21" s="6">
        <f t="shared" si="20"/>
        <v>362</v>
      </c>
      <c r="D21" s="6">
        <f t="shared" si="20"/>
        <v>1</v>
      </c>
      <c r="E21" s="21">
        <v>13</v>
      </c>
      <c r="F21" s="10">
        <v>164</v>
      </c>
      <c r="G21">
        <v>1</v>
      </c>
      <c r="H21" s="7">
        <v>3</v>
      </c>
      <c r="I21" s="8">
        <v>33</v>
      </c>
      <c r="J21" s="8">
        <v>0</v>
      </c>
      <c r="K21" s="7">
        <v>2</v>
      </c>
      <c r="L21" s="8">
        <v>42</v>
      </c>
      <c r="M21" s="8">
        <v>0</v>
      </c>
      <c r="N21" s="7">
        <v>3</v>
      </c>
      <c r="O21" s="8">
        <v>28</v>
      </c>
      <c r="P21" s="8">
        <v>0</v>
      </c>
      <c r="Q21" s="7">
        <v>3</v>
      </c>
      <c r="R21" s="8">
        <v>8</v>
      </c>
      <c r="S21" s="8">
        <v>0</v>
      </c>
      <c r="T21" s="7"/>
      <c r="W21" s="7">
        <v>4</v>
      </c>
      <c r="X21">
        <v>87</v>
      </c>
      <c r="Y21">
        <v>0</v>
      </c>
      <c r="Z21" s="7">
        <v>0</v>
      </c>
      <c r="AA21">
        <v>0</v>
      </c>
      <c r="AB21">
        <v>0</v>
      </c>
      <c r="AC21" s="7">
        <v>0</v>
      </c>
      <c r="AD21">
        <v>0</v>
      </c>
      <c r="AE21">
        <v>0</v>
      </c>
      <c r="AF21" s="7"/>
      <c r="AI21" s="7"/>
      <c r="AL21" s="7">
        <v>0</v>
      </c>
      <c r="AM21">
        <v>0</v>
      </c>
      <c r="AN21">
        <v>0</v>
      </c>
      <c r="AO21" s="7"/>
      <c r="AR21" s="7"/>
    </row>
    <row r="22" spans="1:53" ht="15.75" customHeight="1" x14ac:dyDescent="0.25">
      <c r="A22" s="5" t="s">
        <v>237</v>
      </c>
      <c r="B22" s="6">
        <f t="shared" ref="B22:D22" si="21">E22+H22+K22+N22+Q22+T22+W22+Z22+AC22+AF22+AI22+AL22</f>
        <v>8</v>
      </c>
      <c r="C22" s="6">
        <f t="shared" si="21"/>
        <v>73</v>
      </c>
      <c r="D22" s="6">
        <f t="shared" si="21"/>
        <v>0</v>
      </c>
      <c r="E22" s="7">
        <v>2</v>
      </c>
      <c r="F22">
        <v>8</v>
      </c>
      <c r="G22">
        <v>0</v>
      </c>
      <c r="H22" s="7">
        <v>1</v>
      </c>
      <c r="I22" s="8">
        <v>9</v>
      </c>
      <c r="J22" s="8">
        <v>0</v>
      </c>
      <c r="K22" s="7">
        <v>2</v>
      </c>
      <c r="L22" s="8">
        <v>48</v>
      </c>
      <c r="M22" s="8">
        <v>0</v>
      </c>
      <c r="N22" s="7">
        <v>0</v>
      </c>
      <c r="O22" s="8">
        <v>0</v>
      </c>
      <c r="P22" s="8">
        <v>0</v>
      </c>
      <c r="Q22" s="7"/>
      <c r="T22" s="7">
        <v>1</v>
      </c>
      <c r="U22">
        <v>-2</v>
      </c>
      <c r="V22">
        <v>0</v>
      </c>
      <c r="W22" s="7">
        <v>1</v>
      </c>
      <c r="X22">
        <v>7</v>
      </c>
      <c r="Y22">
        <v>0</v>
      </c>
      <c r="Z22" s="7">
        <v>0</v>
      </c>
      <c r="AA22">
        <v>0</v>
      </c>
      <c r="AB22">
        <v>0</v>
      </c>
      <c r="AC22" s="7">
        <v>0</v>
      </c>
      <c r="AD22">
        <v>0</v>
      </c>
      <c r="AE22">
        <v>0</v>
      </c>
      <c r="AF22" s="7"/>
      <c r="AI22" s="7"/>
      <c r="AL22" s="7">
        <v>1</v>
      </c>
      <c r="AM22">
        <v>3</v>
      </c>
      <c r="AN22">
        <v>0</v>
      </c>
      <c r="AO22" s="7"/>
      <c r="AR22" s="7"/>
    </row>
    <row r="23" spans="1:53" ht="15.75" customHeight="1" x14ac:dyDescent="0.25">
      <c r="A23" s="5" t="s">
        <v>59</v>
      </c>
      <c r="B23" s="6">
        <f t="shared" ref="B23:D23" si="22">E23+H23+K23+N23+Q23+T23+W23+Z23+AC23+AF23+AI23+AL23</f>
        <v>15</v>
      </c>
      <c r="C23" s="6">
        <f t="shared" si="22"/>
        <v>221</v>
      </c>
      <c r="D23" s="6">
        <f t="shared" si="22"/>
        <v>2</v>
      </c>
      <c r="E23" s="21">
        <v>12</v>
      </c>
      <c r="F23" s="10">
        <v>153</v>
      </c>
      <c r="G23" s="12">
        <v>2</v>
      </c>
      <c r="H23" s="7">
        <v>1</v>
      </c>
      <c r="I23" s="8">
        <v>8</v>
      </c>
      <c r="J23" s="8">
        <v>0</v>
      </c>
      <c r="K23" s="7">
        <v>0</v>
      </c>
      <c r="L23" s="8">
        <v>0</v>
      </c>
      <c r="M23" s="8">
        <v>0</v>
      </c>
      <c r="N23" s="7">
        <v>0</v>
      </c>
      <c r="O23" s="8">
        <v>0</v>
      </c>
      <c r="P23" s="8">
        <v>0</v>
      </c>
      <c r="Q23" s="7"/>
      <c r="T23" s="7"/>
      <c r="W23" s="7">
        <v>1</v>
      </c>
      <c r="X23">
        <v>47</v>
      </c>
      <c r="Y23">
        <v>0</v>
      </c>
      <c r="Z23" s="7">
        <v>0</v>
      </c>
      <c r="AA23">
        <v>0</v>
      </c>
      <c r="AB23">
        <v>0</v>
      </c>
      <c r="AC23" s="7">
        <v>1</v>
      </c>
      <c r="AD23">
        <v>13</v>
      </c>
      <c r="AE23">
        <v>0</v>
      </c>
      <c r="AF23" s="7"/>
      <c r="AI23" s="7"/>
      <c r="AL23" s="20"/>
      <c r="AM23" s="20"/>
      <c r="AN23" s="20"/>
      <c r="AO23" s="7"/>
      <c r="AR23" s="7"/>
    </row>
    <row r="24" spans="1:53" ht="15.75" customHeight="1" x14ac:dyDescent="0.25">
      <c r="A24" s="5" t="s">
        <v>67</v>
      </c>
      <c r="B24" s="6">
        <f t="shared" ref="B24:D24" si="23">E24+H24+K24+N24+Q24+T24+W24+Z24+AC24+AF24+AI24+AL24</f>
        <v>19</v>
      </c>
      <c r="C24" s="6">
        <f t="shared" si="23"/>
        <v>230</v>
      </c>
      <c r="D24" s="6">
        <f t="shared" si="23"/>
        <v>2</v>
      </c>
      <c r="E24" s="7">
        <v>2</v>
      </c>
      <c r="F24">
        <v>8</v>
      </c>
      <c r="G24">
        <v>0</v>
      </c>
      <c r="H24" s="7">
        <v>6</v>
      </c>
      <c r="I24" s="10">
        <v>100</v>
      </c>
      <c r="J24" s="8">
        <v>0</v>
      </c>
      <c r="K24" s="7">
        <v>3</v>
      </c>
      <c r="L24" s="8">
        <v>28</v>
      </c>
      <c r="M24" s="8">
        <v>0</v>
      </c>
      <c r="N24" s="7">
        <v>3</v>
      </c>
      <c r="O24" s="8">
        <v>41</v>
      </c>
      <c r="P24" s="12">
        <v>2</v>
      </c>
      <c r="Q24" s="7">
        <v>1</v>
      </c>
      <c r="R24" s="8">
        <v>0</v>
      </c>
      <c r="S24" s="8">
        <v>0</v>
      </c>
      <c r="T24" s="7">
        <v>1</v>
      </c>
      <c r="U24">
        <v>36</v>
      </c>
      <c r="V24">
        <v>0</v>
      </c>
      <c r="W24" s="7">
        <v>2</v>
      </c>
      <c r="X24">
        <v>12</v>
      </c>
      <c r="Y24">
        <v>0</v>
      </c>
      <c r="Z24" s="7">
        <v>0</v>
      </c>
      <c r="AA24">
        <v>0</v>
      </c>
      <c r="AB24">
        <v>0</v>
      </c>
      <c r="AC24" s="7">
        <v>1</v>
      </c>
      <c r="AD24">
        <v>5</v>
      </c>
      <c r="AE24">
        <v>0</v>
      </c>
      <c r="AF24" s="7"/>
      <c r="AI24" s="7"/>
      <c r="AL24" s="20"/>
      <c r="AM24" s="20"/>
      <c r="AN24" s="20"/>
      <c r="AO24" s="7"/>
      <c r="AR24" s="7"/>
    </row>
    <row r="25" spans="1:53" ht="15.75" customHeight="1" x14ac:dyDescent="0.25">
      <c r="A25" s="5" t="s">
        <v>238</v>
      </c>
      <c r="B25" s="6">
        <f t="shared" ref="B25:D25" si="24">E25+H25+K25+N25+Q25+T25+W25+Z25+AC25+AF25+AI25+AL25</f>
        <v>12</v>
      </c>
      <c r="C25" s="6">
        <f t="shared" si="24"/>
        <v>172</v>
      </c>
      <c r="D25" s="6">
        <f t="shared" si="24"/>
        <v>2</v>
      </c>
      <c r="E25" s="42"/>
      <c r="F25" s="20"/>
      <c r="G25" s="20"/>
      <c r="H25" s="7">
        <v>7</v>
      </c>
      <c r="I25" s="10">
        <v>130</v>
      </c>
      <c r="J25" s="8">
        <v>1</v>
      </c>
      <c r="K25" s="7">
        <v>1</v>
      </c>
      <c r="L25" s="8">
        <v>1</v>
      </c>
      <c r="M25" s="8">
        <v>0</v>
      </c>
      <c r="N25" s="7">
        <v>1</v>
      </c>
      <c r="O25" s="8">
        <v>7</v>
      </c>
      <c r="P25" s="8">
        <v>1</v>
      </c>
      <c r="Q25" s="7"/>
      <c r="T25" s="7"/>
      <c r="W25" s="7">
        <v>2</v>
      </c>
      <c r="X25">
        <v>26</v>
      </c>
      <c r="Y25">
        <v>0</v>
      </c>
      <c r="Z25" s="7">
        <v>1</v>
      </c>
      <c r="AA25">
        <v>8</v>
      </c>
      <c r="AB25">
        <v>0</v>
      </c>
      <c r="AC25" s="7">
        <v>0</v>
      </c>
      <c r="AD25">
        <v>0</v>
      </c>
      <c r="AE25">
        <v>0</v>
      </c>
      <c r="AF25" s="7"/>
      <c r="AI25" s="7"/>
      <c r="AL25" s="20"/>
      <c r="AM25" s="20"/>
      <c r="AN25" s="20"/>
      <c r="AO25" s="7">
        <v>1</v>
      </c>
      <c r="AP25">
        <v>-2</v>
      </c>
      <c r="AQ25">
        <v>0</v>
      </c>
      <c r="AR25" s="7"/>
    </row>
    <row r="26" spans="1:53" ht="15.75" customHeight="1" x14ac:dyDescent="0.25">
      <c r="A26" s="5" t="s">
        <v>239</v>
      </c>
      <c r="B26" s="6">
        <f t="shared" ref="B26:D26" si="25">E26+H26+K26+N26+Q26+T26+W26+Z26+AC26+AF26+AI26+AL26</f>
        <v>8</v>
      </c>
      <c r="C26" s="6">
        <f t="shared" si="25"/>
        <v>108</v>
      </c>
      <c r="D26" s="6">
        <f t="shared" si="25"/>
        <v>0</v>
      </c>
      <c r="E26" s="42"/>
      <c r="F26" s="20"/>
      <c r="G26" s="20"/>
      <c r="H26" s="7">
        <v>1</v>
      </c>
      <c r="I26" s="8">
        <v>3</v>
      </c>
      <c r="J26" s="8">
        <v>0</v>
      </c>
      <c r="K26" s="7">
        <v>0</v>
      </c>
      <c r="L26" s="8">
        <v>0</v>
      </c>
      <c r="M26" s="8">
        <v>0</v>
      </c>
      <c r="N26" s="7">
        <v>1</v>
      </c>
      <c r="O26" s="8">
        <v>10</v>
      </c>
      <c r="P26" s="8">
        <v>0</v>
      </c>
      <c r="Q26" s="7">
        <v>1</v>
      </c>
      <c r="R26" s="8">
        <v>11</v>
      </c>
      <c r="S26" s="8">
        <v>0</v>
      </c>
      <c r="T26" s="7"/>
      <c r="W26" s="7">
        <v>1</v>
      </c>
      <c r="X26">
        <v>41</v>
      </c>
      <c r="Y26">
        <v>0</v>
      </c>
      <c r="Z26" s="7">
        <v>3</v>
      </c>
      <c r="AA26">
        <v>37</v>
      </c>
      <c r="AB26">
        <v>0</v>
      </c>
      <c r="AC26" s="7">
        <v>0</v>
      </c>
      <c r="AD26">
        <v>0</v>
      </c>
      <c r="AE26">
        <v>0</v>
      </c>
      <c r="AF26" s="7">
        <v>1</v>
      </c>
      <c r="AG26" s="8">
        <v>6</v>
      </c>
      <c r="AH26" s="8">
        <v>0</v>
      </c>
      <c r="AI26" s="7"/>
      <c r="AL26" s="20"/>
      <c r="AM26" s="20"/>
      <c r="AN26" s="20"/>
      <c r="AO26" s="7"/>
      <c r="AR26" s="7"/>
    </row>
    <row r="27" spans="1:53" ht="15.75" customHeight="1" x14ac:dyDescent="0.25">
      <c r="A27" s="5" t="s">
        <v>39</v>
      </c>
      <c r="B27" s="6">
        <f t="shared" ref="B27:D27" si="26">E27+H27+K27+N27+Q27+T27+W27+Z27+AC27+AF27+AI27+AL27</f>
        <v>28</v>
      </c>
      <c r="C27" s="6">
        <f t="shared" si="26"/>
        <v>239</v>
      </c>
      <c r="D27" s="6">
        <f t="shared" si="26"/>
        <v>2</v>
      </c>
      <c r="E27" s="7">
        <v>6</v>
      </c>
      <c r="F27">
        <v>52</v>
      </c>
      <c r="G27">
        <v>0</v>
      </c>
      <c r="H27" s="7">
        <v>7</v>
      </c>
      <c r="I27" s="8">
        <v>84</v>
      </c>
      <c r="J27" s="8">
        <v>0</v>
      </c>
      <c r="K27" s="7">
        <v>1</v>
      </c>
      <c r="L27" s="8">
        <v>6</v>
      </c>
      <c r="M27" s="8">
        <v>0</v>
      </c>
      <c r="N27" s="7">
        <v>3</v>
      </c>
      <c r="O27" s="8">
        <v>29</v>
      </c>
      <c r="P27" s="12">
        <v>2</v>
      </c>
      <c r="Q27" s="7">
        <v>5</v>
      </c>
      <c r="R27" s="8">
        <v>19</v>
      </c>
      <c r="S27" s="8">
        <v>0</v>
      </c>
      <c r="T27" s="7">
        <v>2</v>
      </c>
      <c r="U27" s="8">
        <v>13</v>
      </c>
      <c r="V27" s="8">
        <v>0</v>
      </c>
      <c r="W27" s="7"/>
      <c r="Z27" s="7">
        <v>2</v>
      </c>
      <c r="AA27">
        <v>21</v>
      </c>
      <c r="AB27">
        <v>0</v>
      </c>
      <c r="AC27" s="7">
        <v>1</v>
      </c>
      <c r="AD27">
        <v>8</v>
      </c>
      <c r="AE27">
        <v>0</v>
      </c>
      <c r="AF27" s="7">
        <v>1</v>
      </c>
      <c r="AG27" s="8">
        <v>7</v>
      </c>
      <c r="AH27" s="8">
        <v>0</v>
      </c>
      <c r="AI27" s="7"/>
      <c r="AL27" s="20"/>
      <c r="AM27" s="20"/>
      <c r="AN27" s="20"/>
      <c r="AO27" s="7"/>
      <c r="AR27" s="7"/>
    </row>
    <row r="28" spans="1:53" ht="15.75" customHeight="1" x14ac:dyDescent="0.25">
      <c r="A28" s="5" t="s">
        <v>27</v>
      </c>
      <c r="B28" s="6">
        <f t="shared" ref="B28:D28" si="27">E28+H28+K28+N28+Q28+T28+W28+Z28+AC28+AF28+AI28+AL28</f>
        <v>39</v>
      </c>
      <c r="C28" s="6">
        <f t="shared" si="27"/>
        <v>293</v>
      </c>
      <c r="D28" s="6">
        <f t="shared" si="27"/>
        <v>3</v>
      </c>
      <c r="E28" s="21">
        <v>16</v>
      </c>
      <c r="F28" s="10">
        <v>123</v>
      </c>
      <c r="G28" s="11">
        <v>3</v>
      </c>
      <c r="H28" s="7">
        <v>7</v>
      </c>
      <c r="I28" s="8">
        <v>62</v>
      </c>
      <c r="J28" s="8">
        <v>0</v>
      </c>
      <c r="K28" s="7">
        <v>4</v>
      </c>
      <c r="L28" s="8">
        <v>39</v>
      </c>
      <c r="M28" s="8">
        <v>0</v>
      </c>
      <c r="N28" s="7">
        <v>6</v>
      </c>
      <c r="O28" s="8">
        <v>35</v>
      </c>
      <c r="P28" s="8">
        <v>0</v>
      </c>
      <c r="Q28" s="7">
        <v>3</v>
      </c>
      <c r="R28" s="8">
        <v>13</v>
      </c>
      <c r="S28" s="8">
        <v>0</v>
      </c>
      <c r="T28" s="7">
        <v>1</v>
      </c>
      <c r="U28" s="8">
        <v>4</v>
      </c>
      <c r="V28" s="8">
        <v>0</v>
      </c>
      <c r="W28" s="7">
        <v>1</v>
      </c>
      <c r="X28">
        <v>10</v>
      </c>
      <c r="Y28">
        <v>0</v>
      </c>
      <c r="Z28" s="7">
        <v>1</v>
      </c>
      <c r="AA28" s="8">
        <v>7</v>
      </c>
      <c r="AB28" s="8">
        <v>0</v>
      </c>
      <c r="AC28" s="7">
        <v>0</v>
      </c>
      <c r="AD28">
        <v>0</v>
      </c>
      <c r="AE28">
        <v>0</v>
      </c>
      <c r="AF28" s="7"/>
      <c r="AI28" s="7"/>
      <c r="AL28" s="20"/>
      <c r="AM28" s="20"/>
      <c r="AN28" s="20"/>
      <c r="AO28" s="7"/>
      <c r="AR28" s="7"/>
    </row>
    <row r="29" spans="1:53" ht="15.75" customHeight="1" x14ac:dyDescent="0.25">
      <c r="A29" s="5" t="s">
        <v>240</v>
      </c>
      <c r="B29" s="6">
        <f t="shared" ref="B29:D29" si="28">E29+H29+K29+N29+Q29+T29+W29+Z29+AC29+AF29+AI29+AL29</f>
        <v>22</v>
      </c>
      <c r="C29" s="6">
        <f t="shared" si="28"/>
        <v>169</v>
      </c>
      <c r="D29" s="6">
        <f t="shared" si="28"/>
        <v>1</v>
      </c>
      <c r="E29" s="7">
        <v>5</v>
      </c>
      <c r="F29">
        <v>14</v>
      </c>
      <c r="G29">
        <v>0</v>
      </c>
      <c r="H29" s="7">
        <v>4</v>
      </c>
      <c r="I29" s="8">
        <v>66</v>
      </c>
      <c r="J29" s="8">
        <v>1</v>
      </c>
      <c r="K29" s="7">
        <v>4</v>
      </c>
      <c r="L29" s="8">
        <v>35</v>
      </c>
      <c r="M29" s="8">
        <v>0</v>
      </c>
      <c r="N29" s="7">
        <v>2</v>
      </c>
      <c r="O29" s="8">
        <v>14</v>
      </c>
      <c r="P29" s="8">
        <v>0</v>
      </c>
      <c r="Q29" s="7">
        <v>3</v>
      </c>
      <c r="R29" s="8">
        <v>22</v>
      </c>
      <c r="S29" s="8">
        <v>0</v>
      </c>
      <c r="T29" s="7">
        <v>1</v>
      </c>
      <c r="U29" s="8">
        <v>3</v>
      </c>
      <c r="V29" s="8">
        <v>0</v>
      </c>
      <c r="W29" s="7">
        <v>1</v>
      </c>
      <c r="X29">
        <v>19</v>
      </c>
      <c r="Y29">
        <v>0</v>
      </c>
      <c r="Z29" s="7"/>
      <c r="AC29" s="7">
        <v>0</v>
      </c>
      <c r="AD29">
        <v>0</v>
      </c>
      <c r="AE29">
        <v>0</v>
      </c>
      <c r="AF29" s="7"/>
      <c r="AI29" s="7">
        <v>2</v>
      </c>
      <c r="AJ29">
        <v>-4</v>
      </c>
      <c r="AK29">
        <v>0</v>
      </c>
      <c r="AL29" s="20"/>
      <c r="AM29" s="20"/>
      <c r="AN29" s="20"/>
      <c r="AO29" s="7"/>
      <c r="AR29" s="7"/>
    </row>
    <row r="30" spans="1:53" ht="15.75" customHeight="1" x14ac:dyDescent="0.25">
      <c r="A30" s="5" t="s">
        <v>121</v>
      </c>
      <c r="B30" s="6">
        <f t="shared" ref="B30:D30" si="29">E30+H30+K30+N30+Q30+T30+W30+Z30+AC30+AF30+AI30+AL30</f>
        <v>22</v>
      </c>
      <c r="C30" s="6">
        <f t="shared" si="29"/>
        <v>153</v>
      </c>
      <c r="D30" s="6">
        <f t="shared" si="29"/>
        <v>0</v>
      </c>
      <c r="E30" s="7">
        <v>6</v>
      </c>
      <c r="F30">
        <v>47</v>
      </c>
      <c r="G30">
        <v>0</v>
      </c>
      <c r="H30" s="7">
        <v>2</v>
      </c>
      <c r="I30" s="8">
        <v>17</v>
      </c>
      <c r="J30" s="8">
        <v>0</v>
      </c>
      <c r="K30" s="7">
        <v>3</v>
      </c>
      <c r="L30" s="8">
        <v>21</v>
      </c>
      <c r="M30" s="8">
        <v>0</v>
      </c>
      <c r="N30" s="7">
        <v>2</v>
      </c>
      <c r="O30" s="8">
        <v>11</v>
      </c>
      <c r="P30" s="8">
        <v>0</v>
      </c>
      <c r="Q30" s="7">
        <v>1</v>
      </c>
      <c r="R30" s="8">
        <v>13</v>
      </c>
      <c r="S30" s="8">
        <v>0</v>
      </c>
      <c r="T30" s="7">
        <v>6</v>
      </c>
      <c r="U30" s="8">
        <v>34</v>
      </c>
      <c r="V30" s="8">
        <v>0</v>
      </c>
      <c r="W30" s="7"/>
      <c r="Z30" s="7">
        <v>2</v>
      </c>
      <c r="AA30">
        <v>10</v>
      </c>
      <c r="AB30">
        <v>0</v>
      </c>
      <c r="AC30" s="7">
        <v>0</v>
      </c>
      <c r="AD30">
        <v>0</v>
      </c>
      <c r="AE30">
        <v>0</v>
      </c>
      <c r="AF30" s="7"/>
      <c r="AI30" s="7"/>
      <c r="AL30" s="20"/>
      <c r="AM30" s="20"/>
      <c r="AN30" s="20"/>
      <c r="AO30" s="7"/>
      <c r="AR30" s="7">
        <v>1</v>
      </c>
      <c r="AS30">
        <v>1</v>
      </c>
      <c r="AT30">
        <v>0</v>
      </c>
    </row>
    <row r="31" spans="1:53" ht="15.75" customHeight="1" x14ac:dyDescent="0.25">
      <c r="A31" s="5" t="s">
        <v>241</v>
      </c>
      <c r="B31" s="6">
        <f t="shared" ref="B31:D31" si="30">E31+H31+K31+N31+Q31+T31+W31+Z31+AC31+AF31+AI31+AL31</f>
        <v>18</v>
      </c>
      <c r="C31" s="6">
        <f t="shared" si="30"/>
        <v>186</v>
      </c>
      <c r="D31" s="6">
        <f t="shared" si="30"/>
        <v>0</v>
      </c>
      <c r="E31" s="7">
        <v>8</v>
      </c>
      <c r="F31">
        <v>98</v>
      </c>
      <c r="G31">
        <v>0</v>
      </c>
      <c r="H31" s="7">
        <v>4</v>
      </c>
      <c r="I31" s="8">
        <v>32</v>
      </c>
      <c r="J31" s="8">
        <v>0</v>
      </c>
      <c r="K31" s="7">
        <v>1</v>
      </c>
      <c r="L31" s="8">
        <v>6</v>
      </c>
      <c r="M31" s="8">
        <v>0</v>
      </c>
      <c r="N31" s="7">
        <v>1</v>
      </c>
      <c r="O31" s="8">
        <v>5</v>
      </c>
      <c r="P31" s="8">
        <v>0</v>
      </c>
      <c r="Q31" s="8"/>
      <c r="T31" s="7">
        <v>2</v>
      </c>
      <c r="U31" s="8">
        <v>34</v>
      </c>
      <c r="V31" s="8">
        <v>0</v>
      </c>
      <c r="W31" s="7">
        <v>1</v>
      </c>
      <c r="X31" s="8">
        <v>3</v>
      </c>
      <c r="Y31" s="8">
        <v>0</v>
      </c>
      <c r="Z31" s="7">
        <v>1</v>
      </c>
      <c r="AA31">
        <v>8</v>
      </c>
      <c r="AB31">
        <v>0</v>
      </c>
      <c r="AC31" s="7">
        <v>0</v>
      </c>
      <c r="AD31">
        <v>0</v>
      </c>
      <c r="AE31">
        <v>0</v>
      </c>
      <c r="AF31" s="8"/>
      <c r="AI31" s="8"/>
      <c r="AL31" s="20"/>
      <c r="AM31" s="20"/>
      <c r="AN31" s="20"/>
    </row>
    <row r="32" spans="1:53" ht="15.75" customHeight="1" x14ac:dyDescent="0.25">
      <c r="A32" s="5"/>
      <c r="B32" s="6"/>
      <c r="C32" s="6"/>
      <c r="D32" s="6"/>
      <c r="E32" s="8"/>
      <c r="H32" s="8"/>
      <c r="K32" s="8"/>
      <c r="N32" s="8"/>
      <c r="Q32" s="8"/>
      <c r="T32" s="8"/>
      <c r="W32" s="8"/>
      <c r="Z32" s="8"/>
      <c r="AC32" s="8"/>
      <c r="AF32" s="8"/>
      <c r="AI32" s="8"/>
      <c r="AL32" s="8"/>
    </row>
    <row r="33" spans="1:53" ht="15.75" customHeight="1" x14ac:dyDescent="0.25">
      <c r="A33" s="5"/>
      <c r="B33" s="6"/>
      <c r="C33" s="6"/>
      <c r="D33" s="6"/>
      <c r="E33" s="8">
        <f t="shared" ref="E33:P33" si="31">SUM(E20:E31)</f>
        <v>79</v>
      </c>
      <c r="F33" s="8">
        <f t="shared" si="31"/>
        <v>763</v>
      </c>
      <c r="G33" s="8">
        <f t="shared" si="31"/>
        <v>7</v>
      </c>
      <c r="H33" s="8">
        <f t="shared" si="31"/>
        <v>43</v>
      </c>
      <c r="I33" s="8">
        <f t="shared" si="31"/>
        <v>544</v>
      </c>
      <c r="J33" s="8">
        <f t="shared" si="31"/>
        <v>2</v>
      </c>
      <c r="K33" s="8">
        <f t="shared" si="31"/>
        <v>23</v>
      </c>
      <c r="L33" s="8">
        <f t="shared" si="31"/>
        <v>247</v>
      </c>
      <c r="M33" s="8">
        <f t="shared" si="31"/>
        <v>0</v>
      </c>
      <c r="N33" s="8">
        <f t="shared" si="31"/>
        <v>23</v>
      </c>
      <c r="O33" s="8">
        <f t="shared" si="31"/>
        <v>208</v>
      </c>
      <c r="P33" s="8">
        <f t="shared" si="31"/>
        <v>5</v>
      </c>
      <c r="Q33" s="8">
        <f t="shared" ref="Q33:S33" si="32">SUM(Q20:Q30)</f>
        <v>17</v>
      </c>
      <c r="R33" s="8">
        <f t="shared" si="32"/>
        <v>86</v>
      </c>
      <c r="S33" s="8">
        <f t="shared" si="32"/>
        <v>0</v>
      </c>
      <c r="T33" s="8">
        <f t="shared" ref="T33:AE33" si="33">SUM(T20:T31)</f>
        <v>16</v>
      </c>
      <c r="U33" s="8">
        <f t="shared" si="33"/>
        <v>135</v>
      </c>
      <c r="V33" s="8">
        <f t="shared" si="33"/>
        <v>0</v>
      </c>
      <c r="W33" s="8">
        <f t="shared" si="33"/>
        <v>15</v>
      </c>
      <c r="X33" s="8">
        <f t="shared" si="33"/>
        <v>290</v>
      </c>
      <c r="Y33" s="8">
        <f t="shared" si="33"/>
        <v>0</v>
      </c>
      <c r="Z33" s="8">
        <f t="shared" si="33"/>
        <v>11</v>
      </c>
      <c r="AA33" s="8">
        <f t="shared" si="33"/>
        <v>90</v>
      </c>
      <c r="AB33" s="8">
        <f t="shared" si="33"/>
        <v>0</v>
      </c>
      <c r="AC33" s="8">
        <f t="shared" si="33"/>
        <v>3</v>
      </c>
      <c r="AD33" s="8">
        <f t="shared" si="33"/>
        <v>26</v>
      </c>
      <c r="AE33" s="8">
        <f t="shared" si="33"/>
        <v>0</v>
      </c>
      <c r="AF33" s="8">
        <f t="shared" ref="AF33:AN33" si="34">SUM(AF20:AF30)</f>
        <v>2</v>
      </c>
      <c r="AG33" s="8">
        <f t="shared" si="34"/>
        <v>13</v>
      </c>
      <c r="AH33" s="8">
        <f t="shared" si="34"/>
        <v>0</v>
      </c>
      <c r="AI33" s="8">
        <f t="shared" si="34"/>
        <v>2</v>
      </c>
      <c r="AJ33" s="8">
        <f t="shared" si="34"/>
        <v>-4</v>
      </c>
      <c r="AK33" s="8">
        <f t="shared" si="34"/>
        <v>0</v>
      </c>
      <c r="AL33" s="8">
        <f t="shared" si="34"/>
        <v>1</v>
      </c>
      <c r="AM33" s="8">
        <f t="shared" si="34"/>
        <v>3</v>
      </c>
      <c r="AN33" s="8">
        <f t="shared" si="34"/>
        <v>0</v>
      </c>
    </row>
    <row r="34" spans="1:53" ht="15.75" customHeight="1" x14ac:dyDescent="0.25">
      <c r="A34" s="5"/>
      <c r="B34" s="6"/>
      <c r="C34" s="6"/>
      <c r="D34" s="6"/>
    </row>
    <row r="35" spans="1:53" ht="15.75" customHeight="1" x14ac:dyDescent="0.25">
      <c r="A35" s="1" t="s">
        <v>71</v>
      </c>
      <c r="B35" s="2"/>
      <c r="C35" s="2"/>
      <c r="D35" s="2"/>
      <c r="E35" s="3"/>
      <c r="F35" s="3"/>
      <c r="G35" s="3" t="s">
        <v>229</v>
      </c>
      <c r="H35" s="3"/>
      <c r="I35" s="3"/>
      <c r="J35" s="3"/>
      <c r="K35" s="3"/>
      <c r="L35" s="3" t="s">
        <v>232</v>
      </c>
      <c r="M35" s="3"/>
      <c r="N35" s="3"/>
      <c r="O35" s="3"/>
      <c r="P35" s="3"/>
      <c r="Q35" s="3" t="s">
        <v>255</v>
      </c>
      <c r="R35" s="3"/>
      <c r="S35" s="3"/>
      <c r="T35" s="3"/>
      <c r="U35" s="3"/>
      <c r="V35" s="3" t="s">
        <v>256</v>
      </c>
      <c r="W35" s="3"/>
      <c r="X35" s="3"/>
      <c r="Y35" s="3"/>
      <c r="Z35" s="3"/>
      <c r="AA35" s="3" t="s">
        <v>257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</row>
    <row r="36" spans="1:53" ht="15.75" customHeight="1" x14ac:dyDescent="0.25">
      <c r="A36" s="1" t="s">
        <v>233</v>
      </c>
      <c r="B36" s="2"/>
      <c r="C36" s="2"/>
      <c r="D36" s="2"/>
      <c r="E36" s="3"/>
      <c r="F36" s="3"/>
      <c r="G36" s="4" t="s">
        <v>72</v>
      </c>
      <c r="H36" s="3" t="s">
        <v>4</v>
      </c>
      <c r="I36" s="3" t="s">
        <v>73</v>
      </c>
      <c r="J36" s="3" t="s">
        <v>7</v>
      </c>
      <c r="K36" s="3" t="s">
        <v>8</v>
      </c>
      <c r="L36" s="4" t="s">
        <v>72</v>
      </c>
      <c r="M36" s="3" t="s">
        <v>4</v>
      </c>
      <c r="N36" s="3" t="s">
        <v>73</v>
      </c>
      <c r="O36" s="3" t="s">
        <v>7</v>
      </c>
      <c r="P36" s="3" t="s">
        <v>8</v>
      </c>
      <c r="Q36" s="4" t="s">
        <v>72</v>
      </c>
      <c r="R36" s="3" t="s">
        <v>4</v>
      </c>
      <c r="S36" s="3" t="s">
        <v>73</v>
      </c>
      <c r="T36" s="3" t="s">
        <v>7</v>
      </c>
      <c r="U36" s="3" t="s">
        <v>8</v>
      </c>
      <c r="V36" s="4" t="s">
        <v>72</v>
      </c>
      <c r="W36" s="3" t="s">
        <v>4</v>
      </c>
      <c r="X36" s="3" t="s">
        <v>73</v>
      </c>
      <c r="Y36" s="3" t="s">
        <v>7</v>
      </c>
      <c r="Z36" s="3" t="s">
        <v>8</v>
      </c>
      <c r="AA36" s="3" t="s">
        <v>72</v>
      </c>
      <c r="AB36" s="3" t="s">
        <v>4</v>
      </c>
      <c r="AC36" s="3" t="s">
        <v>73</v>
      </c>
      <c r="AD36" s="3" t="s">
        <v>7</v>
      </c>
      <c r="AE36" s="3" t="s">
        <v>8</v>
      </c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 spans="1:53" ht="15.75" customHeight="1" x14ac:dyDescent="0.25">
      <c r="A37" s="5" t="s">
        <v>235</v>
      </c>
      <c r="B37" s="6">
        <f t="shared" ref="B37:F37" si="35">G37+L37+Q37+V37</f>
        <v>16</v>
      </c>
      <c r="C37" s="6">
        <f t="shared" si="35"/>
        <v>28</v>
      </c>
      <c r="D37" s="6">
        <f t="shared" si="35"/>
        <v>1</v>
      </c>
      <c r="E37" s="6">
        <f t="shared" si="35"/>
        <v>195</v>
      </c>
      <c r="F37" s="6">
        <f t="shared" si="35"/>
        <v>1</v>
      </c>
      <c r="G37" s="7">
        <v>16</v>
      </c>
      <c r="H37">
        <v>28</v>
      </c>
      <c r="I37">
        <v>1</v>
      </c>
      <c r="J37">
        <v>195</v>
      </c>
      <c r="K37">
        <v>1</v>
      </c>
      <c r="L37" s="7"/>
      <c r="Q37" s="7"/>
      <c r="V37" s="7"/>
      <c r="AA37" s="7"/>
    </row>
    <row r="38" spans="1:53" ht="15.75" customHeight="1" x14ac:dyDescent="0.25">
      <c r="A38" s="5" t="s">
        <v>236</v>
      </c>
      <c r="B38" s="6">
        <f t="shared" ref="B38:F38" si="36">G38+L38+Q38+V38</f>
        <v>28</v>
      </c>
      <c r="C38" s="6">
        <f t="shared" si="36"/>
        <v>39</v>
      </c>
      <c r="D38" s="6">
        <f t="shared" si="36"/>
        <v>1</v>
      </c>
      <c r="E38" s="6">
        <f t="shared" si="36"/>
        <v>362</v>
      </c>
      <c r="F38" s="6">
        <f t="shared" si="36"/>
        <v>0</v>
      </c>
      <c r="G38" s="21">
        <v>27</v>
      </c>
      <c r="H38">
        <v>38</v>
      </c>
      <c r="I38">
        <v>1</v>
      </c>
      <c r="J38" s="10">
        <v>327</v>
      </c>
      <c r="K38">
        <v>0</v>
      </c>
      <c r="L38" s="7"/>
      <c r="Q38" s="7"/>
      <c r="V38" s="7">
        <v>1</v>
      </c>
      <c r="W38">
        <v>1</v>
      </c>
      <c r="X38">
        <v>0</v>
      </c>
      <c r="Y38">
        <v>35</v>
      </c>
      <c r="Z38">
        <v>0</v>
      </c>
      <c r="AA38" s="7"/>
    </row>
    <row r="39" spans="1:53" ht="15.75" customHeight="1" x14ac:dyDescent="0.25">
      <c r="A39" s="5" t="s">
        <v>237</v>
      </c>
      <c r="B39" s="6">
        <f t="shared" ref="B39:F39" si="37">G39+L39+Q39+V39</f>
        <v>10</v>
      </c>
      <c r="C39" s="6">
        <f t="shared" si="37"/>
        <v>24</v>
      </c>
      <c r="D39" s="6">
        <f t="shared" si="37"/>
        <v>0</v>
      </c>
      <c r="E39" s="6">
        <f t="shared" si="37"/>
        <v>83</v>
      </c>
      <c r="F39" s="6">
        <f t="shared" si="37"/>
        <v>0</v>
      </c>
      <c r="G39" s="7">
        <v>8</v>
      </c>
      <c r="H39">
        <v>22</v>
      </c>
      <c r="I39">
        <v>0</v>
      </c>
      <c r="J39">
        <v>82</v>
      </c>
      <c r="K39">
        <v>0</v>
      </c>
      <c r="L39" s="7">
        <v>1</v>
      </c>
      <c r="M39" s="8">
        <v>1</v>
      </c>
      <c r="N39" s="8">
        <v>0</v>
      </c>
      <c r="O39" s="8">
        <v>3</v>
      </c>
      <c r="P39" s="8">
        <v>0</v>
      </c>
      <c r="Q39" s="7">
        <v>1</v>
      </c>
      <c r="R39" s="8">
        <v>1</v>
      </c>
      <c r="S39" s="8">
        <v>0</v>
      </c>
      <c r="T39" s="8">
        <v>-2</v>
      </c>
      <c r="U39" s="8">
        <v>0</v>
      </c>
      <c r="V39" s="7"/>
      <c r="AA39" s="7"/>
    </row>
    <row r="40" spans="1:53" ht="15.75" customHeight="1" x14ac:dyDescent="0.25">
      <c r="A40" s="5" t="s">
        <v>59</v>
      </c>
      <c r="B40" s="6">
        <f t="shared" ref="B40:F40" si="38">G40+L40+Q40+V40</f>
        <v>15</v>
      </c>
      <c r="C40" s="6">
        <f t="shared" si="38"/>
        <v>24</v>
      </c>
      <c r="D40" s="6">
        <f t="shared" si="38"/>
        <v>0</v>
      </c>
      <c r="E40" s="6">
        <f t="shared" si="38"/>
        <v>221</v>
      </c>
      <c r="F40" s="6">
        <f t="shared" si="38"/>
        <v>2</v>
      </c>
      <c r="G40" s="7">
        <v>15</v>
      </c>
      <c r="H40">
        <v>24</v>
      </c>
      <c r="I40">
        <v>0</v>
      </c>
      <c r="J40">
        <v>221</v>
      </c>
      <c r="K40" s="19">
        <v>2</v>
      </c>
      <c r="L40" s="7"/>
      <c r="Q40" s="7"/>
      <c r="V40" s="7"/>
      <c r="AA40" s="7"/>
    </row>
    <row r="41" spans="1:53" ht="15.75" customHeight="1" x14ac:dyDescent="0.25">
      <c r="A41" s="5" t="s">
        <v>67</v>
      </c>
      <c r="B41" s="6">
        <f t="shared" ref="B41:F41" si="39">G41+L41+Q41+V41</f>
        <v>19</v>
      </c>
      <c r="C41" s="6">
        <f t="shared" si="39"/>
        <v>38</v>
      </c>
      <c r="D41" s="6">
        <f t="shared" si="39"/>
        <v>2</v>
      </c>
      <c r="E41" s="6">
        <f t="shared" si="39"/>
        <v>230</v>
      </c>
      <c r="F41" s="6">
        <f t="shared" si="39"/>
        <v>2</v>
      </c>
      <c r="G41" s="7">
        <v>19</v>
      </c>
      <c r="H41">
        <v>38</v>
      </c>
      <c r="I41">
        <v>2</v>
      </c>
      <c r="J41">
        <v>230</v>
      </c>
      <c r="K41" s="19">
        <v>2</v>
      </c>
      <c r="L41" s="7"/>
      <c r="Q41" s="7"/>
      <c r="V41" s="7"/>
      <c r="AA41" s="7"/>
    </row>
    <row r="42" spans="1:53" ht="15.75" customHeight="1" x14ac:dyDescent="0.25">
      <c r="A42" s="5" t="s">
        <v>238</v>
      </c>
      <c r="B42" s="6">
        <f t="shared" ref="B42:F42" si="40">G42+L42+Q42+V42</f>
        <v>13</v>
      </c>
      <c r="C42" s="6">
        <f t="shared" si="40"/>
        <v>38</v>
      </c>
      <c r="D42" s="6">
        <f t="shared" si="40"/>
        <v>0</v>
      </c>
      <c r="E42" s="6">
        <f t="shared" si="40"/>
        <v>170</v>
      </c>
      <c r="F42" s="6">
        <f t="shared" si="40"/>
        <v>2</v>
      </c>
      <c r="G42" s="7">
        <v>13</v>
      </c>
      <c r="H42">
        <v>38</v>
      </c>
      <c r="I42">
        <v>0</v>
      </c>
      <c r="J42">
        <v>170</v>
      </c>
      <c r="K42" s="19">
        <v>2</v>
      </c>
      <c r="L42" s="7"/>
      <c r="Q42" s="7"/>
      <c r="V42" s="7"/>
      <c r="AA42" s="7"/>
    </row>
    <row r="43" spans="1:53" ht="15.75" customHeight="1" x14ac:dyDescent="0.25">
      <c r="A43" s="5" t="s">
        <v>239</v>
      </c>
      <c r="B43" s="6">
        <f t="shared" ref="B43:F43" si="41">G43+L43+Q43+V43</f>
        <v>8</v>
      </c>
      <c r="C43" s="6">
        <f t="shared" si="41"/>
        <v>21</v>
      </c>
      <c r="D43" s="6">
        <f t="shared" si="41"/>
        <v>0</v>
      </c>
      <c r="E43" s="6">
        <f t="shared" si="41"/>
        <v>108</v>
      </c>
      <c r="F43" s="6">
        <f t="shared" si="41"/>
        <v>0</v>
      </c>
      <c r="G43" s="7">
        <v>7</v>
      </c>
      <c r="H43">
        <v>19</v>
      </c>
      <c r="I43">
        <v>0</v>
      </c>
      <c r="J43">
        <v>102</v>
      </c>
      <c r="K43">
        <v>0</v>
      </c>
      <c r="L43" s="7"/>
      <c r="Q43" s="7"/>
      <c r="V43" s="7">
        <v>1</v>
      </c>
      <c r="W43">
        <v>2</v>
      </c>
      <c r="X43">
        <v>0</v>
      </c>
      <c r="Y43">
        <v>6</v>
      </c>
      <c r="Z43">
        <v>0</v>
      </c>
      <c r="AA43" s="7"/>
    </row>
    <row r="44" spans="1:53" ht="15.75" customHeight="1" x14ac:dyDescent="0.25">
      <c r="A44" s="5" t="s">
        <v>39</v>
      </c>
      <c r="B44" s="6">
        <f t="shared" ref="B44:F44" si="42">G44+L44+Q44+V44</f>
        <v>28</v>
      </c>
      <c r="C44" s="6">
        <f t="shared" si="42"/>
        <v>45</v>
      </c>
      <c r="D44" s="6">
        <f t="shared" si="42"/>
        <v>0</v>
      </c>
      <c r="E44" s="6">
        <f t="shared" si="42"/>
        <v>239</v>
      </c>
      <c r="F44" s="6">
        <f t="shared" si="42"/>
        <v>2</v>
      </c>
      <c r="G44" s="21">
        <v>27</v>
      </c>
      <c r="H44" s="18">
        <v>44</v>
      </c>
      <c r="I44">
        <v>0</v>
      </c>
      <c r="J44">
        <v>232</v>
      </c>
      <c r="K44" s="19">
        <v>2</v>
      </c>
      <c r="L44" s="7"/>
      <c r="Q44" s="7"/>
      <c r="V44" s="7">
        <v>1</v>
      </c>
      <c r="W44">
        <v>1</v>
      </c>
      <c r="X44">
        <v>0</v>
      </c>
      <c r="Y44">
        <v>7</v>
      </c>
      <c r="Z44">
        <v>0</v>
      </c>
      <c r="AA44" s="7"/>
    </row>
    <row r="45" spans="1:53" ht="15.75" customHeight="1" x14ac:dyDescent="0.25">
      <c r="A45" s="5" t="s">
        <v>27</v>
      </c>
      <c r="B45" s="6">
        <f t="shared" ref="B45:F45" si="43">G45+L45+Q45+V45</f>
        <v>39</v>
      </c>
      <c r="C45" s="6">
        <f t="shared" si="43"/>
        <v>57</v>
      </c>
      <c r="D45" s="6">
        <f t="shared" si="43"/>
        <v>1</v>
      </c>
      <c r="E45" s="6">
        <f t="shared" si="43"/>
        <v>293</v>
      </c>
      <c r="F45" s="6">
        <f t="shared" si="43"/>
        <v>3</v>
      </c>
      <c r="G45" s="21">
        <v>39</v>
      </c>
      <c r="H45" s="18">
        <v>57</v>
      </c>
      <c r="I45">
        <v>1</v>
      </c>
      <c r="J45">
        <v>293</v>
      </c>
      <c r="K45" s="12">
        <v>3</v>
      </c>
      <c r="L45" s="7"/>
      <c r="Q45" s="7"/>
      <c r="V45" s="7"/>
      <c r="AA45" s="7"/>
    </row>
    <row r="46" spans="1:53" ht="15.75" customHeight="1" x14ac:dyDescent="0.25">
      <c r="A46" s="5" t="s">
        <v>240</v>
      </c>
      <c r="B46" s="6">
        <f t="shared" ref="B46:F46" si="44">G46+L46+Q46+V46</f>
        <v>21</v>
      </c>
      <c r="C46" s="6">
        <f t="shared" si="44"/>
        <v>39</v>
      </c>
      <c r="D46" s="6">
        <f t="shared" si="44"/>
        <v>1</v>
      </c>
      <c r="E46" s="6">
        <f t="shared" si="44"/>
        <v>130</v>
      </c>
      <c r="F46" s="6">
        <f t="shared" si="44"/>
        <v>0</v>
      </c>
      <c r="G46" s="7">
        <v>18</v>
      </c>
      <c r="H46">
        <v>33</v>
      </c>
      <c r="I46">
        <v>1</v>
      </c>
      <c r="J46">
        <v>113</v>
      </c>
      <c r="K46">
        <v>0</v>
      </c>
      <c r="L46" s="7">
        <v>3</v>
      </c>
      <c r="M46" s="8">
        <v>4</v>
      </c>
      <c r="N46" s="8">
        <v>0</v>
      </c>
      <c r="O46" s="8">
        <v>17</v>
      </c>
      <c r="P46" s="8">
        <v>0</v>
      </c>
      <c r="Q46" s="7">
        <v>0</v>
      </c>
      <c r="R46" s="8">
        <v>2</v>
      </c>
      <c r="S46" s="8">
        <v>0</v>
      </c>
      <c r="T46" s="8">
        <v>0</v>
      </c>
      <c r="U46" s="8">
        <v>0</v>
      </c>
      <c r="V46" s="7"/>
      <c r="AA46" s="7">
        <v>1</v>
      </c>
      <c r="AB46">
        <v>1</v>
      </c>
      <c r="AC46">
        <v>0</v>
      </c>
      <c r="AD46">
        <v>39</v>
      </c>
      <c r="AE46">
        <v>1</v>
      </c>
    </row>
    <row r="47" spans="1:53" ht="15.75" customHeight="1" x14ac:dyDescent="0.25">
      <c r="A47" s="5" t="s">
        <v>121</v>
      </c>
      <c r="B47" s="6">
        <f t="shared" ref="B47:F47" si="45">G47+L47+Q47+V47</f>
        <v>23</v>
      </c>
      <c r="C47" s="6">
        <f t="shared" si="45"/>
        <v>35</v>
      </c>
      <c r="D47" s="6">
        <f t="shared" si="45"/>
        <v>0</v>
      </c>
      <c r="E47" s="6">
        <f t="shared" si="45"/>
        <v>154</v>
      </c>
      <c r="F47" s="6">
        <f t="shared" si="45"/>
        <v>0</v>
      </c>
      <c r="G47" s="7">
        <v>22</v>
      </c>
      <c r="H47">
        <v>33</v>
      </c>
      <c r="I47">
        <v>0</v>
      </c>
      <c r="J47">
        <v>153</v>
      </c>
      <c r="K47">
        <v>0</v>
      </c>
      <c r="L47" s="7">
        <v>1</v>
      </c>
      <c r="M47" s="8">
        <v>1</v>
      </c>
      <c r="N47" s="8">
        <v>0</v>
      </c>
      <c r="O47" s="8">
        <v>1</v>
      </c>
      <c r="P47" s="8">
        <v>0</v>
      </c>
      <c r="Q47" s="7">
        <v>0</v>
      </c>
      <c r="R47" s="8">
        <v>1</v>
      </c>
      <c r="S47" s="8">
        <v>0</v>
      </c>
      <c r="T47" s="8">
        <v>0</v>
      </c>
      <c r="U47" s="8">
        <v>0</v>
      </c>
      <c r="V47" s="7"/>
      <c r="AA47" s="7"/>
    </row>
    <row r="48" spans="1:53" ht="15.75" customHeight="1" x14ac:dyDescent="0.25">
      <c r="A48" s="5" t="s">
        <v>241</v>
      </c>
      <c r="B48" s="6">
        <f t="shared" ref="B48:F48" si="46">G48+L48+Q48+V48</f>
        <v>18</v>
      </c>
      <c r="C48" s="6">
        <f t="shared" si="46"/>
        <v>38</v>
      </c>
      <c r="D48" s="6">
        <f t="shared" si="46"/>
        <v>1</v>
      </c>
      <c r="E48" s="6">
        <f t="shared" si="46"/>
        <v>186</v>
      </c>
      <c r="F48" s="6">
        <f t="shared" si="46"/>
        <v>0</v>
      </c>
      <c r="G48" s="7">
        <v>17</v>
      </c>
      <c r="H48">
        <v>36</v>
      </c>
      <c r="I48">
        <v>1</v>
      </c>
      <c r="J48">
        <v>182</v>
      </c>
      <c r="K48">
        <v>0</v>
      </c>
      <c r="L48" s="8"/>
      <c r="Q48" s="8">
        <v>1</v>
      </c>
      <c r="R48">
        <v>2</v>
      </c>
      <c r="S48">
        <v>0</v>
      </c>
      <c r="T48">
        <v>4</v>
      </c>
      <c r="U48">
        <v>0</v>
      </c>
      <c r="V48" s="8"/>
      <c r="AA48" s="7"/>
    </row>
    <row r="49" spans="1:53" ht="15.75" customHeight="1" x14ac:dyDescent="0.25">
      <c r="A49" s="5"/>
      <c r="B49" s="6"/>
      <c r="C49" s="6"/>
      <c r="D49" s="6"/>
      <c r="E49" s="6"/>
      <c r="F49" s="6"/>
      <c r="G49" s="8"/>
      <c r="L49" s="8"/>
      <c r="Q49" s="8"/>
      <c r="V49" s="8"/>
    </row>
    <row r="50" spans="1:53" ht="15.75" customHeight="1" x14ac:dyDescent="0.25">
      <c r="A50" s="5"/>
      <c r="B50" s="6"/>
      <c r="C50" s="6"/>
      <c r="D50" s="6"/>
      <c r="E50" s="6"/>
      <c r="F50" s="6"/>
      <c r="G50" s="8">
        <f t="shared" ref="G50:K50" si="47">SUM(G37:G48)</f>
        <v>228</v>
      </c>
      <c r="H50" s="8">
        <f t="shared" si="47"/>
        <v>410</v>
      </c>
      <c r="I50" s="8">
        <f t="shared" si="47"/>
        <v>7</v>
      </c>
      <c r="J50" s="8">
        <f t="shared" si="47"/>
        <v>2300</v>
      </c>
      <c r="K50" s="8">
        <f t="shared" si="47"/>
        <v>12</v>
      </c>
      <c r="L50" s="8">
        <f t="shared" ref="L50:Y50" si="48">SUM(L37:L47)</f>
        <v>5</v>
      </c>
      <c r="M50" s="8">
        <f t="shared" si="48"/>
        <v>6</v>
      </c>
      <c r="N50" s="8">
        <f t="shared" si="48"/>
        <v>0</v>
      </c>
      <c r="O50" s="8">
        <f t="shared" si="48"/>
        <v>21</v>
      </c>
      <c r="P50" s="8">
        <f t="shared" si="48"/>
        <v>0</v>
      </c>
      <c r="Q50" s="8">
        <f t="shared" si="48"/>
        <v>1</v>
      </c>
      <c r="R50" s="8">
        <f t="shared" si="48"/>
        <v>4</v>
      </c>
      <c r="S50" s="8">
        <f t="shared" si="48"/>
        <v>0</v>
      </c>
      <c r="T50" s="8">
        <f t="shared" si="48"/>
        <v>-2</v>
      </c>
      <c r="U50" s="8">
        <f t="shared" si="48"/>
        <v>0</v>
      </c>
      <c r="V50" s="8">
        <f t="shared" si="48"/>
        <v>3</v>
      </c>
      <c r="W50" s="8">
        <f t="shared" si="48"/>
        <v>4</v>
      </c>
      <c r="X50" s="8">
        <f t="shared" si="48"/>
        <v>0</v>
      </c>
      <c r="Y50" s="8">
        <f t="shared" si="48"/>
        <v>48</v>
      </c>
    </row>
    <row r="51" spans="1:53" ht="15.75" customHeight="1" x14ac:dyDescent="0.25">
      <c r="A51" s="5"/>
      <c r="B51" s="6"/>
      <c r="C51" s="6"/>
      <c r="D51" s="6"/>
    </row>
    <row r="52" spans="1:53" ht="15.75" customHeight="1" x14ac:dyDescent="0.25">
      <c r="A52" s="1" t="s">
        <v>83</v>
      </c>
      <c r="B52" s="2"/>
      <c r="C52" s="2"/>
      <c r="D52" s="2"/>
      <c r="E52" s="3" t="s">
        <v>272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 t="s">
        <v>84</v>
      </c>
      <c r="R52" s="3"/>
      <c r="S52" s="3"/>
      <c r="T52" s="3" t="s">
        <v>273</v>
      </c>
      <c r="U52" s="3"/>
      <c r="V52" s="3"/>
      <c r="W52" s="3"/>
      <c r="X52" s="3" t="s">
        <v>274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 spans="1:53" ht="15.75" customHeight="1" x14ac:dyDescent="0.25">
      <c r="A53" s="1" t="s">
        <v>233</v>
      </c>
      <c r="B53" s="2"/>
      <c r="C53" s="2"/>
      <c r="D53" s="2"/>
      <c r="E53" s="3" t="s">
        <v>85</v>
      </c>
      <c r="F53" s="3" t="s">
        <v>7</v>
      </c>
      <c r="G53" s="3" t="s">
        <v>86</v>
      </c>
      <c r="H53" s="3" t="s">
        <v>87</v>
      </c>
      <c r="I53" s="3" t="s">
        <v>88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 t="s">
        <v>89</v>
      </c>
      <c r="U53" s="3" t="s">
        <v>90</v>
      </c>
      <c r="V53" s="3" t="s">
        <v>91</v>
      </c>
      <c r="W53" s="3"/>
      <c r="X53" s="4" t="s">
        <v>89</v>
      </c>
      <c r="Y53" s="3" t="s">
        <v>90</v>
      </c>
      <c r="Z53" s="3" t="s">
        <v>91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 spans="1:53" ht="15.75" customHeight="1" x14ac:dyDescent="0.25">
      <c r="A54" s="5" t="s">
        <v>235</v>
      </c>
      <c r="B54" s="6"/>
      <c r="C54" s="6"/>
      <c r="D54" s="6"/>
      <c r="E54">
        <v>8</v>
      </c>
      <c r="F54">
        <v>288</v>
      </c>
      <c r="G54" s="26">
        <f t="shared" ref="G54:G65" si="49">F54/E54</f>
        <v>36</v>
      </c>
      <c r="I54">
        <v>50</v>
      </c>
      <c r="L54" s="26"/>
      <c r="Q54" s="5" t="s">
        <v>235</v>
      </c>
      <c r="T54">
        <v>0</v>
      </c>
      <c r="U54">
        <v>1</v>
      </c>
      <c r="X54" s="7"/>
    </row>
    <row r="55" spans="1:53" ht="15.75" customHeight="1" x14ac:dyDescent="0.25">
      <c r="A55" s="5" t="s">
        <v>236</v>
      </c>
      <c r="B55" s="6"/>
      <c r="C55" s="6"/>
      <c r="D55" s="6"/>
      <c r="E55">
        <v>7</v>
      </c>
      <c r="F55">
        <v>300</v>
      </c>
      <c r="G55" s="26">
        <f t="shared" si="49"/>
        <v>42.857142857142854</v>
      </c>
      <c r="I55">
        <v>50</v>
      </c>
      <c r="L55" s="26"/>
      <c r="Q55" s="5" t="s">
        <v>236</v>
      </c>
      <c r="T55">
        <v>0</v>
      </c>
      <c r="U55">
        <v>1</v>
      </c>
      <c r="X55" s="7"/>
    </row>
    <row r="56" spans="1:53" ht="15.75" customHeight="1" x14ac:dyDescent="0.25">
      <c r="A56" s="5" t="s">
        <v>237</v>
      </c>
      <c r="B56" s="6"/>
      <c r="C56" s="6"/>
      <c r="D56" s="6"/>
      <c r="E56">
        <v>13</v>
      </c>
      <c r="F56">
        <v>520</v>
      </c>
      <c r="G56" s="26">
        <f t="shared" si="49"/>
        <v>40</v>
      </c>
      <c r="I56">
        <v>58</v>
      </c>
      <c r="L56" s="26"/>
      <c r="Q56" s="5" t="s">
        <v>237</v>
      </c>
      <c r="X56" s="7"/>
    </row>
    <row r="57" spans="1:53" ht="15.75" customHeight="1" x14ac:dyDescent="0.25">
      <c r="A57" s="5" t="s">
        <v>59</v>
      </c>
      <c r="B57" s="6"/>
      <c r="C57" s="6"/>
      <c r="D57" s="6"/>
      <c r="E57">
        <v>3</v>
      </c>
      <c r="F57">
        <v>112</v>
      </c>
      <c r="G57" s="26">
        <f t="shared" si="49"/>
        <v>37.333333333333336</v>
      </c>
      <c r="I57">
        <v>50</v>
      </c>
      <c r="L57" s="26"/>
      <c r="Q57" s="5" t="s">
        <v>59</v>
      </c>
      <c r="X57" s="7"/>
    </row>
    <row r="58" spans="1:53" ht="15.75" customHeight="1" x14ac:dyDescent="0.25">
      <c r="A58" s="5" t="s">
        <v>67</v>
      </c>
      <c r="B58" s="6"/>
      <c r="C58" s="6"/>
      <c r="D58" s="6"/>
      <c r="E58">
        <v>4</v>
      </c>
      <c r="F58">
        <v>171</v>
      </c>
      <c r="G58" s="26">
        <f t="shared" si="49"/>
        <v>42.75</v>
      </c>
      <c r="I58">
        <v>48</v>
      </c>
      <c r="L58" s="26"/>
      <c r="Q58" s="5" t="s">
        <v>67</v>
      </c>
      <c r="T58">
        <v>2</v>
      </c>
      <c r="U58">
        <v>2</v>
      </c>
      <c r="V58">
        <v>45</v>
      </c>
      <c r="X58" s="7"/>
    </row>
    <row r="59" spans="1:53" ht="15.75" customHeight="1" x14ac:dyDescent="0.25">
      <c r="A59" s="5" t="s">
        <v>238</v>
      </c>
      <c r="B59" s="6"/>
      <c r="C59" s="6"/>
      <c r="D59" s="6"/>
      <c r="E59">
        <v>8</v>
      </c>
      <c r="F59">
        <v>294</v>
      </c>
      <c r="G59" s="26">
        <f t="shared" si="49"/>
        <v>36.75</v>
      </c>
      <c r="I59">
        <v>47</v>
      </c>
      <c r="L59" s="26"/>
      <c r="Q59" s="5" t="s">
        <v>238</v>
      </c>
      <c r="T59">
        <v>0</v>
      </c>
      <c r="U59">
        <v>2</v>
      </c>
      <c r="X59" s="7"/>
    </row>
    <row r="60" spans="1:53" ht="15.75" customHeight="1" x14ac:dyDescent="0.25">
      <c r="A60" s="5" t="s">
        <v>239</v>
      </c>
      <c r="B60" s="6"/>
      <c r="C60" s="6"/>
      <c r="D60" s="6"/>
      <c r="E60">
        <v>10</v>
      </c>
      <c r="F60">
        <v>445</v>
      </c>
      <c r="G60" s="26">
        <f t="shared" si="49"/>
        <v>44.5</v>
      </c>
      <c r="I60">
        <v>54</v>
      </c>
      <c r="L60" s="26"/>
      <c r="Q60" s="5" t="s">
        <v>239</v>
      </c>
      <c r="X60" s="7">
        <v>3</v>
      </c>
      <c r="Y60">
        <v>3</v>
      </c>
      <c r="Z60">
        <v>44</v>
      </c>
    </row>
    <row r="61" spans="1:53" ht="15.75" customHeight="1" x14ac:dyDescent="0.25">
      <c r="A61" s="5" t="s">
        <v>39</v>
      </c>
      <c r="B61" s="6"/>
      <c r="C61" s="6"/>
      <c r="D61" s="6"/>
      <c r="E61">
        <v>10</v>
      </c>
      <c r="F61">
        <v>419</v>
      </c>
      <c r="G61" s="26">
        <f t="shared" si="49"/>
        <v>41.9</v>
      </c>
      <c r="I61">
        <v>61</v>
      </c>
      <c r="L61" s="26"/>
      <c r="Q61" s="5" t="s">
        <v>39</v>
      </c>
      <c r="X61" s="7"/>
    </row>
    <row r="62" spans="1:53" ht="15.75" customHeight="1" x14ac:dyDescent="0.25">
      <c r="A62" s="5" t="s">
        <v>27</v>
      </c>
      <c r="B62" s="6"/>
      <c r="C62" s="6"/>
      <c r="D62" s="6"/>
      <c r="E62">
        <v>5</v>
      </c>
      <c r="F62">
        <v>188</v>
      </c>
      <c r="G62" s="26">
        <f t="shared" si="49"/>
        <v>37.6</v>
      </c>
      <c r="I62">
        <v>43</v>
      </c>
      <c r="L62" s="26"/>
      <c r="Q62" s="5" t="s">
        <v>27</v>
      </c>
      <c r="X62" s="7"/>
    </row>
    <row r="63" spans="1:53" ht="15.75" customHeight="1" x14ac:dyDescent="0.25">
      <c r="A63" s="5" t="s">
        <v>240</v>
      </c>
      <c r="B63" s="6"/>
      <c r="C63" s="6"/>
      <c r="D63" s="6"/>
      <c r="E63">
        <v>12</v>
      </c>
      <c r="F63">
        <v>520</v>
      </c>
      <c r="G63" s="26">
        <f t="shared" si="49"/>
        <v>43.333333333333336</v>
      </c>
      <c r="I63">
        <v>57</v>
      </c>
      <c r="L63" s="26"/>
      <c r="Q63" s="5" t="s">
        <v>240</v>
      </c>
      <c r="T63">
        <v>0</v>
      </c>
      <c r="U63">
        <v>0</v>
      </c>
      <c r="X63" s="7"/>
    </row>
    <row r="64" spans="1:53" ht="15.75" customHeight="1" x14ac:dyDescent="0.25">
      <c r="A64" s="5" t="s">
        <v>121</v>
      </c>
      <c r="B64" s="6"/>
      <c r="C64" s="6"/>
      <c r="D64" s="6"/>
      <c r="E64">
        <v>10</v>
      </c>
      <c r="F64">
        <v>388</v>
      </c>
      <c r="G64" s="26">
        <f t="shared" si="49"/>
        <v>38.799999999999997</v>
      </c>
      <c r="I64">
        <v>48</v>
      </c>
      <c r="L64" s="26"/>
      <c r="Q64" s="5" t="s">
        <v>121</v>
      </c>
      <c r="X64" s="7"/>
    </row>
    <row r="65" spans="1:26" ht="15.75" customHeight="1" x14ac:dyDescent="0.25">
      <c r="A65" s="5" t="s">
        <v>241</v>
      </c>
      <c r="B65" s="6"/>
      <c r="C65" s="6"/>
      <c r="D65" s="6"/>
      <c r="E65">
        <v>5</v>
      </c>
      <c r="F65">
        <v>222</v>
      </c>
      <c r="G65" s="26">
        <f t="shared" si="49"/>
        <v>44.4</v>
      </c>
      <c r="I65">
        <v>57</v>
      </c>
      <c r="K65" t="s">
        <v>275</v>
      </c>
      <c r="L65" s="26"/>
      <c r="Q65" s="5" t="s">
        <v>241</v>
      </c>
      <c r="X65" s="8"/>
    </row>
    <row r="66" spans="1:26" ht="15.75" customHeight="1" x14ac:dyDescent="0.25">
      <c r="A66" s="5"/>
      <c r="B66" s="6"/>
      <c r="C66" s="6"/>
      <c r="D66" s="6"/>
      <c r="G66" s="26"/>
      <c r="L66" s="26"/>
      <c r="Q66" s="5"/>
      <c r="X66" s="8"/>
    </row>
    <row r="67" spans="1:26" ht="15.75" customHeight="1" x14ac:dyDescent="0.25">
      <c r="A67" s="5"/>
      <c r="B67" s="6"/>
      <c r="C67" s="6"/>
      <c r="D67" s="6"/>
      <c r="E67">
        <f t="shared" ref="E67:F67" si="50">SUM(E54:E65)</f>
        <v>95</v>
      </c>
      <c r="F67">
        <f t="shared" si="50"/>
        <v>3867</v>
      </c>
      <c r="G67" s="26">
        <f>F67/E67</f>
        <v>40.705263157894734</v>
      </c>
      <c r="H67">
        <f>SUM(H54:H64)</f>
        <v>0</v>
      </c>
      <c r="I67">
        <f>MAX(I54:I65)</f>
        <v>61</v>
      </c>
      <c r="L67" s="26"/>
      <c r="T67">
        <f t="shared" ref="T67:U67" si="51">SUM(T54:T64)</f>
        <v>2</v>
      </c>
      <c r="U67">
        <f t="shared" si="51"/>
        <v>6</v>
      </c>
      <c r="V67">
        <f>MAX(V54:V64)</f>
        <v>45</v>
      </c>
      <c r="X67">
        <f t="shared" ref="X67:Y67" si="52">SUM(X54:X64)</f>
        <v>3</v>
      </c>
      <c r="Y67">
        <f t="shared" si="52"/>
        <v>3</v>
      </c>
      <c r="Z67">
        <f>MAX(Z54:Z64)</f>
        <v>44</v>
      </c>
    </row>
    <row r="68" spans="1:26" ht="15.75" customHeight="1" x14ac:dyDescent="0.25">
      <c r="A68" s="5"/>
      <c r="B68" s="6"/>
      <c r="C68" s="6"/>
      <c r="D68" s="6"/>
    </row>
    <row r="69" spans="1:26" ht="15.75" customHeight="1" x14ac:dyDescent="0.25">
      <c r="A69" s="1" t="s">
        <v>92</v>
      </c>
      <c r="B69" s="6"/>
      <c r="C69" s="6"/>
      <c r="D69" s="6"/>
      <c r="E69" s="3" t="s">
        <v>276</v>
      </c>
      <c r="F69" s="3"/>
      <c r="G69" s="3"/>
      <c r="H69" s="3" t="s">
        <v>277</v>
      </c>
      <c r="I69" s="3"/>
      <c r="J69" s="3"/>
      <c r="K69" s="3" t="s">
        <v>278</v>
      </c>
      <c r="L69" s="3"/>
      <c r="M69" s="3"/>
      <c r="N69" s="3" t="s">
        <v>279</v>
      </c>
      <c r="O69" s="3"/>
      <c r="P69" s="3"/>
      <c r="Q69" s="3" t="s">
        <v>280</v>
      </c>
      <c r="R69" s="3"/>
      <c r="S69" s="3"/>
      <c r="T69" s="3" t="s">
        <v>281</v>
      </c>
      <c r="U69" s="3"/>
      <c r="W69" s="3" t="s">
        <v>282</v>
      </c>
    </row>
    <row r="70" spans="1:26" ht="15.75" customHeight="1" x14ac:dyDescent="0.25">
      <c r="A70" s="1" t="s">
        <v>233</v>
      </c>
      <c r="B70" s="6"/>
      <c r="C70" s="6"/>
      <c r="D70" s="6"/>
      <c r="E70" s="3" t="s">
        <v>73</v>
      </c>
      <c r="F70" s="3" t="s">
        <v>7</v>
      </c>
      <c r="G70" s="3" t="s">
        <v>8</v>
      </c>
      <c r="H70" s="4" t="s">
        <v>73</v>
      </c>
      <c r="I70" s="3" t="s">
        <v>7</v>
      </c>
      <c r="J70" s="3" t="s">
        <v>8</v>
      </c>
      <c r="K70" s="4" t="s">
        <v>73</v>
      </c>
      <c r="L70" s="3" t="s">
        <v>7</v>
      </c>
      <c r="M70" s="3" t="s">
        <v>8</v>
      </c>
      <c r="N70" s="4" t="s">
        <v>73</v>
      </c>
      <c r="O70" s="3" t="s">
        <v>7</v>
      </c>
      <c r="P70" s="3" t="s">
        <v>8</v>
      </c>
      <c r="Q70" s="4" t="s">
        <v>73</v>
      </c>
      <c r="R70" s="3" t="s">
        <v>7</v>
      </c>
      <c r="S70" s="3" t="s">
        <v>8</v>
      </c>
      <c r="T70" s="4" t="s">
        <v>73</v>
      </c>
      <c r="U70" s="3" t="s">
        <v>7</v>
      </c>
      <c r="V70" s="3" t="s">
        <v>8</v>
      </c>
      <c r="W70" s="4" t="s">
        <v>73</v>
      </c>
      <c r="X70" s="3" t="s">
        <v>7</v>
      </c>
      <c r="Y70" s="3" t="s">
        <v>8</v>
      </c>
    </row>
    <row r="71" spans="1:26" ht="15.75" customHeight="1" x14ac:dyDescent="0.25">
      <c r="A71" s="5" t="s">
        <v>235</v>
      </c>
      <c r="B71" s="6"/>
      <c r="C71" s="6"/>
      <c r="D71" s="6"/>
      <c r="H71" s="7"/>
      <c r="K71" s="37">
        <v>1</v>
      </c>
      <c r="L71" s="10">
        <v>39</v>
      </c>
      <c r="M71" s="10">
        <v>1</v>
      </c>
      <c r="N71" s="7"/>
      <c r="Q71" s="7"/>
      <c r="T71" s="7"/>
      <c r="W71" s="7"/>
    </row>
    <row r="72" spans="1:26" ht="15.75" customHeight="1" x14ac:dyDescent="0.25">
      <c r="A72" s="5" t="s">
        <v>236</v>
      </c>
      <c r="B72" s="6"/>
      <c r="C72" s="6"/>
      <c r="D72" s="6"/>
      <c r="H72" s="7"/>
      <c r="K72" s="7"/>
      <c r="N72" s="7"/>
      <c r="Q72" s="7"/>
      <c r="T72" s="7"/>
      <c r="W72" s="7">
        <v>1</v>
      </c>
      <c r="X72">
        <v>1</v>
      </c>
      <c r="Y72">
        <v>0</v>
      </c>
    </row>
    <row r="73" spans="1:26" ht="15.75" customHeight="1" x14ac:dyDescent="0.25">
      <c r="A73" s="5" t="s">
        <v>237</v>
      </c>
      <c r="B73" s="6"/>
      <c r="C73" s="6"/>
      <c r="D73" s="6"/>
      <c r="H73" s="7"/>
      <c r="K73" s="7"/>
      <c r="N73" s="7"/>
      <c r="Q73" s="7"/>
      <c r="T73" s="7"/>
      <c r="W73" s="7"/>
    </row>
    <row r="74" spans="1:26" ht="15.75" customHeight="1" x14ac:dyDescent="0.25">
      <c r="A74" s="5" t="s">
        <v>59</v>
      </c>
      <c r="B74" s="6"/>
      <c r="C74" s="6"/>
      <c r="D74" s="6"/>
      <c r="H74" s="7"/>
      <c r="K74" s="7"/>
      <c r="N74" s="7"/>
      <c r="Q74" s="7"/>
      <c r="T74" s="7"/>
      <c r="W74" s="7"/>
    </row>
    <row r="75" spans="1:26" ht="15.75" customHeight="1" x14ac:dyDescent="0.25">
      <c r="A75" s="5" t="s">
        <v>67</v>
      </c>
      <c r="B75" s="6"/>
      <c r="C75" s="6"/>
      <c r="D75" s="6"/>
      <c r="H75" s="7"/>
      <c r="K75" s="7"/>
      <c r="N75" s="7"/>
      <c r="Q75" s="7">
        <v>1</v>
      </c>
      <c r="R75">
        <v>3</v>
      </c>
      <c r="S75">
        <v>0</v>
      </c>
      <c r="T75" s="7"/>
      <c r="W75" s="7"/>
    </row>
    <row r="76" spans="1:26" ht="15.75" customHeight="1" x14ac:dyDescent="0.25">
      <c r="A76" s="5" t="s">
        <v>238</v>
      </c>
      <c r="B76" s="6"/>
      <c r="C76" s="6"/>
      <c r="D76" s="6"/>
      <c r="H76" s="7">
        <v>1</v>
      </c>
      <c r="I76">
        <v>0</v>
      </c>
      <c r="K76" s="7"/>
      <c r="N76" s="7"/>
      <c r="Q76" s="7"/>
      <c r="T76" s="7"/>
      <c r="W76" s="7"/>
    </row>
    <row r="77" spans="1:26" ht="15.75" customHeight="1" x14ac:dyDescent="0.25">
      <c r="A77" s="5" t="s">
        <v>239</v>
      </c>
      <c r="B77" s="6"/>
      <c r="C77" s="6"/>
      <c r="D77" s="6"/>
      <c r="H77" s="7">
        <v>1</v>
      </c>
      <c r="I77">
        <v>0</v>
      </c>
      <c r="K77" s="7"/>
      <c r="N77" s="7"/>
      <c r="Q77" s="7"/>
      <c r="T77" s="7"/>
      <c r="W77" s="7"/>
    </row>
    <row r="78" spans="1:26" ht="15.75" customHeight="1" x14ac:dyDescent="0.25">
      <c r="A78" s="5" t="s">
        <v>39</v>
      </c>
      <c r="B78" s="6"/>
      <c r="C78" s="6"/>
      <c r="D78" s="6"/>
      <c r="H78" s="7"/>
      <c r="K78" s="7"/>
      <c r="N78" s="7"/>
      <c r="Q78" s="7"/>
      <c r="T78" s="7"/>
      <c r="W78" s="7"/>
    </row>
    <row r="79" spans="1:26" ht="15.75" customHeight="1" x14ac:dyDescent="0.25">
      <c r="A79" s="5" t="s">
        <v>27</v>
      </c>
      <c r="B79" s="6"/>
      <c r="C79" s="6"/>
      <c r="D79" s="6"/>
      <c r="H79" s="7">
        <v>1</v>
      </c>
      <c r="I79">
        <v>2</v>
      </c>
      <c r="J79">
        <v>0</v>
      </c>
      <c r="K79" s="7">
        <v>1</v>
      </c>
      <c r="L79">
        <v>0</v>
      </c>
      <c r="M79">
        <v>0</v>
      </c>
      <c r="N79" s="7">
        <v>1</v>
      </c>
      <c r="O79" s="8">
        <v>0</v>
      </c>
      <c r="P79" s="8">
        <v>0</v>
      </c>
      <c r="Q79" s="7"/>
      <c r="T79" s="7"/>
      <c r="W79" s="7"/>
    </row>
    <row r="80" spans="1:26" ht="15.75" customHeight="1" x14ac:dyDescent="0.25">
      <c r="A80" s="5" t="s">
        <v>240</v>
      </c>
      <c r="B80" s="6"/>
      <c r="C80" s="6"/>
      <c r="D80" s="6"/>
      <c r="E80">
        <v>1</v>
      </c>
      <c r="F80">
        <v>0</v>
      </c>
      <c r="H80" s="7"/>
      <c r="K80" s="7"/>
      <c r="N80" s="7"/>
      <c r="Q80" s="7"/>
      <c r="T80" s="7"/>
      <c r="W80" s="7"/>
    </row>
    <row r="81" spans="1:53" ht="15.75" customHeight="1" x14ac:dyDescent="0.25">
      <c r="A81" s="5" t="s">
        <v>121</v>
      </c>
      <c r="B81" s="6"/>
      <c r="C81" s="6"/>
      <c r="D81" s="6"/>
      <c r="H81" s="7"/>
      <c r="K81" s="7"/>
      <c r="N81" s="7"/>
      <c r="Q81" s="7">
        <v>1</v>
      </c>
      <c r="R81">
        <v>0</v>
      </c>
      <c r="S81">
        <v>0</v>
      </c>
      <c r="T81" s="7"/>
      <c r="W81" s="7"/>
    </row>
    <row r="82" spans="1:53" ht="15.75" customHeight="1" x14ac:dyDescent="0.25">
      <c r="A82" s="5" t="s">
        <v>241</v>
      </c>
      <c r="B82" s="6"/>
      <c r="C82" s="6"/>
      <c r="D82" s="6"/>
      <c r="E82">
        <v>1</v>
      </c>
      <c r="F82">
        <v>0</v>
      </c>
      <c r="G82">
        <v>0</v>
      </c>
      <c r="H82" s="8"/>
      <c r="K82" s="8"/>
      <c r="N82" s="8"/>
      <c r="Q82" s="8"/>
      <c r="T82" s="8"/>
      <c r="W82" s="8"/>
    </row>
    <row r="83" spans="1:53" ht="15.75" customHeight="1" x14ac:dyDescent="0.25">
      <c r="A83" s="5"/>
      <c r="B83" s="6"/>
      <c r="C83" s="6"/>
      <c r="D83" s="6"/>
      <c r="H83" s="8"/>
      <c r="K83" s="8"/>
      <c r="N83" s="8"/>
      <c r="Q83" s="8"/>
      <c r="T83" s="8"/>
      <c r="W83" s="8"/>
    </row>
    <row r="84" spans="1:53" ht="15.75" customHeight="1" x14ac:dyDescent="0.25">
      <c r="A84" s="5"/>
      <c r="B84" s="6"/>
      <c r="C84" s="6"/>
      <c r="D84" s="6"/>
      <c r="E84">
        <f t="shared" ref="E84:Y84" si="53">SUM(E71:E81)</f>
        <v>1</v>
      </c>
      <c r="F84">
        <f t="shared" si="53"/>
        <v>0</v>
      </c>
      <c r="G84">
        <f t="shared" si="53"/>
        <v>0</v>
      </c>
      <c r="H84">
        <f t="shared" si="53"/>
        <v>3</v>
      </c>
      <c r="I84">
        <f t="shared" si="53"/>
        <v>2</v>
      </c>
      <c r="J84">
        <f t="shared" si="53"/>
        <v>0</v>
      </c>
      <c r="K84">
        <f t="shared" si="53"/>
        <v>2</v>
      </c>
      <c r="L84">
        <f t="shared" si="53"/>
        <v>39</v>
      </c>
      <c r="M84">
        <f t="shared" si="53"/>
        <v>1</v>
      </c>
      <c r="N84">
        <f t="shared" si="53"/>
        <v>1</v>
      </c>
      <c r="O84">
        <f t="shared" si="53"/>
        <v>0</v>
      </c>
      <c r="P84">
        <f t="shared" si="53"/>
        <v>0</v>
      </c>
      <c r="Q84">
        <f t="shared" si="53"/>
        <v>2</v>
      </c>
      <c r="R84">
        <f t="shared" si="53"/>
        <v>3</v>
      </c>
      <c r="S84">
        <f t="shared" si="53"/>
        <v>0</v>
      </c>
      <c r="T84">
        <f t="shared" si="53"/>
        <v>0</v>
      </c>
      <c r="U84">
        <f t="shared" si="53"/>
        <v>0</v>
      </c>
      <c r="V84">
        <f t="shared" si="53"/>
        <v>0</v>
      </c>
      <c r="W84">
        <f t="shared" si="53"/>
        <v>1</v>
      </c>
      <c r="X84">
        <f t="shared" si="53"/>
        <v>1</v>
      </c>
      <c r="Y84">
        <f t="shared" si="53"/>
        <v>0</v>
      </c>
    </row>
    <row r="85" spans="1:53" ht="15.75" customHeight="1" x14ac:dyDescent="0.25">
      <c r="A85" s="1" t="s">
        <v>93</v>
      </c>
      <c r="B85" s="2"/>
      <c r="C85" s="2"/>
      <c r="D85" s="2"/>
      <c r="E85" s="3" t="s">
        <v>247</v>
      </c>
      <c r="F85" s="3"/>
      <c r="G85" s="3"/>
      <c r="H85" s="3" t="s">
        <v>283</v>
      </c>
      <c r="I85" s="3"/>
      <c r="J85" s="3"/>
      <c r="K85" s="3" t="s">
        <v>284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</row>
    <row r="86" spans="1:53" ht="15.75" customHeight="1" x14ac:dyDescent="0.25">
      <c r="A86" s="1" t="s">
        <v>233</v>
      </c>
      <c r="B86" s="2"/>
      <c r="C86" s="2"/>
      <c r="D86" s="2"/>
      <c r="E86" s="3" t="s">
        <v>95</v>
      </c>
      <c r="F86" s="3" t="s">
        <v>7</v>
      </c>
      <c r="G86" s="3" t="s">
        <v>91</v>
      </c>
      <c r="H86" s="4" t="s">
        <v>95</v>
      </c>
      <c r="I86" s="3" t="s">
        <v>7</v>
      </c>
      <c r="J86" s="3" t="s">
        <v>91</v>
      </c>
      <c r="K86" s="4" t="s">
        <v>95</v>
      </c>
      <c r="L86" s="3" t="s">
        <v>7</v>
      </c>
      <c r="M86" s="3" t="s">
        <v>91</v>
      </c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</row>
    <row r="87" spans="1:53" ht="15.75" customHeight="1" x14ac:dyDescent="0.25">
      <c r="A87" s="5" t="s">
        <v>235</v>
      </c>
      <c r="B87" s="6"/>
      <c r="C87" s="6"/>
      <c r="D87" s="6"/>
      <c r="E87">
        <v>1</v>
      </c>
      <c r="F87">
        <v>11</v>
      </c>
      <c r="G87">
        <v>11</v>
      </c>
      <c r="H87" s="7"/>
      <c r="K87" s="7">
        <v>2</v>
      </c>
      <c r="L87">
        <v>17</v>
      </c>
      <c r="M87">
        <v>12</v>
      </c>
    </row>
    <row r="88" spans="1:53" ht="15.75" customHeight="1" x14ac:dyDescent="0.25">
      <c r="A88" s="5" t="s">
        <v>236</v>
      </c>
      <c r="B88" s="6"/>
      <c r="C88" s="6"/>
      <c r="D88" s="6"/>
      <c r="H88" s="7"/>
      <c r="K88" s="7">
        <v>1</v>
      </c>
      <c r="L88">
        <v>-3</v>
      </c>
      <c r="M88">
        <v>-3</v>
      </c>
    </row>
    <row r="89" spans="1:53" ht="15.75" customHeight="1" x14ac:dyDescent="0.25">
      <c r="A89" s="5" t="s">
        <v>237</v>
      </c>
      <c r="B89" s="6"/>
      <c r="C89" s="6"/>
      <c r="D89" s="6"/>
      <c r="H89" s="7"/>
      <c r="K89" s="7"/>
    </row>
    <row r="90" spans="1:53" ht="15.75" customHeight="1" x14ac:dyDescent="0.25">
      <c r="A90" s="5" t="s">
        <v>59</v>
      </c>
      <c r="B90" s="6"/>
      <c r="C90" s="6"/>
      <c r="D90" s="6"/>
      <c r="H90" s="7"/>
      <c r="K90" s="7">
        <v>2</v>
      </c>
      <c r="L90">
        <v>12</v>
      </c>
      <c r="M90">
        <v>11</v>
      </c>
    </row>
    <row r="91" spans="1:53" ht="15.75" customHeight="1" x14ac:dyDescent="0.25">
      <c r="A91" s="5" t="s">
        <v>67</v>
      </c>
      <c r="B91" s="6"/>
      <c r="C91" s="6"/>
      <c r="D91" s="6"/>
      <c r="E91">
        <v>1</v>
      </c>
      <c r="F91">
        <v>12</v>
      </c>
      <c r="G91">
        <v>12</v>
      </c>
      <c r="H91" s="7"/>
      <c r="K91" s="7"/>
    </row>
    <row r="92" spans="1:53" ht="15.75" customHeight="1" x14ac:dyDescent="0.25">
      <c r="A92" s="5" t="s">
        <v>238</v>
      </c>
      <c r="B92" s="6"/>
      <c r="C92" s="6"/>
      <c r="D92" s="6"/>
      <c r="E92">
        <v>2</v>
      </c>
      <c r="F92">
        <v>33</v>
      </c>
      <c r="G92">
        <v>31</v>
      </c>
      <c r="H92" s="7">
        <v>1</v>
      </c>
      <c r="I92" s="8">
        <v>2</v>
      </c>
      <c r="J92" s="8">
        <v>2</v>
      </c>
      <c r="K92" s="7"/>
    </row>
    <row r="93" spans="1:53" ht="15.75" customHeight="1" x14ac:dyDescent="0.25">
      <c r="A93" s="5" t="s">
        <v>239</v>
      </c>
      <c r="B93" s="6"/>
      <c r="C93" s="6"/>
      <c r="D93" s="6"/>
      <c r="E93">
        <v>3</v>
      </c>
      <c r="F93">
        <v>54</v>
      </c>
      <c r="G93">
        <v>60</v>
      </c>
      <c r="H93" s="7"/>
      <c r="K93" s="7"/>
    </row>
    <row r="94" spans="1:53" ht="15.75" customHeight="1" x14ac:dyDescent="0.25">
      <c r="A94" s="5" t="s">
        <v>39</v>
      </c>
      <c r="B94" s="6"/>
      <c r="C94" s="6"/>
      <c r="D94" s="6"/>
      <c r="E94">
        <v>1</v>
      </c>
      <c r="F94">
        <v>1</v>
      </c>
      <c r="G94">
        <v>1</v>
      </c>
      <c r="H94" s="7"/>
      <c r="K94" s="7"/>
    </row>
    <row r="95" spans="1:53" ht="15.75" customHeight="1" x14ac:dyDescent="0.25">
      <c r="A95" s="5" t="s">
        <v>27</v>
      </c>
      <c r="B95" s="6"/>
      <c r="C95" s="6"/>
      <c r="D95" s="6"/>
      <c r="E95">
        <v>1</v>
      </c>
      <c r="F95">
        <v>12</v>
      </c>
      <c r="G95">
        <v>12</v>
      </c>
      <c r="H95" s="7"/>
      <c r="K95" s="7"/>
    </row>
    <row r="96" spans="1:53" ht="15.75" customHeight="1" x14ac:dyDescent="0.25">
      <c r="A96" s="5" t="s">
        <v>240</v>
      </c>
      <c r="B96" s="6"/>
      <c r="C96" s="6"/>
      <c r="D96" s="6"/>
      <c r="H96" s="7"/>
      <c r="K96" s="7"/>
    </row>
    <row r="97" spans="1:53" ht="15.75" customHeight="1" x14ac:dyDescent="0.25">
      <c r="A97" s="5" t="s">
        <v>121</v>
      </c>
      <c r="B97" s="6"/>
      <c r="C97" s="6"/>
      <c r="D97" s="6"/>
      <c r="H97" s="7"/>
      <c r="K97" s="7"/>
    </row>
    <row r="98" spans="1:53" ht="15.75" customHeight="1" x14ac:dyDescent="0.25">
      <c r="A98" s="5" t="s">
        <v>241</v>
      </c>
      <c r="B98" s="6"/>
      <c r="C98" s="6"/>
      <c r="D98" s="6"/>
      <c r="E98">
        <v>1</v>
      </c>
      <c r="F98">
        <v>5</v>
      </c>
      <c r="G98">
        <v>5</v>
      </c>
      <c r="H98" s="8"/>
      <c r="K98" s="8"/>
    </row>
    <row r="99" spans="1:53" ht="15.75" customHeight="1" x14ac:dyDescent="0.25">
      <c r="A99" s="5"/>
      <c r="B99" s="6"/>
      <c r="C99" s="6"/>
      <c r="D99" s="6"/>
      <c r="H99" s="8"/>
      <c r="K99" s="8"/>
    </row>
    <row r="100" spans="1:53" ht="15.75" customHeight="1" x14ac:dyDescent="0.25">
      <c r="A100" s="5"/>
      <c r="B100" s="6"/>
      <c r="C100" s="6"/>
      <c r="D100" s="6"/>
      <c r="E100">
        <f t="shared" ref="E100:G100" si="54">SUM(E87:E98)</f>
        <v>10</v>
      </c>
      <c r="F100">
        <f t="shared" si="54"/>
        <v>128</v>
      </c>
      <c r="G100">
        <f t="shared" si="54"/>
        <v>132</v>
      </c>
      <c r="H100">
        <f t="shared" ref="H100:M100" si="55">SUM(H87:H97)</f>
        <v>1</v>
      </c>
      <c r="I100">
        <f t="shared" si="55"/>
        <v>2</v>
      </c>
      <c r="J100">
        <f t="shared" si="55"/>
        <v>2</v>
      </c>
      <c r="K100">
        <f t="shared" si="55"/>
        <v>5</v>
      </c>
      <c r="L100">
        <f t="shared" si="55"/>
        <v>26</v>
      </c>
      <c r="M100">
        <f t="shared" si="55"/>
        <v>20</v>
      </c>
    </row>
    <row r="101" spans="1:53" ht="15.75" customHeight="1" x14ac:dyDescent="0.25">
      <c r="A101" s="1" t="s">
        <v>96</v>
      </c>
      <c r="B101" s="2"/>
      <c r="C101" s="2"/>
      <c r="D101" s="2"/>
      <c r="E101" s="3" t="s">
        <v>247</v>
      </c>
      <c r="F101" s="3"/>
      <c r="G101" s="3"/>
      <c r="H101" s="3" t="s">
        <v>283</v>
      </c>
      <c r="I101" s="3"/>
      <c r="J101" s="3"/>
      <c r="K101" s="3" t="s">
        <v>285</v>
      </c>
      <c r="L101" s="3"/>
      <c r="M101" s="3"/>
      <c r="N101" s="3" t="s">
        <v>286</v>
      </c>
      <c r="O101" s="3"/>
      <c r="P101" s="3"/>
      <c r="Q101" s="3" t="s">
        <v>276</v>
      </c>
      <c r="R101" s="3"/>
      <c r="S101" s="3"/>
      <c r="T101" s="3" t="s">
        <v>287</v>
      </c>
      <c r="U101" s="3"/>
      <c r="V101" s="3"/>
      <c r="W101" s="3" t="s">
        <v>2</v>
      </c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</row>
    <row r="102" spans="1:53" ht="15.75" customHeight="1" x14ac:dyDescent="0.25">
      <c r="A102" s="1" t="s">
        <v>233</v>
      </c>
      <c r="B102" s="2"/>
      <c r="C102" s="2"/>
      <c r="D102" s="2"/>
      <c r="E102" s="3" t="s">
        <v>95</v>
      </c>
      <c r="F102" s="3" t="s">
        <v>7</v>
      </c>
      <c r="G102" s="3" t="s">
        <v>91</v>
      </c>
      <c r="H102" s="4" t="s">
        <v>95</v>
      </c>
      <c r="I102" s="3" t="s">
        <v>7</v>
      </c>
      <c r="J102" s="3" t="s">
        <v>91</v>
      </c>
      <c r="K102" s="4" t="s">
        <v>95</v>
      </c>
      <c r="L102" s="3" t="s">
        <v>7</v>
      </c>
      <c r="M102" s="3" t="s">
        <v>91</v>
      </c>
      <c r="N102" s="4" t="s">
        <v>95</v>
      </c>
      <c r="O102" s="3" t="s">
        <v>7</v>
      </c>
      <c r="P102" s="3" t="s">
        <v>91</v>
      </c>
      <c r="Q102" s="4" t="s">
        <v>95</v>
      </c>
      <c r="R102" s="3" t="s">
        <v>7</v>
      </c>
      <c r="S102" s="3" t="s">
        <v>91</v>
      </c>
      <c r="T102" s="4" t="s">
        <v>95</v>
      </c>
      <c r="U102" s="3" t="s">
        <v>7</v>
      </c>
      <c r="V102" s="3" t="s">
        <v>91</v>
      </c>
      <c r="W102" s="4" t="s">
        <v>95</v>
      </c>
      <c r="X102" s="3" t="s">
        <v>7</v>
      </c>
      <c r="Y102" s="3" t="s">
        <v>91</v>
      </c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</row>
    <row r="103" spans="1:53" ht="15.75" customHeight="1" x14ac:dyDescent="0.25">
      <c r="A103" s="5" t="s">
        <v>235</v>
      </c>
      <c r="B103" s="6"/>
      <c r="C103" s="6"/>
      <c r="D103" s="6"/>
      <c r="E103">
        <v>1</v>
      </c>
      <c r="F103">
        <v>22</v>
      </c>
      <c r="G103">
        <v>22</v>
      </c>
      <c r="H103" s="7"/>
      <c r="K103" s="7"/>
      <c r="N103" s="7"/>
      <c r="Q103" s="7"/>
      <c r="T103" s="7"/>
      <c r="W103" s="7"/>
    </row>
    <row r="104" spans="1:53" ht="15.75" customHeight="1" x14ac:dyDescent="0.25">
      <c r="A104" s="5" t="s">
        <v>236</v>
      </c>
      <c r="B104" s="6"/>
      <c r="C104" s="6"/>
      <c r="D104" s="6"/>
      <c r="E104">
        <v>4</v>
      </c>
      <c r="F104">
        <v>76</v>
      </c>
      <c r="G104">
        <v>21</v>
      </c>
      <c r="H104" s="7"/>
      <c r="K104" s="7"/>
      <c r="N104" s="7"/>
      <c r="Q104" s="7"/>
      <c r="T104" s="7"/>
      <c r="W104" s="7"/>
    </row>
    <row r="105" spans="1:53" ht="15.75" customHeight="1" x14ac:dyDescent="0.25">
      <c r="A105" s="5" t="s">
        <v>237</v>
      </c>
      <c r="B105" s="6"/>
      <c r="C105" s="6"/>
      <c r="D105" s="6"/>
      <c r="E105">
        <v>2</v>
      </c>
      <c r="F105">
        <v>39</v>
      </c>
      <c r="G105">
        <v>20</v>
      </c>
      <c r="H105" s="7">
        <v>5</v>
      </c>
      <c r="I105" s="8">
        <v>53</v>
      </c>
      <c r="J105" s="8">
        <v>15</v>
      </c>
      <c r="K105" s="7"/>
      <c r="N105" s="7"/>
      <c r="Q105" s="7"/>
      <c r="T105" s="7"/>
      <c r="W105" s="7"/>
    </row>
    <row r="106" spans="1:53" ht="15.75" customHeight="1" x14ac:dyDescent="0.25">
      <c r="A106" s="5" t="s">
        <v>59</v>
      </c>
      <c r="B106" s="6"/>
      <c r="C106" s="6"/>
      <c r="D106" s="6"/>
      <c r="H106" s="7">
        <v>1</v>
      </c>
      <c r="I106">
        <v>18</v>
      </c>
      <c r="J106">
        <v>18</v>
      </c>
      <c r="K106" s="7"/>
      <c r="N106" s="7"/>
      <c r="Q106" s="7"/>
      <c r="T106" s="7"/>
      <c r="W106" s="7"/>
    </row>
    <row r="107" spans="1:53" ht="15.75" customHeight="1" x14ac:dyDescent="0.25">
      <c r="A107" s="5" t="s">
        <v>67</v>
      </c>
      <c r="B107" s="6"/>
      <c r="C107" s="6"/>
      <c r="D107" s="6"/>
      <c r="H107" s="7">
        <v>3</v>
      </c>
      <c r="I107">
        <v>55</v>
      </c>
      <c r="J107">
        <v>23</v>
      </c>
      <c r="K107" s="7"/>
      <c r="N107" s="7"/>
      <c r="Q107" s="7"/>
      <c r="T107" s="7"/>
      <c r="W107" s="7"/>
    </row>
    <row r="108" spans="1:53" ht="15.75" customHeight="1" x14ac:dyDescent="0.25">
      <c r="A108" s="5" t="s">
        <v>238</v>
      </c>
      <c r="B108" s="6"/>
      <c r="C108" s="6"/>
      <c r="D108" s="6"/>
      <c r="H108" s="7">
        <v>2</v>
      </c>
      <c r="I108">
        <v>26</v>
      </c>
      <c r="J108">
        <v>21</v>
      </c>
      <c r="K108" s="7"/>
      <c r="N108" s="7"/>
      <c r="Q108" s="7"/>
      <c r="T108" s="7"/>
      <c r="W108" s="7"/>
    </row>
    <row r="109" spans="1:53" ht="15.75" customHeight="1" x14ac:dyDescent="0.25">
      <c r="A109" s="5" t="s">
        <v>239</v>
      </c>
      <c r="B109" s="6"/>
      <c r="C109" s="6"/>
      <c r="D109" s="6"/>
      <c r="H109" s="7"/>
      <c r="K109" s="7"/>
      <c r="N109" s="7"/>
      <c r="Q109" s="7">
        <v>2</v>
      </c>
      <c r="R109">
        <v>39</v>
      </c>
      <c r="S109">
        <v>20</v>
      </c>
      <c r="T109" s="7"/>
      <c r="W109" s="7"/>
    </row>
    <row r="110" spans="1:53" ht="15.75" customHeight="1" x14ac:dyDescent="0.25">
      <c r="A110" s="5" t="s">
        <v>39</v>
      </c>
      <c r="B110" s="6"/>
      <c r="C110" s="6"/>
      <c r="D110" s="6"/>
      <c r="H110" s="7"/>
      <c r="K110" s="7">
        <v>1</v>
      </c>
      <c r="L110">
        <v>11</v>
      </c>
      <c r="M110">
        <v>11</v>
      </c>
      <c r="N110" s="7"/>
      <c r="Q110" s="7">
        <v>1</v>
      </c>
      <c r="R110">
        <v>18</v>
      </c>
      <c r="S110">
        <v>18</v>
      </c>
      <c r="T110" s="7"/>
      <c r="W110" s="7"/>
    </row>
    <row r="111" spans="1:53" ht="15.75" customHeight="1" x14ac:dyDescent="0.25">
      <c r="A111" s="5" t="s">
        <v>27</v>
      </c>
      <c r="B111" s="6"/>
      <c r="C111" s="6"/>
      <c r="D111" s="6"/>
      <c r="H111" s="7"/>
      <c r="K111" s="7">
        <v>1</v>
      </c>
      <c r="L111">
        <v>11</v>
      </c>
      <c r="M111">
        <v>11</v>
      </c>
      <c r="N111" s="7">
        <v>1</v>
      </c>
      <c r="O111" s="8">
        <v>11</v>
      </c>
      <c r="P111" s="8">
        <v>11</v>
      </c>
      <c r="Q111" s="7"/>
      <c r="T111" s="7"/>
      <c r="W111" s="7"/>
    </row>
    <row r="112" spans="1:53" ht="15.75" customHeight="1" x14ac:dyDescent="0.25">
      <c r="A112" s="5" t="s">
        <v>240</v>
      </c>
      <c r="B112" s="6"/>
      <c r="C112" s="6"/>
      <c r="D112" s="6"/>
      <c r="H112" s="7"/>
      <c r="K112" s="7">
        <v>2</v>
      </c>
      <c r="L112">
        <v>29</v>
      </c>
      <c r="M112">
        <v>19</v>
      </c>
      <c r="N112" s="7">
        <v>2</v>
      </c>
      <c r="O112" s="8">
        <v>45</v>
      </c>
      <c r="P112" s="8">
        <v>27</v>
      </c>
      <c r="Q112" s="7"/>
      <c r="T112" s="7"/>
      <c r="W112" s="7"/>
    </row>
    <row r="113" spans="1:25" ht="15.75" customHeight="1" x14ac:dyDescent="0.25">
      <c r="A113" s="5" t="s">
        <v>121</v>
      </c>
      <c r="B113" s="6"/>
      <c r="C113" s="6"/>
      <c r="D113" s="6"/>
      <c r="H113" s="7"/>
      <c r="K113" s="7"/>
      <c r="N113" s="7">
        <v>4</v>
      </c>
      <c r="O113">
        <v>73</v>
      </c>
      <c r="P113">
        <v>26</v>
      </c>
      <c r="Q113" s="7">
        <v>2</v>
      </c>
      <c r="R113" s="8">
        <v>33</v>
      </c>
      <c r="S113" s="8">
        <v>18</v>
      </c>
      <c r="T113" s="7"/>
      <c r="W113" s="7"/>
    </row>
    <row r="114" spans="1:25" ht="15.75" customHeight="1" x14ac:dyDescent="0.25">
      <c r="A114" s="5" t="s">
        <v>241</v>
      </c>
      <c r="B114" s="6"/>
      <c r="C114" s="6"/>
      <c r="D114" s="6"/>
      <c r="H114" s="8"/>
      <c r="K114" s="8"/>
      <c r="N114" s="7">
        <v>3</v>
      </c>
      <c r="O114">
        <v>48</v>
      </c>
      <c r="P114">
        <v>20</v>
      </c>
      <c r="Q114" s="7">
        <v>1</v>
      </c>
      <c r="R114" s="8">
        <v>24</v>
      </c>
      <c r="S114" s="8">
        <v>24</v>
      </c>
      <c r="T114" s="8">
        <v>1</v>
      </c>
      <c r="U114" s="8">
        <v>3</v>
      </c>
      <c r="V114" s="8">
        <v>3</v>
      </c>
      <c r="W114" s="8"/>
    </row>
    <row r="115" spans="1:25" ht="15.75" customHeight="1" x14ac:dyDescent="0.25">
      <c r="A115" s="5"/>
      <c r="B115" s="6"/>
      <c r="C115" s="6"/>
      <c r="D115" s="6"/>
      <c r="H115" s="8"/>
      <c r="K115" s="8"/>
      <c r="N115" s="8"/>
      <c r="Q115" s="8"/>
      <c r="T115" s="8"/>
      <c r="W115" s="8"/>
    </row>
    <row r="116" spans="1:25" ht="15.75" customHeight="1" x14ac:dyDescent="0.25">
      <c r="A116" s="5"/>
      <c r="B116" s="6"/>
      <c r="C116" s="6"/>
      <c r="D116" s="6"/>
      <c r="E116">
        <f t="shared" ref="E116:M116" si="56">SUM(E103:E113)</f>
        <v>7</v>
      </c>
      <c r="F116">
        <f t="shared" si="56"/>
        <v>137</v>
      </c>
      <c r="G116">
        <f t="shared" si="56"/>
        <v>63</v>
      </c>
      <c r="H116">
        <f t="shared" si="56"/>
        <v>11</v>
      </c>
      <c r="I116">
        <f t="shared" si="56"/>
        <v>152</v>
      </c>
      <c r="J116">
        <f t="shared" si="56"/>
        <v>77</v>
      </c>
      <c r="K116">
        <f t="shared" si="56"/>
        <v>4</v>
      </c>
      <c r="L116">
        <f t="shared" si="56"/>
        <v>51</v>
      </c>
      <c r="M116">
        <f t="shared" si="56"/>
        <v>41</v>
      </c>
      <c r="N116">
        <f t="shared" ref="N116:S116" si="57">SUM(N103:N114)</f>
        <v>10</v>
      </c>
      <c r="O116">
        <f t="shared" si="57"/>
        <v>177</v>
      </c>
      <c r="P116">
        <f t="shared" si="57"/>
        <v>84</v>
      </c>
      <c r="Q116">
        <f t="shared" si="57"/>
        <v>6</v>
      </c>
      <c r="R116">
        <f t="shared" si="57"/>
        <v>114</v>
      </c>
      <c r="S116">
        <f t="shared" si="57"/>
        <v>80</v>
      </c>
      <c r="T116">
        <f t="shared" ref="T116:Y116" si="58">SUM(T103:T113)</f>
        <v>0</v>
      </c>
      <c r="U116">
        <f t="shared" si="58"/>
        <v>0</v>
      </c>
      <c r="V116">
        <f t="shared" si="58"/>
        <v>0</v>
      </c>
      <c r="W116">
        <f t="shared" si="58"/>
        <v>0</v>
      </c>
      <c r="X116">
        <f t="shared" si="58"/>
        <v>0</v>
      </c>
      <c r="Y116">
        <f t="shared" si="58"/>
        <v>0</v>
      </c>
    </row>
    <row r="117" spans="1:25" ht="15.75" customHeight="1" x14ac:dyDescent="0.25">
      <c r="A117" s="5"/>
      <c r="B117" s="6"/>
      <c r="C117" s="6"/>
      <c r="D117" s="6"/>
    </row>
    <row r="118" spans="1:25" ht="15.75" customHeight="1" x14ac:dyDescent="0.25">
      <c r="A118" s="5"/>
      <c r="B118" s="6"/>
      <c r="C118" s="6"/>
      <c r="D118" s="6"/>
    </row>
    <row r="119" spans="1:25" ht="15.75" customHeight="1" x14ac:dyDescent="0.25">
      <c r="A119" s="5"/>
      <c r="B119" s="6"/>
      <c r="C119" s="6"/>
      <c r="D119" s="6"/>
    </row>
    <row r="120" spans="1:25" ht="15.75" customHeight="1" x14ac:dyDescent="0.25">
      <c r="A120" s="5"/>
      <c r="B120" s="6"/>
      <c r="C120" s="6"/>
      <c r="D120" s="6"/>
    </row>
    <row r="121" spans="1:25" ht="15.75" customHeight="1" x14ac:dyDescent="0.25">
      <c r="A121" s="5"/>
      <c r="B121" s="6"/>
      <c r="C121" s="6"/>
      <c r="D121" s="6"/>
    </row>
    <row r="122" spans="1:25" ht="15.75" customHeight="1" x14ac:dyDescent="0.25">
      <c r="A122" s="5"/>
      <c r="B122" s="6"/>
      <c r="C122" s="6"/>
      <c r="D122" s="6"/>
    </row>
    <row r="123" spans="1:25" ht="15.75" customHeight="1" x14ac:dyDescent="0.25">
      <c r="A123" s="5"/>
      <c r="B123" s="6"/>
      <c r="C123" s="6"/>
      <c r="D123" s="6"/>
    </row>
    <row r="124" spans="1:25" ht="15.75" customHeight="1" x14ac:dyDescent="0.25">
      <c r="A124" s="5"/>
      <c r="B124" s="6"/>
      <c r="C124" s="6"/>
      <c r="D124" s="6"/>
    </row>
    <row r="125" spans="1:25" ht="15.75" customHeight="1" x14ac:dyDescent="0.25">
      <c r="A125" s="5"/>
      <c r="B125" s="6"/>
      <c r="C125" s="6"/>
      <c r="D125" s="6"/>
    </row>
    <row r="126" spans="1:25" ht="15.75" customHeight="1" x14ac:dyDescent="0.25">
      <c r="A126" s="5"/>
      <c r="B126" s="6"/>
      <c r="C126" s="6"/>
      <c r="D126" s="6"/>
    </row>
    <row r="127" spans="1:25" ht="15.75" customHeight="1" x14ac:dyDescent="0.25">
      <c r="A127" s="5"/>
      <c r="B127" s="6"/>
      <c r="C127" s="6"/>
      <c r="D127" s="6"/>
    </row>
    <row r="128" spans="1:25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1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5.140625" customWidth="1"/>
    <col min="4" max="4" width="4" customWidth="1"/>
    <col min="5" max="5" width="4.28515625" customWidth="1"/>
    <col min="6" max="6" width="4.42578125" customWidth="1"/>
    <col min="7" max="7" width="4.5703125" customWidth="1"/>
    <col min="8" max="8" width="4.140625" customWidth="1"/>
    <col min="9" max="9" width="4.42578125" customWidth="1"/>
    <col min="10" max="10" width="4.140625" customWidth="1"/>
    <col min="11" max="11" width="3.5703125" customWidth="1"/>
    <col min="12" max="12" width="3.7109375" customWidth="1"/>
    <col min="13" max="13" width="3.425781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  <col min="41" max="41" width="4" customWidth="1"/>
    <col min="42" max="42" width="5.5703125" customWidth="1"/>
    <col min="43" max="43" width="3.7109375" customWidth="1"/>
    <col min="44" max="44" width="4.28515625" customWidth="1"/>
    <col min="45" max="45" width="4.7109375" customWidth="1"/>
    <col min="46" max="46" width="4.85546875" customWidth="1"/>
    <col min="47" max="47" width="4.28515625" customWidth="1"/>
    <col min="48" max="48" width="4.42578125" customWidth="1"/>
    <col min="49" max="49" width="3.5703125" customWidth="1"/>
    <col min="50" max="52" width="8.7109375" customWidth="1"/>
  </cols>
  <sheetData>
    <row r="1" spans="1:52" x14ac:dyDescent="0.25">
      <c r="A1" s="1" t="s">
        <v>0</v>
      </c>
      <c r="B1" s="2" t="s">
        <v>1</v>
      </c>
      <c r="C1" s="2"/>
      <c r="D1" s="2"/>
      <c r="E1" s="3" t="s">
        <v>288</v>
      </c>
      <c r="F1" s="3"/>
      <c r="G1" s="3"/>
      <c r="H1" s="3" t="s">
        <v>289</v>
      </c>
      <c r="I1" s="3"/>
      <c r="J1" s="3"/>
      <c r="K1" s="3" t="s">
        <v>290</v>
      </c>
      <c r="L1" s="3"/>
      <c r="M1" s="3"/>
      <c r="N1" s="3" t="s">
        <v>291</v>
      </c>
      <c r="O1" s="3"/>
      <c r="P1" s="3"/>
      <c r="Q1" s="3" t="s">
        <v>292</v>
      </c>
      <c r="R1" s="3"/>
      <c r="S1" s="3"/>
      <c r="T1" s="3" t="s">
        <v>293</v>
      </c>
      <c r="U1" s="3"/>
      <c r="V1" s="3"/>
      <c r="W1" s="3" t="s">
        <v>294</v>
      </c>
      <c r="X1" s="3"/>
      <c r="Y1" s="3"/>
      <c r="Z1" s="3" t="s">
        <v>295</v>
      </c>
      <c r="AA1" s="3"/>
      <c r="AB1" s="3"/>
      <c r="AC1" s="3" t="s">
        <v>296</v>
      </c>
      <c r="AD1" s="3"/>
      <c r="AE1" s="3"/>
      <c r="AF1" s="3" t="s">
        <v>9</v>
      </c>
      <c r="AG1" s="3"/>
      <c r="AH1" s="3"/>
      <c r="AI1" s="3" t="s">
        <v>297</v>
      </c>
      <c r="AJ1" s="3"/>
      <c r="AK1" s="3"/>
      <c r="AL1" s="3" t="s">
        <v>298</v>
      </c>
      <c r="AM1" s="3"/>
      <c r="AN1" s="3"/>
      <c r="AO1" s="3" t="s">
        <v>251</v>
      </c>
      <c r="AP1" s="3"/>
      <c r="AQ1" s="3"/>
      <c r="AR1" s="3" t="s">
        <v>299</v>
      </c>
      <c r="AS1" s="3"/>
      <c r="AT1" s="3"/>
      <c r="AU1" s="3"/>
      <c r="AV1" s="3"/>
      <c r="AW1" s="3"/>
      <c r="AX1" s="3"/>
      <c r="AY1" s="3"/>
      <c r="AZ1" s="3"/>
    </row>
    <row r="2" spans="1:52" x14ac:dyDescent="0.25">
      <c r="A2" s="1" t="s">
        <v>300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 t="s">
        <v>4</v>
      </c>
      <c r="AP2" s="3" t="s">
        <v>7</v>
      </c>
      <c r="AQ2" s="3" t="s">
        <v>8</v>
      </c>
      <c r="AR2" s="3" t="s">
        <v>4</v>
      </c>
      <c r="AS2" s="3" t="s">
        <v>7</v>
      </c>
      <c r="AT2" s="3" t="s">
        <v>8</v>
      </c>
      <c r="AU2" s="3"/>
      <c r="AV2" s="3"/>
      <c r="AW2" s="3"/>
      <c r="AX2" t="s">
        <v>20</v>
      </c>
      <c r="AY2" t="s">
        <v>21</v>
      </c>
      <c r="AZ2" t="s">
        <v>22</v>
      </c>
    </row>
    <row r="3" spans="1:52" x14ac:dyDescent="0.25">
      <c r="A3" s="47" t="s">
        <v>116</v>
      </c>
      <c r="B3" s="48">
        <f t="shared" ref="B3:D3" si="0">E3+H3+K3+N3+Q3+T3+W3+Z3+AC3+AF3+AI3</f>
        <v>43</v>
      </c>
      <c r="C3" s="48">
        <f t="shared" si="0"/>
        <v>80</v>
      </c>
      <c r="D3" s="48">
        <f t="shared" si="0"/>
        <v>0</v>
      </c>
      <c r="E3" s="7">
        <v>9</v>
      </c>
      <c r="F3">
        <v>30</v>
      </c>
      <c r="G3">
        <v>0</v>
      </c>
      <c r="H3" s="7">
        <v>22</v>
      </c>
      <c r="I3" s="8">
        <v>66</v>
      </c>
      <c r="J3" s="8">
        <v>0</v>
      </c>
      <c r="K3" s="20"/>
      <c r="L3" s="20"/>
      <c r="M3" s="20"/>
      <c r="N3" s="7"/>
      <c r="Q3" s="7">
        <v>1</v>
      </c>
      <c r="R3">
        <v>-6</v>
      </c>
      <c r="S3">
        <v>0</v>
      </c>
      <c r="T3" s="7">
        <v>2</v>
      </c>
      <c r="U3" s="8">
        <v>5</v>
      </c>
      <c r="V3" s="8">
        <v>0</v>
      </c>
      <c r="W3" s="7"/>
      <c r="Z3" s="7">
        <v>7</v>
      </c>
      <c r="AA3">
        <v>6</v>
      </c>
      <c r="AB3">
        <v>0</v>
      </c>
      <c r="AC3" s="7">
        <v>2</v>
      </c>
      <c r="AD3" s="8">
        <v>-21</v>
      </c>
      <c r="AE3" s="8">
        <v>0</v>
      </c>
      <c r="AF3" s="7"/>
      <c r="AI3" s="7"/>
      <c r="AL3" s="7"/>
      <c r="AO3" s="7"/>
      <c r="AR3" s="7"/>
      <c r="AX3" s="9" t="s">
        <v>26</v>
      </c>
      <c r="AY3" s="9" t="s">
        <v>28</v>
      </c>
      <c r="AZ3" s="9" t="s">
        <v>29</v>
      </c>
    </row>
    <row r="4" spans="1:52" x14ac:dyDescent="0.25">
      <c r="A4" s="49" t="s">
        <v>301</v>
      </c>
      <c r="B4" s="48">
        <f t="shared" ref="B4:D4" si="1">E4+H4+K4+N4+Q4+T4+W4+Z4+AC4+AF4+AI4</f>
        <v>34</v>
      </c>
      <c r="C4" s="48">
        <f t="shared" si="1"/>
        <v>101</v>
      </c>
      <c r="D4" s="48">
        <f t="shared" si="1"/>
        <v>2</v>
      </c>
      <c r="E4" s="7"/>
      <c r="H4" s="7">
        <v>23</v>
      </c>
      <c r="I4" s="8">
        <v>96</v>
      </c>
      <c r="J4" s="8">
        <v>1</v>
      </c>
      <c r="K4" s="20"/>
      <c r="L4" s="20"/>
      <c r="M4" s="20"/>
      <c r="N4" s="7">
        <v>1</v>
      </c>
      <c r="O4">
        <v>12</v>
      </c>
      <c r="P4">
        <v>0</v>
      </c>
      <c r="Q4" s="7"/>
      <c r="T4" s="7">
        <v>2</v>
      </c>
      <c r="U4">
        <v>6</v>
      </c>
      <c r="V4">
        <v>0</v>
      </c>
      <c r="W4" s="7"/>
      <c r="Z4" s="7">
        <v>5</v>
      </c>
      <c r="AA4">
        <v>-16</v>
      </c>
      <c r="AB4">
        <v>0</v>
      </c>
      <c r="AC4" s="7">
        <v>1</v>
      </c>
      <c r="AD4" s="8">
        <v>10</v>
      </c>
      <c r="AE4" s="8">
        <v>1</v>
      </c>
      <c r="AF4" s="7">
        <v>2</v>
      </c>
      <c r="AG4" s="8">
        <v>-7</v>
      </c>
      <c r="AH4" s="8">
        <v>0</v>
      </c>
      <c r="AI4" s="7"/>
      <c r="AL4" s="7"/>
      <c r="AO4" s="7"/>
      <c r="AR4" s="7"/>
      <c r="AX4" s="10" t="s">
        <v>34</v>
      </c>
      <c r="AY4" s="10" t="s">
        <v>34</v>
      </c>
      <c r="AZ4" s="10" t="s">
        <v>35</v>
      </c>
    </row>
    <row r="5" spans="1:52" x14ac:dyDescent="0.25">
      <c r="A5" s="1" t="s">
        <v>302</v>
      </c>
      <c r="B5" s="48">
        <f t="shared" ref="B5:D5" si="2">E5+H5+K5+N5+Q5+T5+W5+Z5+AC5+AF5+AI5</f>
        <v>39</v>
      </c>
      <c r="C5" s="48">
        <f t="shared" si="2"/>
        <v>133</v>
      </c>
      <c r="D5" s="48">
        <f t="shared" si="2"/>
        <v>4</v>
      </c>
      <c r="E5" s="7">
        <v>10</v>
      </c>
      <c r="F5">
        <v>49</v>
      </c>
      <c r="G5">
        <v>1</v>
      </c>
      <c r="H5" s="7">
        <v>14</v>
      </c>
      <c r="I5" s="8">
        <v>54</v>
      </c>
      <c r="J5" s="8">
        <v>0</v>
      </c>
      <c r="K5" s="20"/>
      <c r="L5" s="20"/>
      <c r="M5" s="20"/>
      <c r="N5" s="7"/>
      <c r="Q5" s="7">
        <v>2</v>
      </c>
      <c r="R5">
        <v>19</v>
      </c>
      <c r="S5">
        <v>1</v>
      </c>
      <c r="T5" s="7">
        <v>1</v>
      </c>
      <c r="U5" s="8">
        <v>0</v>
      </c>
      <c r="V5" s="8">
        <v>0</v>
      </c>
      <c r="W5" s="7"/>
      <c r="Z5" s="7">
        <v>4</v>
      </c>
      <c r="AA5">
        <v>-17</v>
      </c>
      <c r="AB5">
        <v>1</v>
      </c>
      <c r="AC5" s="7"/>
      <c r="AF5" s="7">
        <v>1</v>
      </c>
      <c r="AG5">
        <v>-2</v>
      </c>
      <c r="AH5">
        <v>0</v>
      </c>
      <c r="AI5" s="7">
        <v>7</v>
      </c>
      <c r="AJ5" s="8">
        <v>30</v>
      </c>
      <c r="AK5" s="8">
        <v>1</v>
      </c>
      <c r="AL5" s="7">
        <v>2</v>
      </c>
      <c r="AM5" s="8">
        <v>11</v>
      </c>
      <c r="AN5" s="8">
        <v>0</v>
      </c>
      <c r="AO5" s="7">
        <v>2</v>
      </c>
      <c r="AP5" s="8">
        <v>5</v>
      </c>
      <c r="AQ5" s="8">
        <v>0</v>
      </c>
      <c r="AR5" s="7"/>
      <c r="AX5" s="12" t="s">
        <v>38</v>
      </c>
      <c r="AY5" s="12" t="s">
        <v>38</v>
      </c>
      <c r="AZ5" s="12" t="s">
        <v>40</v>
      </c>
    </row>
    <row r="6" spans="1:52" x14ac:dyDescent="0.25">
      <c r="A6" s="1" t="s">
        <v>25</v>
      </c>
      <c r="B6" s="48">
        <f t="shared" ref="B6:D6" si="3">E6+H6+K6+N6+Q6+T6+W6+Z6+AC6+AF6+AI6</f>
        <v>33</v>
      </c>
      <c r="C6" s="48">
        <f t="shared" si="3"/>
        <v>104</v>
      </c>
      <c r="D6" s="48">
        <f t="shared" si="3"/>
        <v>2</v>
      </c>
      <c r="E6" s="7">
        <v>8</v>
      </c>
      <c r="F6">
        <v>25</v>
      </c>
      <c r="G6">
        <v>1</v>
      </c>
      <c r="H6" s="7">
        <v>19</v>
      </c>
      <c r="I6" s="8">
        <v>60</v>
      </c>
      <c r="J6" s="8">
        <v>1</v>
      </c>
      <c r="K6" s="20"/>
      <c r="L6" s="20"/>
      <c r="M6" s="20"/>
      <c r="N6" s="7">
        <v>1</v>
      </c>
      <c r="O6">
        <v>2</v>
      </c>
      <c r="P6">
        <v>0</v>
      </c>
      <c r="Q6" s="7"/>
      <c r="T6" s="7">
        <v>1</v>
      </c>
      <c r="U6" s="8">
        <v>2</v>
      </c>
      <c r="V6" s="8">
        <v>0</v>
      </c>
      <c r="W6" s="7"/>
      <c r="Z6" s="7">
        <v>4</v>
      </c>
      <c r="AA6">
        <v>15</v>
      </c>
      <c r="AB6">
        <v>0</v>
      </c>
      <c r="AC6" s="7"/>
      <c r="AF6" s="7"/>
      <c r="AI6" s="7"/>
      <c r="AL6" s="7"/>
      <c r="AO6" s="7"/>
      <c r="AR6" s="7"/>
      <c r="AX6" s="11" t="s">
        <v>40</v>
      </c>
      <c r="AY6" s="11" t="s">
        <v>40</v>
      </c>
      <c r="AZ6" s="11" t="s">
        <v>46</v>
      </c>
    </row>
    <row r="7" spans="1:52" x14ac:dyDescent="0.25">
      <c r="A7" s="1" t="s">
        <v>41</v>
      </c>
      <c r="B7" s="48">
        <f t="shared" ref="B7:D7" si="4">E7+H7+K7+N7+Q7+T7+W7+Z7+AC7+AF7+AI7</f>
        <v>37</v>
      </c>
      <c r="C7" s="48">
        <f t="shared" si="4"/>
        <v>143</v>
      </c>
      <c r="D7" s="48">
        <f t="shared" si="4"/>
        <v>0</v>
      </c>
      <c r="E7" s="7">
        <v>13</v>
      </c>
      <c r="F7">
        <v>44</v>
      </c>
      <c r="G7">
        <v>0</v>
      </c>
      <c r="H7" s="7">
        <v>13</v>
      </c>
      <c r="I7" s="10">
        <v>136</v>
      </c>
      <c r="J7" s="8">
        <v>0</v>
      </c>
      <c r="K7" s="20"/>
      <c r="L7" s="20"/>
      <c r="M7" s="20"/>
      <c r="N7" s="7">
        <v>1</v>
      </c>
      <c r="O7">
        <v>3</v>
      </c>
      <c r="P7">
        <v>0</v>
      </c>
      <c r="Q7" s="7"/>
      <c r="T7" s="7">
        <v>2</v>
      </c>
      <c r="U7" s="8">
        <v>-1</v>
      </c>
      <c r="V7" s="8">
        <v>0</v>
      </c>
      <c r="W7" s="7"/>
      <c r="Z7" s="7">
        <v>4</v>
      </c>
      <c r="AA7">
        <v>-34</v>
      </c>
      <c r="AB7">
        <v>0</v>
      </c>
      <c r="AC7" s="7">
        <v>1</v>
      </c>
      <c r="AD7" s="8">
        <v>-1</v>
      </c>
      <c r="AE7" s="8">
        <v>0</v>
      </c>
      <c r="AF7" s="7">
        <v>3</v>
      </c>
      <c r="AG7" s="8">
        <v>-4</v>
      </c>
      <c r="AH7" s="8">
        <v>0</v>
      </c>
      <c r="AI7" s="7"/>
      <c r="AL7" s="7"/>
      <c r="AO7" s="7"/>
      <c r="AR7" s="7">
        <v>1</v>
      </c>
      <c r="AS7">
        <v>-9</v>
      </c>
      <c r="AT7">
        <v>0</v>
      </c>
      <c r="AX7" s="17" t="s">
        <v>50</v>
      </c>
      <c r="AY7" s="17" t="s">
        <v>50</v>
      </c>
      <c r="AZ7" s="18" t="s">
        <v>52</v>
      </c>
    </row>
    <row r="8" spans="1:52" x14ac:dyDescent="0.25">
      <c r="A8" s="47" t="s">
        <v>166</v>
      </c>
      <c r="B8" s="48">
        <f t="shared" ref="B8:D8" si="5">E8+H8+K8+N8+Q8+T8+W8+Z8+AC8+AF8+AI8</f>
        <v>31</v>
      </c>
      <c r="C8" s="48">
        <f t="shared" si="5"/>
        <v>59</v>
      </c>
      <c r="D8" s="48">
        <f t="shared" si="5"/>
        <v>0</v>
      </c>
      <c r="E8" s="7">
        <v>21</v>
      </c>
      <c r="F8">
        <v>80</v>
      </c>
      <c r="G8">
        <v>0</v>
      </c>
      <c r="H8" s="7"/>
      <c r="I8" s="8"/>
      <c r="J8" s="8"/>
      <c r="K8" s="20"/>
      <c r="L8" s="20"/>
      <c r="M8" s="20"/>
      <c r="N8" s="7"/>
      <c r="Q8" s="7">
        <v>2</v>
      </c>
      <c r="R8">
        <v>7</v>
      </c>
      <c r="S8">
        <v>0</v>
      </c>
      <c r="T8" s="7"/>
      <c r="W8" s="7"/>
      <c r="Z8" s="7">
        <v>7</v>
      </c>
      <c r="AA8">
        <v>-33</v>
      </c>
      <c r="AB8">
        <v>0</v>
      </c>
      <c r="AC8" s="7"/>
      <c r="AF8" s="7"/>
      <c r="AI8" s="7">
        <v>1</v>
      </c>
      <c r="AJ8">
        <v>5</v>
      </c>
      <c r="AK8">
        <v>0</v>
      </c>
      <c r="AL8" s="7"/>
      <c r="AO8" s="7"/>
      <c r="AR8" s="7"/>
      <c r="AY8" s="18" t="s">
        <v>46</v>
      </c>
      <c r="AZ8" s="18" t="s">
        <v>56</v>
      </c>
    </row>
    <row r="9" spans="1:52" x14ac:dyDescent="0.25">
      <c r="A9" s="1" t="s">
        <v>30</v>
      </c>
      <c r="B9" s="48">
        <f t="shared" ref="B9:D9" si="6">E9+H9+K9+N9+Q9+T9+W9+Z9+AC9+AF9+AI9</f>
        <v>26</v>
      </c>
      <c r="C9" s="48">
        <f t="shared" si="6"/>
        <v>90</v>
      </c>
      <c r="D9" s="48">
        <f t="shared" si="6"/>
        <v>1</v>
      </c>
      <c r="E9" s="7">
        <v>15</v>
      </c>
      <c r="F9">
        <v>43</v>
      </c>
      <c r="G9">
        <v>1</v>
      </c>
      <c r="H9" s="7"/>
      <c r="I9" s="8"/>
      <c r="J9" s="8"/>
      <c r="K9" s="20"/>
      <c r="L9" s="20"/>
      <c r="M9" s="20"/>
      <c r="N9" s="7">
        <v>1</v>
      </c>
      <c r="O9">
        <v>13</v>
      </c>
      <c r="P9">
        <v>0</v>
      </c>
      <c r="Q9" s="7"/>
      <c r="T9" s="7"/>
      <c r="W9" s="7">
        <v>1</v>
      </c>
      <c r="X9">
        <v>5</v>
      </c>
      <c r="Y9">
        <v>0</v>
      </c>
      <c r="Z9" s="7">
        <v>9</v>
      </c>
      <c r="AA9" s="8">
        <v>29</v>
      </c>
      <c r="AB9" s="8">
        <v>0</v>
      </c>
      <c r="AC9" s="7"/>
      <c r="AF9" s="7"/>
      <c r="AI9" s="7"/>
      <c r="AL9" s="7"/>
      <c r="AO9" s="7"/>
      <c r="AR9" s="7"/>
      <c r="AZ9" s="19" t="s">
        <v>38</v>
      </c>
    </row>
    <row r="10" spans="1:52" x14ac:dyDescent="0.25">
      <c r="A10" s="5" t="s">
        <v>119</v>
      </c>
      <c r="B10" s="48">
        <f t="shared" ref="B10:C10" si="7">E10+H10+K10+N10+Q10+T10+W10+Z10+AC10+AF10+AI10+AL10</f>
        <v>26</v>
      </c>
      <c r="C10" s="48">
        <f t="shared" si="7"/>
        <v>121</v>
      </c>
      <c r="D10" s="48">
        <f>G10+J10+M10+P10+S10+V10+Y10+AB10+AE10+AH10+AK10</f>
        <v>3</v>
      </c>
      <c r="E10" s="7">
        <v>13</v>
      </c>
      <c r="F10">
        <v>99</v>
      </c>
      <c r="G10" s="12">
        <v>2</v>
      </c>
      <c r="H10" s="7">
        <v>3</v>
      </c>
      <c r="I10" s="8">
        <v>9</v>
      </c>
      <c r="J10" s="8">
        <v>0</v>
      </c>
      <c r="K10" s="20"/>
      <c r="L10" s="20"/>
      <c r="M10" s="20"/>
      <c r="N10" s="7">
        <v>1</v>
      </c>
      <c r="O10">
        <v>-1</v>
      </c>
      <c r="P10">
        <v>0</v>
      </c>
      <c r="Q10" s="7">
        <v>1</v>
      </c>
      <c r="R10" s="8">
        <v>4</v>
      </c>
      <c r="S10" s="8">
        <v>0</v>
      </c>
      <c r="T10" s="7">
        <v>5</v>
      </c>
      <c r="U10" s="8">
        <v>17</v>
      </c>
      <c r="V10" s="8">
        <v>1</v>
      </c>
      <c r="W10" s="7"/>
      <c r="Z10" s="7">
        <v>2</v>
      </c>
      <c r="AA10">
        <f>-6-0</f>
        <v>-6</v>
      </c>
      <c r="AC10" s="7"/>
      <c r="AF10" s="7">
        <v>1</v>
      </c>
      <c r="AG10">
        <v>-1</v>
      </c>
      <c r="AH10">
        <v>0</v>
      </c>
      <c r="AI10" s="7"/>
      <c r="AL10" s="7"/>
      <c r="AO10" s="7"/>
      <c r="AR10" s="7"/>
      <c r="AX10" s="20" t="s">
        <v>61</v>
      </c>
      <c r="AY10" s="20"/>
    </row>
    <row r="11" spans="1:52" x14ac:dyDescent="0.25">
      <c r="A11" s="5" t="s">
        <v>32</v>
      </c>
      <c r="B11" s="48">
        <f t="shared" ref="B11:D11" si="8">E11+H11+K11+N11+Q11+T11+W11+Z11+AC11+AF11+AI11</f>
        <v>37</v>
      </c>
      <c r="C11" s="48">
        <f t="shared" si="8"/>
        <v>110</v>
      </c>
      <c r="D11" s="48">
        <f t="shared" si="8"/>
        <v>1</v>
      </c>
      <c r="E11" s="7">
        <v>17</v>
      </c>
      <c r="F11">
        <v>47</v>
      </c>
      <c r="G11">
        <v>0</v>
      </c>
      <c r="H11" s="7">
        <v>7</v>
      </c>
      <c r="I11" s="8">
        <v>11</v>
      </c>
      <c r="J11" s="8">
        <v>1</v>
      </c>
      <c r="K11" s="7">
        <v>2</v>
      </c>
      <c r="L11" s="8">
        <v>5</v>
      </c>
      <c r="M11" s="8">
        <v>0</v>
      </c>
      <c r="N11" s="7">
        <v>4</v>
      </c>
      <c r="O11" s="8">
        <v>39</v>
      </c>
      <c r="P11" s="8">
        <v>0</v>
      </c>
      <c r="Q11" s="7"/>
      <c r="T11" s="7"/>
      <c r="W11" s="7"/>
      <c r="Z11" s="7">
        <v>6</v>
      </c>
      <c r="AA11">
        <v>10</v>
      </c>
      <c r="AB11">
        <v>0</v>
      </c>
      <c r="AC11" s="7"/>
      <c r="AF11" s="7">
        <v>1</v>
      </c>
      <c r="AG11">
        <v>-2</v>
      </c>
      <c r="AH11">
        <v>0</v>
      </c>
      <c r="AI11" s="7"/>
      <c r="AL11" s="7"/>
      <c r="AO11" s="7"/>
      <c r="AR11" s="7"/>
      <c r="AZ11" s="22" t="s">
        <v>64</v>
      </c>
    </row>
    <row r="12" spans="1:52" x14ac:dyDescent="0.25">
      <c r="A12" s="5" t="s">
        <v>124</v>
      </c>
      <c r="B12" s="48">
        <f t="shared" ref="B12:D12" si="9">E12+H12+K12+N12+Q12+T12+W12+Z12+AC12+AF12+AI12</f>
        <v>35</v>
      </c>
      <c r="C12" s="48">
        <f t="shared" si="9"/>
        <v>109</v>
      </c>
      <c r="D12" s="48">
        <f t="shared" si="9"/>
        <v>2</v>
      </c>
      <c r="E12" s="7">
        <v>20</v>
      </c>
      <c r="F12" s="10">
        <v>134</v>
      </c>
      <c r="G12" s="12">
        <v>2</v>
      </c>
      <c r="H12" s="7"/>
      <c r="I12" s="8"/>
      <c r="J12" s="8"/>
      <c r="K12" s="7">
        <v>2</v>
      </c>
      <c r="L12" s="8">
        <v>10</v>
      </c>
      <c r="M12" s="8">
        <v>0</v>
      </c>
      <c r="N12" s="7">
        <v>1</v>
      </c>
      <c r="O12" s="8">
        <v>5</v>
      </c>
      <c r="P12" s="8">
        <v>0</v>
      </c>
      <c r="Q12" s="7"/>
      <c r="T12" s="7">
        <v>1</v>
      </c>
      <c r="U12">
        <v>1</v>
      </c>
      <c r="V12">
        <v>0</v>
      </c>
      <c r="W12" s="7"/>
      <c r="X12" s="8"/>
      <c r="Y12" s="8"/>
      <c r="Z12" s="7">
        <v>10</v>
      </c>
      <c r="AA12">
        <v>-40</v>
      </c>
      <c r="AB12">
        <v>0</v>
      </c>
      <c r="AC12" s="7"/>
      <c r="AF12" s="7">
        <v>1</v>
      </c>
      <c r="AG12">
        <v>-1</v>
      </c>
      <c r="AH12">
        <v>0</v>
      </c>
      <c r="AI12" s="7"/>
      <c r="AL12" s="7"/>
      <c r="AO12" s="7"/>
      <c r="AR12" s="7"/>
      <c r="AZ12" s="23" t="s">
        <v>66</v>
      </c>
    </row>
    <row r="13" spans="1:52" x14ac:dyDescent="0.25">
      <c r="A13" s="1" t="s">
        <v>206</v>
      </c>
      <c r="B13" s="48">
        <f t="shared" ref="B13:D13" si="10">E13+H13+K13+N13+Q13+T13+W13+Z13+AC13+AF13+AI13</f>
        <v>48</v>
      </c>
      <c r="C13" s="48">
        <f t="shared" si="10"/>
        <v>204</v>
      </c>
      <c r="D13" s="48">
        <f t="shared" si="10"/>
        <v>1</v>
      </c>
      <c r="E13" s="7">
        <v>26</v>
      </c>
      <c r="F13" s="10">
        <v>125</v>
      </c>
      <c r="G13">
        <v>1</v>
      </c>
      <c r="H13" s="7"/>
      <c r="I13" s="8"/>
      <c r="J13" s="8"/>
      <c r="K13" s="7">
        <v>11</v>
      </c>
      <c r="L13" s="8">
        <v>63</v>
      </c>
      <c r="M13" s="8">
        <v>0</v>
      </c>
      <c r="N13" s="7">
        <v>1</v>
      </c>
      <c r="O13" s="8">
        <v>5</v>
      </c>
      <c r="P13" s="8">
        <v>0</v>
      </c>
      <c r="Q13" s="7"/>
      <c r="R13" s="8"/>
      <c r="S13" s="8"/>
      <c r="T13" s="7"/>
      <c r="W13" s="7"/>
      <c r="Z13" s="7">
        <v>7</v>
      </c>
      <c r="AA13">
        <v>22</v>
      </c>
      <c r="AB13">
        <v>0</v>
      </c>
      <c r="AC13" s="7">
        <v>1</v>
      </c>
      <c r="AD13" s="8">
        <v>-7</v>
      </c>
      <c r="AE13" s="8">
        <v>0</v>
      </c>
      <c r="AF13" s="7">
        <v>2</v>
      </c>
      <c r="AG13">
        <v>-4</v>
      </c>
      <c r="AH13">
        <v>0</v>
      </c>
      <c r="AI13" s="7"/>
      <c r="AL13" s="7"/>
      <c r="AO13" s="7"/>
      <c r="AR13" s="7"/>
    </row>
    <row r="14" spans="1:52" x14ac:dyDescent="0.25">
      <c r="A14" s="47" t="s">
        <v>241</v>
      </c>
      <c r="B14" s="48">
        <f t="shared" ref="B14:D14" si="11">E14+H14+K14+N14+Q14+T14+W14+Z14+AC14+AF14+AI14</f>
        <v>31</v>
      </c>
      <c r="C14" s="48">
        <f t="shared" si="11"/>
        <v>137</v>
      </c>
      <c r="D14" s="48">
        <f t="shared" si="11"/>
        <v>0</v>
      </c>
      <c r="E14" s="7">
        <v>12</v>
      </c>
      <c r="F14">
        <v>74</v>
      </c>
      <c r="G14">
        <v>0</v>
      </c>
      <c r="K14" s="7">
        <v>11</v>
      </c>
      <c r="L14" s="8">
        <v>23</v>
      </c>
      <c r="M14" s="8">
        <v>0</v>
      </c>
      <c r="N14" s="7">
        <v>1</v>
      </c>
      <c r="O14" s="8">
        <v>9</v>
      </c>
      <c r="P14" s="8">
        <v>0</v>
      </c>
      <c r="Q14" s="7">
        <v>2</v>
      </c>
      <c r="R14" s="8">
        <v>23</v>
      </c>
      <c r="S14" s="8">
        <v>0</v>
      </c>
      <c r="T14" s="7"/>
      <c r="W14">
        <v>1</v>
      </c>
      <c r="X14">
        <v>18</v>
      </c>
      <c r="Y14">
        <v>0</v>
      </c>
      <c r="Z14" s="7">
        <v>4</v>
      </c>
      <c r="AA14" s="8">
        <v>-10</v>
      </c>
      <c r="AB14" s="8">
        <v>0</v>
      </c>
      <c r="AC14" s="7"/>
      <c r="AF14" s="7"/>
      <c r="AI14" s="7"/>
      <c r="AO14" s="7"/>
      <c r="AR14" s="7"/>
    </row>
    <row r="15" spans="1:52" x14ac:dyDescent="0.25">
      <c r="A15" s="47" t="s">
        <v>303</v>
      </c>
      <c r="B15" s="48">
        <f t="shared" ref="B15:D15" si="12">E15+H15+K15+N15+Q15+T15+W15+Z15+AC15+AF15+AI15</f>
        <v>39</v>
      </c>
      <c r="C15" s="48">
        <f t="shared" si="12"/>
        <v>62</v>
      </c>
      <c r="D15" s="48">
        <f t="shared" si="12"/>
        <v>2</v>
      </c>
      <c r="E15" s="7">
        <v>24</v>
      </c>
      <c r="F15">
        <v>73</v>
      </c>
      <c r="G15">
        <v>1</v>
      </c>
      <c r="K15" s="7">
        <v>2</v>
      </c>
      <c r="L15" s="8">
        <v>8</v>
      </c>
      <c r="M15" s="8">
        <v>0</v>
      </c>
      <c r="N15" s="7">
        <v>2</v>
      </c>
      <c r="O15" s="8">
        <v>6</v>
      </c>
      <c r="P15" s="8">
        <v>0</v>
      </c>
      <c r="Q15" s="7"/>
      <c r="T15" s="7">
        <v>1</v>
      </c>
      <c r="U15">
        <v>1</v>
      </c>
      <c r="V15">
        <v>1</v>
      </c>
      <c r="Z15" s="7">
        <v>8</v>
      </c>
      <c r="AA15" s="8">
        <v>-24</v>
      </c>
      <c r="AB15" s="8">
        <v>0</v>
      </c>
      <c r="AC15" s="7"/>
      <c r="AF15" s="7">
        <v>1</v>
      </c>
      <c r="AG15">
        <v>-1</v>
      </c>
      <c r="AH15">
        <v>0</v>
      </c>
      <c r="AI15" s="7">
        <v>1</v>
      </c>
      <c r="AJ15">
        <v>-1</v>
      </c>
      <c r="AK15">
        <v>0</v>
      </c>
      <c r="AL15">
        <v>1</v>
      </c>
      <c r="AM15">
        <v>-1</v>
      </c>
      <c r="AN15">
        <v>0</v>
      </c>
      <c r="AO15" s="7">
        <v>1</v>
      </c>
      <c r="AP15">
        <v>-1</v>
      </c>
      <c r="AQ15">
        <v>0</v>
      </c>
      <c r="AR15" s="7">
        <v>1</v>
      </c>
      <c r="AS15">
        <v>-1</v>
      </c>
      <c r="AT15">
        <v>0</v>
      </c>
    </row>
    <row r="16" spans="1:52" x14ac:dyDescent="0.25">
      <c r="A16" s="47"/>
      <c r="B16" s="6"/>
      <c r="C16" s="6"/>
      <c r="D16" s="6"/>
      <c r="E16" s="8"/>
      <c r="K16" s="8"/>
      <c r="L16" s="8"/>
      <c r="M16" s="8"/>
      <c r="N16" s="8"/>
      <c r="O16" s="8"/>
      <c r="P16" s="8"/>
      <c r="Z16" s="8"/>
      <c r="AA16" s="8"/>
      <c r="AB16" s="8"/>
    </row>
    <row r="17" spans="1:52" x14ac:dyDescent="0.25">
      <c r="A17" s="1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x14ac:dyDescent="0.25">
      <c r="A18" s="1" t="s">
        <v>55</v>
      </c>
      <c r="B18" s="2" t="s">
        <v>1</v>
      </c>
      <c r="C18" s="2"/>
      <c r="D18" s="2"/>
      <c r="E18" s="3" t="s">
        <v>304</v>
      </c>
      <c r="F18" s="3"/>
      <c r="G18" s="3"/>
      <c r="H18" s="3" t="s">
        <v>1255</v>
      </c>
      <c r="I18" s="3"/>
      <c r="J18" s="3"/>
      <c r="K18" s="3" t="s">
        <v>305</v>
      </c>
      <c r="L18" s="3"/>
      <c r="M18" s="3"/>
      <c r="N18" s="3" t="s">
        <v>306</v>
      </c>
      <c r="O18" s="3"/>
      <c r="P18" s="3"/>
      <c r="Q18" s="3" t="s">
        <v>307</v>
      </c>
      <c r="R18" s="3"/>
      <c r="S18" s="3"/>
      <c r="T18" s="3" t="s">
        <v>308</v>
      </c>
      <c r="U18" s="3"/>
      <c r="V18" s="3"/>
      <c r="W18" s="3" t="s">
        <v>293</v>
      </c>
      <c r="X18" s="3"/>
      <c r="Y18" s="3"/>
      <c r="Z18" s="3" t="s">
        <v>309</v>
      </c>
      <c r="AA18" s="3"/>
      <c r="AB18" s="3"/>
      <c r="AC18" s="3" t="s">
        <v>310</v>
      </c>
      <c r="AD18" s="3"/>
      <c r="AE18" s="3"/>
      <c r="AF18" s="3" t="s">
        <v>311</v>
      </c>
      <c r="AG18" s="3"/>
      <c r="AH18" s="3"/>
      <c r="AI18" s="3" t="s">
        <v>312</v>
      </c>
      <c r="AJ18" s="3"/>
      <c r="AK18" s="3"/>
      <c r="AL18" s="3" t="s">
        <v>313</v>
      </c>
      <c r="AM18" s="3"/>
      <c r="AN18" s="3"/>
      <c r="AO18" s="3" t="s">
        <v>314</v>
      </c>
      <c r="AP18" s="3"/>
      <c r="AQ18" s="3"/>
      <c r="AR18" s="3" t="s">
        <v>315</v>
      </c>
      <c r="AS18" s="3"/>
      <c r="AT18" s="3"/>
      <c r="AU18" s="3" t="s">
        <v>295</v>
      </c>
      <c r="AV18" s="3"/>
      <c r="AW18" s="3"/>
      <c r="AX18" s="3"/>
      <c r="AY18" s="3"/>
      <c r="AZ18" s="3"/>
    </row>
    <row r="19" spans="1:52" x14ac:dyDescent="0.25">
      <c r="A19" s="1" t="s">
        <v>300</v>
      </c>
      <c r="B19" s="2" t="s">
        <v>58</v>
      </c>
      <c r="C19" s="2" t="s">
        <v>7</v>
      </c>
      <c r="D19" s="2" t="s">
        <v>8</v>
      </c>
      <c r="E19" s="4" t="s">
        <v>21</v>
      </c>
      <c r="F19" s="3" t="s">
        <v>7</v>
      </c>
      <c r="G19" s="3" t="s">
        <v>8</v>
      </c>
      <c r="H19" s="4" t="s">
        <v>21</v>
      </c>
      <c r="I19" s="3" t="s">
        <v>7</v>
      </c>
      <c r="J19" s="3" t="s">
        <v>8</v>
      </c>
      <c r="K19" s="4" t="s">
        <v>21</v>
      </c>
      <c r="L19" s="3" t="s">
        <v>7</v>
      </c>
      <c r="M19" s="3" t="s">
        <v>8</v>
      </c>
      <c r="N19" s="4" t="s">
        <v>21</v>
      </c>
      <c r="O19" s="3" t="s">
        <v>7</v>
      </c>
      <c r="P19" s="3" t="s">
        <v>8</v>
      </c>
      <c r="Q19" s="4" t="s">
        <v>21</v>
      </c>
      <c r="R19" s="3" t="s">
        <v>7</v>
      </c>
      <c r="S19" s="3" t="s">
        <v>8</v>
      </c>
      <c r="T19" s="4" t="s">
        <v>21</v>
      </c>
      <c r="U19" s="3" t="s">
        <v>7</v>
      </c>
      <c r="V19" s="3" t="s">
        <v>8</v>
      </c>
      <c r="W19" s="4" t="s">
        <v>21</v>
      </c>
      <c r="X19" s="3" t="s">
        <v>7</v>
      </c>
      <c r="Y19" s="3" t="s">
        <v>8</v>
      </c>
      <c r="Z19" s="4" t="s">
        <v>21</v>
      </c>
      <c r="AA19" s="3" t="s">
        <v>7</v>
      </c>
      <c r="AB19" s="3" t="s">
        <v>8</v>
      </c>
      <c r="AC19" s="4" t="s">
        <v>21</v>
      </c>
      <c r="AD19" s="3" t="s">
        <v>7</v>
      </c>
      <c r="AE19" s="3" t="s">
        <v>8</v>
      </c>
      <c r="AF19" s="4" t="s">
        <v>21</v>
      </c>
      <c r="AG19" s="3" t="s">
        <v>7</v>
      </c>
      <c r="AH19" s="3" t="s">
        <v>8</v>
      </c>
      <c r="AI19" s="4" t="s">
        <v>21</v>
      </c>
      <c r="AJ19" s="3" t="s">
        <v>7</v>
      </c>
      <c r="AK19" s="3" t="s">
        <v>8</v>
      </c>
      <c r="AL19" s="4" t="s">
        <v>21</v>
      </c>
      <c r="AM19" s="3" t="s">
        <v>7</v>
      </c>
      <c r="AN19" s="3" t="s">
        <v>8</v>
      </c>
      <c r="AO19" s="3" t="s">
        <v>21</v>
      </c>
      <c r="AP19" s="3" t="s">
        <v>7</v>
      </c>
      <c r="AQ19" s="3" t="s">
        <v>8</v>
      </c>
      <c r="AR19" s="3" t="s">
        <v>21</v>
      </c>
      <c r="AS19" s="3" t="s">
        <v>7</v>
      </c>
      <c r="AT19" s="3" t="s">
        <v>8</v>
      </c>
      <c r="AU19" s="3" t="s">
        <v>21</v>
      </c>
      <c r="AV19" s="3" t="s">
        <v>7</v>
      </c>
      <c r="AW19" s="3" t="s">
        <v>8</v>
      </c>
      <c r="AX19" s="3"/>
      <c r="AY19" s="3"/>
      <c r="AZ19" s="3"/>
    </row>
    <row r="20" spans="1:52" x14ac:dyDescent="0.25">
      <c r="A20" s="47" t="s">
        <v>116</v>
      </c>
      <c r="B20" s="48">
        <f t="shared" ref="B20:D20" si="13">E20+H20+K20+N20+Q20+T20+W20+Z20+AC20+AF20+AI20+AL20</f>
        <v>24</v>
      </c>
      <c r="C20" s="48">
        <f t="shared" si="13"/>
        <v>326</v>
      </c>
      <c r="D20" s="48">
        <f t="shared" si="13"/>
        <v>3</v>
      </c>
      <c r="E20" s="7">
        <v>7</v>
      </c>
      <c r="F20" s="10">
        <v>170</v>
      </c>
      <c r="G20" s="12">
        <v>2</v>
      </c>
      <c r="H20" s="7">
        <v>7</v>
      </c>
      <c r="I20" s="8">
        <v>79</v>
      </c>
      <c r="J20" s="8">
        <v>1</v>
      </c>
      <c r="K20" s="7">
        <v>2</v>
      </c>
      <c r="L20" s="8">
        <v>29</v>
      </c>
      <c r="M20" s="8">
        <v>0</v>
      </c>
      <c r="N20" s="7">
        <v>2</v>
      </c>
      <c r="O20" s="8">
        <v>8</v>
      </c>
      <c r="P20" s="8">
        <v>0</v>
      </c>
      <c r="Q20" s="7">
        <v>2</v>
      </c>
      <c r="R20" s="8">
        <v>15</v>
      </c>
      <c r="S20" s="8">
        <v>0</v>
      </c>
      <c r="T20" s="7">
        <v>3</v>
      </c>
      <c r="U20" s="8">
        <v>17</v>
      </c>
      <c r="V20" s="8">
        <v>0</v>
      </c>
      <c r="W20" s="7">
        <v>0</v>
      </c>
      <c r="X20" s="8">
        <v>0</v>
      </c>
      <c r="Y20" s="8">
        <v>0</v>
      </c>
      <c r="Z20" s="7">
        <v>1</v>
      </c>
      <c r="AA20" s="8">
        <v>8</v>
      </c>
      <c r="AB20" s="8">
        <v>0</v>
      </c>
      <c r="AC20" s="7"/>
      <c r="AF20" s="7"/>
      <c r="AI20" s="7"/>
      <c r="AL20" s="7"/>
      <c r="AO20" s="7"/>
      <c r="AR20" s="7"/>
      <c r="AU20" s="7"/>
    </row>
    <row r="21" spans="1:52" x14ac:dyDescent="0.25">
      <c r="A21" s="49" t="s">
        <v>301</v>
      </c>
      <c r="B21" s="48">
        <f t="shared" ref="B21:D21" si="14">E21+H21+K21+N21+Q21+T21+W21+Z21+AC21+AF21+AI21+AL21</f>
        <v>23</v>
      </c>
      <c r="C21" s="48">
        <f t="shared" si="14"/>
        <v>337</v>
      </c>
      <c r="D21" s="48">
        <f t="shared" si="14"/>
        <v>2</v>
      </c>
      <c r="E21" s="7">
        <v>6</v>
      </c>
      <c r="F21" s="10">
        <v>111</v>
      </c>
      <c r="G21">
        <v>0</v>
      </c>
      <c r="H21" s="7">
        <v>5</v>
      </c>
      <c r="I21" s="8">
        <v>93</v>
      </c>
      <c r="J21" s="8">
        <v>1</v>
      </c>
      <c r="K21" s="7">
        <v>1</v>
      </c>
      <c r="L21" s="8">
        <v>11</v>
      </c>
      <c r="M21" s="8">
        <v>0</v>
      </c>
      <c r="N21" s="7">
        <v>6</v>
      </c>
      <c r="O21" s="8">
        <v>96</v>
      </c>
      <c r="P21" s="8">
        <v>1</v>
      </c>
      <c r="Q21" s="7">
        <v>0</v>
      </c>
      <c r="R21" s="8">
        <v>0</v>
      </c>
      <c r="S21" s="8">
        <v>0</v>
      </c>
      <c r="T21" s="7">
        <v>0</v>
      </c>
      <c r="U21" s="8">
        <v>0</v>
      </c>
      <c r="V21" s="8">
        <v>0</v>
      </c>
      <c r="W21" s="7">
        <v>1</v>
      </c>
      <c r="X21" s="8">
        <v>8</v>
      </c>
      <c r="Y21" s="8">
        <v>0</v>
      </c>
      <c r="Z21" s="7">
        <v>0</v>
      </c>
      <c r="AA21" s="8">
        <v>0</v>
      </c>
      <c r="AB21" s="8">
        <v>0</v>
      </c>
      <c r="AC21" s="7">
        <v>3</v>
      </c>
      <c r="AD21" s="8">
        <v>13</v>
      </c>
      <c r="AE21" s="8">
        <v>0</v>
      </c>
      <c r="AF21" s="7"/>
      <c r="AI21" s="7"/>
      <c r="AL21" s="7">
        <v>1</v>
      </c>
      <c r="AM21">
        <v>5</v>
      </c>
      <c r="AN21">
        <v>0</v>
      </c>
      <c r="AO21" s="7"/>
      <c r="AR21" s="7"/>
      <c r="AU21" s="7"/>
    </row>
    <row r="22" spans="1:52" ht="15.75" customHeight="1" x14ac:dyDescent="0.25">
      <c r="A22" s="1" t="s">
        <v>302</v>
      </c>
      <c r="B22" s="48">
        <f t="shared" ref="B22:D22" si="15">E22+H22+K22+N22+Q22+T22+W22+Z22+AC22+AF22+AI22+AL22</f>
        <v>24</v>
      </c>
      <c r="C22" s="48">
        <f t="shared" si="15"/>
        <v>299</v>
      </c>
      <c r="D22" s="48">
        <f t="shared" si="15"/>
        <v>2</v>
      </c>
      <c r="E22" s="7">
        <v>7</v>
      </c>
      <c r="F22">
        <v>85</v>
      </c>
      <c r="G22">
        <v>1</v>
      </c>
      <c r="H22" s="7"/>
      <c r="K22" s="7">
        <v>3</v>
      </c>
      <c r="L22" s="8">
        <v>25</v>
      </c>
      <c r="M22" s="8">
        <v>1</v>
      </c>
      <c r="N22" s="7">
        <v>8</v>
      </c>
      <c r="O22" s="10">
        <v>126</v>
      </c>
      <c r="P22" s="8">
        <v>0</v>
      </c>
      <c r="Q22" s="7">
        <v>0</v>
      </c>
      <c r="R22" s="8">
        <v>0</v>
      </c>
      <c r="S22" s="8">
        <v>0</v>
      </c>
      <c r="T22" s="7">
        <v>0</v>
      </c>
      <c r="U22" s="8">
        <v>0</v>
      </c>
      <c r="V22" s="8">
        <v>0</v>
      </c>
      <c r="W22" s="7">
        <v>1</v>
      </c>
      <c r="X22" s="8">
        <v>9</v>
      </c>
      <c r="Y22" s="8">
        <v>0</v>
      </c>
      <c r="Z22" s="7">
        <v>1</v>
      </c>
      <c r="AA22" s="8">
        <v>11</v>
      </c>
      <c r="AB22" s="8">
        <v>0</v>
      </c>
      <c r="AC22" s="7"/>
      <c r="AF22" s="7">
        <v>3</v>
      </c>
      <c r="AG22">
        <v>37</v>
      </c>
      <c r="AH22">
        <v>0</v>
      </c>
      <c r="AI22" s="7"/>
      <c r="AL22" s="7">
        <v>1</v>
      </c>
      <c r="AM22">
        <v>6</v>
      </c>
      <c r="AN22">
        <v>0</v>
      </c>
      <c r="AO22" s="7">
        <v>1</v>
      </c>
      <c r="AP22">
        <v>9</v>
      </c>
      <c r="AQ22">
        <v>0</v>
      </c>
      <c r="AR22" s="7">
        <v>1</v>
      </c>
      <c r="AS22">
        <v>-3</v>
      </c>
      <c r="AT22">
        <v>0</v>
      </c>
      <c r="AU22" s="7"/>
    </row>
    <row r="23" spans="1:52" ht="15.75" customHeight="1" x14ac:dyDescent="0.25">
      <c r="A23" s="1" t="s">
        <v>25</v>
      </c>
      <c r="B23" s="48">
        <f t="shared" ref="B23:D23" si="16">E23+H23+K23+N23+Q23+T23+W23+Z23+AC23+AF23+AI23+AL23</f>
        <v>20</v>
      </c>
      <c r="C23" s="48">
        <f t="shared" si="16"/>
        <v>288</v>
      </c>
      <c r="D23" s="48">
        <f t="shared" si="16"/>
        <v>1</v>
      </c>
      <c r="E23" s="7">
        <v>7</v>
      </c>
      <c r="F23" s="10">
        <v>132</v>
      </c>
      <c r="G23">
        <v>1</v>
      </c>
      <c r="H23" s="7">
        <v>4</v>
      </c>
      <c r="I23" s="8">
        <v>31</v>
      </c>
      <c r="J23" s="8">
        <v>0</v>
      </c>
      <c r="K23" s="7">
        <v>2</v>
      </c>
      <c r="L23" s="8">
        <v>63</v>
      </c>
      <c r="M23" s="8">
        <v>0</v>
      </c>
      <c r="N23" s="7">
        <v>3</v>
      </c>
      <c r="O23" s="8">
        <v>42</v>
      </c>
      <c r="P23" s="8">
        <v>0</v>
      </c>
      <c r="Q23" s="7">
        <v>1</v>
      </c>
      <c r="R23" s="8">
        <v>7</v>
      </c>
      <c r="S23" s="8">
        <v>0</v>
      </c>
      <c r="T23" s="7">
        <v>0</v>
      </c>
      <c r="U23" s="8">
        <v>0</v>
      </c>
      <c r="V23" s="8">
        <v>0</v>
      </c>
      <c r="W23" s="7">
        <v>2</v>
      </c>
      <c r="X23" s="8">
        <v>9</v>
      </c>
      <c r="Y23" s="8">
        <v>0</v>
      </c>
      <c r="Z23" s="7">
        <v>0</v>
      </c>
      <c r="AA23" s="8">
        <v>0</v>
      </c>
      <c r="AB23" s="8">
        <v>0</v>
      </c>
      <c r="AC23" s="7"/>
      <c r="AF23" s="7">
        <v>1</v>
      </c>
      <c r="AG23">
        <v>4</v>
      </c>
      <c r="AH23">
        <v>0</v>
      </c>
      <c r="AI23" s="7"/>
      <c r="AL23" s="7"/>
      <c r="AO23" s="7"/>
      <c r="AR23" s="7"/>
      <c r="AU23" s="7"/>
    </row>
    <row r="24" spans="1:52" ht="15.75" customHeight="1" x14ac:dyDescent="0.25">
      <c r="A24" s="1" t="s">
        <v>41</v>
      </c>
      <c r="B24" s="48">
        <f t="shared" ref="B24:D24" si="17">E24+H24+K24+N24+Q24+T24+W24+Z24+AC24+AF24+AI24+AL24</f>
        <v>22</v>
      </c>
      <c r="C24" s="48">
        <f t="shared" si="17"/>
        <v>263</v>
      </c>
      <c r="D24" s="48">
        <f t="shared" si="17"/>
        <v>4</v>
      </c>
      <c r="E24" s="7">
        <v>6</v>
      </c>
      <c r="F24" s="10">
        <v>101</v>
      </c>
      <c r="G24">
        <v>1</v>
      </c>
      <c r="H24" s="7">
        <v>4</v>
      </c>
      <c r="I24" s="8">
        <v>60</v>
      </c>
      <c r="J24" s="8">
        <v>0</v>
      </c>
      <c r="K24" s="7">
        <v>2</v>
      </c>
      <c r="L24" s="8">
        <v>38</v>
      </c>
      <c r="M24" s="12">
        <v>2</v>
      </c>
      <c r="N24" s="7">
        <v>4</v>
      </c>
      <c r="O24" s="8">
        <v>24</v>
      </c>
      <c r="P24" s="8">
        <v>0</v>
      </c>
      <c r="Q24" s="7">
        <v>2</v>
      </c>
      <c r="R24" s="8">
        <v>14</v>
      </c>
      <c r="S24" s="8">
        <v>0</v>
      </c>
      <c r="T24" s="7">
        <v>0</v>
      </c>
      <c r="U24" s="8">
        <v>0</v>
      </c>
      <c r="V24" s="8">
        <v>0</v>
      </c>
      <c r="W24" s="7">
        <v>2</v>
      </c>
      <c r="X24" s="8">
        <v>17</v>
      </c>
      <c r="Y24" s="8">
        <v>1</v>
      </c>
      <c r="Z24" s="7">
        <v>0</v>
      </c>
      <c r="AA24" s="8">
        <v>0</v>
      </c>
      <c r="AB24" s="8">
        <v>0</v>
      </c>
      <c r="AC24" s="7">
        <v>2</v>
      </c>
      <c r="AD24" s="8">
        <v>9</v>
      </c>
      <c r="AE24" s="8">
        <v>0</v>
      </c>
      <c r="AF24" s="7"/>
      <c r="AI24" s="7"/>
      <c r="AL24" s="7"/>
      <c r="AO24" s="7"/>
      <c r="AR24" s="7"/>
      <c r="AU24" s="7"/>
    </row>
    <row r="25" spans="1:52" ht="15.75" customHeight="1" x14ac:dyDescent="0.25">
      <c r="A25" s="47" t="s">
        <v>166</v>
      </c>
      <c r="B25" s="48">
        <f t="shared" ref="B25:D25" si="18">E25+H25+K25+N25+Q25+T25+W25+Z25+AC25+AF25+AI25+AL25</f>
        <v>20</v>
      </c>
      <c r="C25" s="48">
        <f t="shared" si="18"/>
        <v>261</v>
      </c>
      <c r="D25" s="48">
        <f t="shared" si="18"/>
        <v>2</v>
      </c>
      <c r="E25" s="7">
        <v>7</v>
      </c>
      <c r="F25" s="10">
        <v>140</v>
      </c>
      <c r="G25">
        <v>1</v>
      </c>
      <c r="H25" s="7">
        <v>5</v>
      </c>
      <c r="I25" s="8">
        <v>37</v>
      </c>
      <c r="J25" s="8">
        <v>0</v>
      </c>
      <c r="K25" s="7">
        <v>2</v>
      </c>
      <c r="L25" s="8">
        <v>23</v>
      </c>
      <c r="M25" s="8">
        <v>0</v>
      </c>
      <c r="N25" s="7">
        <v>3</v>
      </c>
      <c r="O25" s="8">
        <v>41</v>
      </c>
      <c r="P25" s="8">
        <v>0</v>
      </c>
      <c r="Q25" s="7">
        <v>1</v>
      </c>
      <c r="R25" s="8">
        <v>10</v>
      </c>
      <c r="S25" s="8">
        <v>0</v>
      </c>
      <c r="T25" s="7">
        <v>1</v>
      </c>
      <c r="U25" s="8">
        <v>4</v>
      </c>
      <c r="V25" s="8">
        <v>1</v>
      </c>
      <c r="W25" s="7">
        <v>1</v>
      </c>
      <c r="X25" s="8">
        <v>6</v>
      </c>
      <c r="Y25" s="8">
        <v>0</v>
      </c>
      <c r="Z25" s="7">
        <v>0</v>
      </c>
      <c r="AA25" s="8">
        <v>0</v>
      </c>
      <c r="AB25" s="8">
        <v>0</v>
      </c>
      <c r="AC25" s="7"/>
      <c r="AF25" s="7"/>
      <c r="AI25" s="7"/>
      <c r="AL25" s="7"/>
      <c r="AO25" s="7"/>
      <c r="AR25" s="7"/>
      <c r="AU25" s="7"/>
    </row>
    <row r="26" spans="1:52" ht="15.75" customHeight="1" x14ac:dyDescent="0.25">
      <c r="A26" s="1" t="s">
        <v>30</v>
      </c>
      <c r="B26" s="48">
        <f t="shared" ref="B26:D26" si="19">E26+H26+K26+N26+Q26+T26+W26+Z26+AC26+AF26+AI26+AL26</f>
        <v>15</v>
      </c>
      <c r="C26" s="48">
        <f t="shared" si="19"/>
        <v>215</v>
      </c>
      <c r="D26" s="48">
        <f t="shared" si="19"/>
        <v>2</v>
      </c>
      <c r="E26" s="7">
        <v>6</v>
      </c>
      <c r="F26" s="10">
        <v>147</v>
      </c>
      <c r="G26" s="12">
        <v>2</v>
      </c>
      <c r="H26" s="7">
        <v>4</v>
      </c>
      <c r="I26" s="8">
        <v>46</v>
      </c>
      <c r="J26" s="8">
        <v>0</v>
      </c>
      <c r="K26" s="7">
        <v>1</v>
      </c>
      <c r="L26" s="8">
        <v>11</v>
      </c>
      <c r="M26" s="8">
        <v>0</v>
      </c>
      <c r="N26" s="7">
        <v>0</v>
      </c>
      <c r="O26" s="8">
        <v>0</v>
      </c>
      <c r="P26" s="8">
        <v>0</v>
      </c>
      <c r="Q26" s="7">
        <v>2</v>
      </c>
      <c r="R26" s="8">
        <v>-2</v>
      </c>
      <c r="S26" s="8">
        <v>0</v>
      </c>
      <c r="T26" s="7">
        <v>2</v>
      </c>
      <c r="U26" s="8">
        <v>13</v>
      </c>
      <c r="V26" s="8">
        <v>0</v>
      </c>
      <c r="W26" s="7">
        <v>0</v>
      </c>
      <c r="X26" s="8">
        <v>0</v>
      </c>
      <c r="Y26" s="8">
        <v>0</v>
      </c>
      <c r="AC26" s="7"/>
      <c r="AF26" s="7"/>
      <c r="AI26" s="7"/>
      <c r="AL26" s="7"/>
      <c r="AO26" s="7"/>
      <c r="AR26" s="7"/>
      <c r="AU26" s="7"/>
    </row>
    <row r="27" spans="1:52" ht="15.75" customHeight="1" x14ac:dyDescent="0.25">
      <c r="A27" s="5" t="s">
        <v>119</v>
      </c>
      <c r="B27" s="48">
        <f t="shared" ref="B27:D27" si="20">E27+H27+K27+N27+Q27+T27+W27+Z27+AC27+AF27+AI27+AL27</f>
        <v>22</v>
      </c>
      <c r="C27" s="48">
        <f t="shared" si="20"/>
        <v>210</v>
      </c>
      <c r="D27" s="48">
        <f t="shared" si="20"/>
        <v>0</v>
      </c>
      <c r="E27" s="7">
        <v>6</v>
      </c>
      <c r="F27">
        <v>42</v>
      </c>
      <c r="G27">
        <v>0</v>
      </c>
      <c r="H27" s="7">
        <v>6</v>
      </c>
      <c r="I27" s="8">
        <v>88</v>
      </c>
      <c r="J27" s="8">
        <v>0</v>
      </c>
      <c r="K27" s="7">
        <v>1</v>
      </c>
      <c r="L27" s="8">
        <v>11</v>
      </c>
      <c r="M27" s="8">
        <v>0</v>
      </c>
      <c r="N27" s="7">
        <v>5</v>
      </c>
      <c r="O27" s="8">
        <v>56</v>
      </c>
      <c r="P27" s="8">
        <v>0</v>
      </c>
      <c r="Q27" s="7">
        <v>3</v>
      </c>
      <c r="R27" s="8">
        <v>8</v>
      </c>
      <c r="S27" s="8">
        <v>0</v>
      </c>
      <c r="T27" s="7">
        <v>1</v>
      </c>
      <c r="U27" s="8">
        <v>5</v>
      </c>
      <c r="V27" s="8">
        <v>0</v>
      </c>
      <c r="W27" s="7">
        <v>0</v>
      </c>
      <c r="X27" s="8">
        <v>0</v>
      </c>
      <c r="Y27" s="8">
        <v>0</v>
      </c>
      <c r="Z27" s="7">
        <v>0</v>
      </c>
      <c r="AA27" s="8">
        <v>0</v>
      </c>
      <c r="AB27" s="8">
        <v>0</v>
      </c>
      <c r="AC27" s="7"/>
      <c r="AF27" s="7"/>
      <c r="AI27" s="7"/>
      <c r="AL27" s="7"/>
      <c r="AO27" s="7"/>
      <c r="AR27" s="7"/>
      <c r="AU27" s="7"/>
    </row>
    <row r="28" spans="1:52" ht="15.75" customHeight="1" x14ac:dyDescent="0.25">
      <c r="A28" s="5" t="s">
        <v>32</v>
      </c>
      <c r="B28" s="48">
        <f t="shared" ref="B28:D28" si="21">E28+H28+K28+N28+Q28+T28+W28+Z28+AC28+AF28+AI28+AL28</f>
        <v>17</v>
      </c>
      <c r="C28" s="48">
        <f t="shared" si="21"/>
        <v>187</v>
      </c>
      <c r="D28" s="48">
        <f t="shared" si="21"/>
        <v>1</v>
      </c>
      <c r="E28" s="7">
        <v>6</v>
      </c>
      <c r="F28">
        <v>57</v>
      </c>
      <c r="G28">
        <v>0</v>
      </c>
      <c r="H28" s="7">
        <v>6</v>
      </c>
      <c r="I28" s="8">
        <v>74</v>
      </c>
      <c r="J28" s="8">
        <v>0</v>
      </c>
      <c r="K28" s="7">
        <v>0</v>
      </c>
      <c r="L28" s="8">
        <v>0</v>
      </c>
      <c r="M28" s="8">
        <v>0</v>
      </c>
      <c r="N28" s="7">
        <v>0</v>
      </c>
      <c r="O28" s="8">
        <v>0</v>
      </c>
      <c r="P28" s="8">
        <v>0</v>
      </c>
      <c r="Q28" s="7">
        <v>2</v>
      </c>
      <c r="R28" s="8">
        <v>29</v>
      </c>
      <c r="S28" s="8">
        <v>1</v>
      </c>
      <c r="T28" s="7">
        <v>1</v>
      </c>
      <c r="U28" s="8">
        <v>16</v>
      </c>
      <c r="V28" s="8">
        <v>0</v>
      </c>
      <c r="W28" s="7">
        <v>0</v>
      </c>
      <c r="X28" s="8">
        <v>0</v>
      </c>
      <c r="Y28" s="8">
        <v>0</v>
      </c>
      <c r="Z28" s="7">
        <v>1</v>
      </c>
      <c r="AA28" s="8">
        <v>15</v>
      </c>
      <c r="AB28" s="8">
        <v>0</v>
      </c>
      <c r="AC28" s="7"/>
      <c r="AF28" s="7"/>
      <c r="AI28" s="7">
        <v>1</v>
      </c>
      <c r="AJ28">
        <v>-4</v>
      </c>
      <c r="AK28">
        <v>0</v>
      </c>
      <c r="AL28" s="7"/>
      <c r="AO28" s="7"/>
      <c r="AR28" s="7"/>
      <c r="AU28" s="7"/>
    </row>
    <row r="29" spans="1:52" ht="15.75" customHeight="1" x14ac:dyDescent="0.25">
      <c r="A29" s="5" t="s">
        <v>124</v>
      </c>
      <c r="B29" s="48">
        <f t="shared" ref="B29:D29" si="22">E29+H29+K29+N29+Q29+T29+W29+Z29+AC29+AF29+AI29+AL29</f>
        <v>24</v>
      </c>
      <c r="C29" s="48">
        <f t="shared" si="22"/>
        <v>172</v>
      </c>
      <c r="D29" s="48">
        <f t="shared" si="22"/>
        <v>1</v>
      </c>
      <c r="E29" s="7">
        <v>4</v>
      </c>
      <c r="F29">
        <v>31</v>
      </c>
      <c r="G29">
        <v>0</v>
      </c>
      <c r="H29" s="7">
        <v>9</v>
      </c>
      <c r="I29" s="8">
        <v>72</v>
      </c>
      <c r="J29" s="8">
        <v>0</v>
      </c>
      <c r="K29" s="7">
        <v>1</v>
      </c>
      <c r="L29" s="8">
        <v>10</v>
      </c>
      <c r="M29" s="8">
        <v>0</v>
      </c>
      <c r="N29" s="7">
        <v>2</v>
      </c>
      <c r="O29" s="8">
        <v>17</v>
      </c>
      <c r="P29" s="8">
        <v>0</v>
      </c>
      <c r="Q29" s="7">
        <v>3</v>
      </c>
      <c r="R29" s="8">
        <v>9</v>
      </c>
      <c r="S29" s="8">
        <v>0</v>
      </c>
      <c r="T29" s="7">
        <v>2</v>
      </c>
      <c r="U29" s="8">
        <v>21</v>
      </c>
      <c r="V29" s="8">
        <v>1</v>
      </c>
      <c r="W29" s="7">
        <v>0</v>
      </c>
      <c r="X29" s="8">
        <v>0</v>
      </c>
      <c r="Y29" s="8">
        <v>0</v>
      </c>
      <c r="Z29" s="7">
        <v>1</v>
      </c>
      <c r="AA29" s="8">
        <v>3</v>
      </c>
      <c r="AB29" s="8">
        <v>0</v>
      </c>
      <c r="AC29" s="7"/>
      <c r="AF29" s="7"/>
      <c r="AI29" s="7">
        <v>2</v>
      </c>
      <c r="AJ29">
        <v>9</v>
      </c>
      <c r="AK29">
        <v>0</v>
      </c>
      <c r="AL29" s="7"/>
      <c r="AO29" s="7"/>
      <c r="AR29" s="7"/>
      <c r="AU29" s="7"/>
    </row>
    <row r="30" spans="1:52" ht="15.75" customHeight="1" x14ac:dyDescent="0.25">
      <c r="A30" s="1" t="s">
        <v>206</v>
      </c>
      <c r="B30" s="48">
        <f t="shared" ref="B30:D30" si="23">E30+H30+K30+N30+Q30+T30+W30+Z30+AC30+AF30+AI30+AL30</f>
        <v>20</v>
      </c>
      <c r="C30" s="48">
        <f t="shared" si="23"/>
        <v>320</v>
      </c>
      <c r="D30" s="48">
        <f t="shared" si="23"/>
        <v>3</v>
      </c>
      <c r="E30" s="7">
        <v>8</v>
      </c>
      <c r="F30" s="10">
        <v>191</v>
      </c>
      <c r="G30">
        <v>1</v>
      </c>
      <c r="H30" s="7">
        <v>7</v>
      </c>
      <c r="I30" s="8">
        <v>80</v>
      </c>
      <c r="J30" s="8">
        <v>0</v>
      </c>
      <c r="K30" s="7">
        <v>2</v>
      </c>
      <c r="L30" s="8">
        <v>19</v>
      </c>
      <c r="M30" s="8">
        <v>1</v>
      </c>
      <c r="N30" s="7">
        <v>0</v>
      </c>
      <c r="O30" s="8">
        <v>0</v>
      </c>
      <c r="P30" s="8">
        <v>0</v>
      </c>
      <c r="Q30" s="7">
        <v>1</v>
      </c>
      <c r="R30" s="8">
        <v>7</v>
      </c>
      <c r="S30" s="8">
        <v>0</v>
      </c>
      <c r="T30" s="7">
        <v>2</v>
      </c>
      <c r="U30" s="8">
        <v>23</v>
      </c>
      <c r="V30" s="8">
        <v>1</v>
      </c>
      <c r="W30" s="7">
        <v>0</v>
      </c>
      <c r="X30" s="8">
        <v>0</v>
      </c>
      <c r="Y30" s="8">
        <v>0</v>
      </c>
      <c r="Z30" s="7">
        <v>0</v>
      </c>
      <c r="AA30" s="8">
        <v>0</v>
      </c>
      <c r="AB30" s="8">
        <v>0</v>
      </c>
      <c r="AC30" s="7"/>
      <c r="AF30" s="7"/>
      <c r="AI30" s="7">
        <v>0</v>
      </c>
      <c r="AJ30">
        <v>0</v>
      </c>
      <c r="AK30">
        <v>0</v>
      </c>
      <c r="AL30" s="7"/>
      <c r="AO30" s="7"/>
      <c r="AR30" s="7"/>
      <c r="AU30" s="7"/>
    </row>
    <row r="31" spans="1:52" ht="15.75" customHeight="1" x14ac:dyDescent="0.25">
      <c r="A31" s="47" t="s">
        <v>241</v>
      </c>
      <c r="B31" s="48">
        <f t="shared" ref="B31:D31" si="24">E31+H31+K31+N31+Q31+T31+W31+Z31+AC31+AF31+AI31+AL31</f>
        <v>19</v>
      </c>
      <c r="C31" s="48">
        <f t="shared" si="24"/>
        <v>183</v>
      </c>
      <c r="D31" s="48">
        <f t="shared" si="24"/>
        <v>1</v>
      </c>
      <c r="E31" s="7">
        <v>4</v>
      </c>
      <c r="F31">
        <v>69</v>
      </c>
      <c r="G31">
        <v>0</v>
      </c>
      <c r="H31" s="7">
        <v>6</v>
      </c>
      <c r="I31" s="8">
        <v>45</v>
      </c>
      <c r="J31" s="8">
        <v>0</v>
      </c>
      <c r="K31" s="7">
        <v>3</v>
      </c>
      <c r="L31" s="8">
        <v>29</v>
      </c>
      <c r="M31" s="8">
        <v>1</v>
      </c>
      <c r="N31" s="7">
        <v>2</v>
      </c>
      <c r="O31" s="8">
        <v>9</v>
      </c>
      <c r="P31" s="8">
        <v>0</v>
      </c>
      <c r="Q31" s="7">
        <v>0</v>
      </c>
      <c r="R31" s="8">
        <v>0</v>
      </c>
      <c r="S31" s="8">
        <v>0</v>
      </c>
      <c r="T31" s="7">
        <v>0</v>
      </c>
      <c r="U31" s="8">
        <v>0</v>
      </c>
      <c r="V31" s="8">
        <v>0</v>
      </c>
      <c r="W31" s="7">
        <v>2</v>
      </c>
      <c r="X31" s="8">
        <v>7</v>
      </c>
      <c r="Y31" s="8">
        <v>0</v>
      </c>
      <c r="Z31" s="7">
        <v>0</v>
      </c>
      <c r="AA31" s="8">
        <v>0</v>
      </c>
      <c r="AB31" s="8">
        <v>0</v>
      </c>
      <c r="AC31" s="8"/>
      <c r="AF31" s="8"/>
      <c r="AI31" s="7">
        <v>1</v>
      </c>
      <c r="AJ31">
        <v>20</v>
      </c>
      <c r="AK31">
        <v>0</v>
      </c>
      <c r="AL31" s="8">
        <v>1</v>
      </c>
      <c r="AM31" s="8">
        <v>4</v>
      </c>
      <c r="AN31" s="8">
        <v>0</v>
      </c>
      <c r="AO31" s="7"/>
      <c r="AR31" s="7"/>
      <c r="AU31" s="7"/>
    </row>
    <row r="32" spans="1:52" ht="15.75" customHeight="1" x14ac:dyDescent="0.25">
      <c r="A32" s="47" t="s">
        <v>303</v>
      </c>
      <c r="B32" s="48">
        <f t="shared" ref="B32:D32" si="25">E32+H32+K32+N32+Q32+T32+W32+Z32+AC32+AF32+AI32+AL32</f>
        <v>24</v>
      </c>
      <c r="C32" s="48">
        <f t="shared" si="25"/>
        <v>214</v>
      </c>
      <c r="D32" s="48">
        <f t="shared" si="25"/>
        <v>0</v>
      </c>
      <c r="E32" s="7">
        <v>9</v>
      </c>
      <c r="F32">
        <v>54</v>
      </c>
      <c r="G32">
        <v>0</v>
      </c>
      <c r="H32" s="21">
        <v>10</v>
      </c>
      <c r="I32" s="10">
        <v>128</v>
      </c>
      <c r="J32" s="8">
        <v>0</v>
      </c>
      <c r="K32" s="7">
        <v>0</v>
      </c>
      <c r="L32" s="8">
        <v>0</v>
      </c>
      <c r="M32" s="8">
        <v>0</v>
      </c>
      <c r="N32" s="7">
        <v>1</v>
      </c>
      <c r="O32" s="8">
        <v>4</v>
      </c>
      <c r="P32" s="8">
        <v>0</v>
      </c>
      <c r="Q32" s="7">
        <v>2</v>
      </c>
      <c r="R32" s="8">
        <v>19</v>
      </c>
      <c r="S32" s="8">
        <v>0</v>
      </c>
      <c r="T32" s="7">
        <v>0</v>
      </c>
      <c r="U32" s="8">
        <v>0</v>
      </c>
      <c r="V32" s="8">
        <v>0</v>
      </c>
      <c r="W32" s="7">
        <v>0</v>
      </c>
      <c r="X32" s="8">
        <v>0</v>
      </c>
      <c r="Y32" s="8">
        <v>0</v>
      </c>
      <c r="Z32" s="7">
        <v>2</v>
      </c>
      <c r="AA32" s="8">
        <v>9</v>
      </c>
      <c r="AB32" s="8">
        <v>0</v>
      </c>
      <c r="AC32" s="8"/>
      <c r="AF32" s="8"/>
      <c r="AI32" s="7">
        <v>0</v>
      </c>
      <c r="AJ32">
        <v>0</v>
      </c>
      <c r="AK32">
        <v>0</v>
      </c>
      <c r="AL32" s="8"/>
      <c r="AO32" s="7"/>
      <c r="AR32" s="7">
        <v>1</v>
      </c>
      <c r="AS32">
        <v>1</v>
      </c>
      <c r="AT32">
        <v>0</v>
      </c>
      <c r="AU32" s="7">
        <v>1</v>
      </c>
      <c r="AV32">
        <v>9</v>
      </c>
      <c r="AW32">
        <v>0</v>
      </c>
    </row>
    <row r="33" spans="1:52" ht="15.75" customHeight="1" x14ac:dyDescent="0.25">
      <c r="A33" s="5"/>
      <c r="B33" s="6"/>
      <c r="C33" s="6"/>
      <c r="D33" s="6"/>
    </row>
    <row r="34" spans="1:52" ht="15.75" customHeight="1" x14ac:dyDescent="0.25">
      <c r="A34" s="1" t="s">
        <v>71</v>
      </c>
      <c r="B34" s="2"/>
      <c r="C34" s="2"/>
      <c r="D34" s="2"/>
      <c r="E34" s="3"/>
      <c r="F34" s="3"/>
      <c r="G34" s="3" t="s">
        <v>295</v>
      </c>
      <c r="H34" s="3"/>
      <c r="I34" s="3"/>
      <c r="J34" s="3"/>
      <c r="K34" s="3"/>
      <c r="L34" s="3" t="s">
        <v>292</v>
      </c>
      <c r="M34" s="3"/>
      <c r="N34" s="3"/>
      <c r="O34" s="3"/>
      <c r="P34" s="3"/>
      <c r="Q34" s="3" t="s">
        <v>294</v>
      </c>
      <c r="R34" s="3"/>
      <c r="S34" s="3"/>
      <c r="T34" s="3"/>
      <c r="U34" s="3"/>
      <c r="V34" s="3" t="s">
        <v>316</v>
      </c>
      <c r="W34" s="3"/>
      <c r="X34" s="3"/>
      <c r="Y34" s="3"/>
      <c r="Z34" s="3"/>
      <c r="AA34" s="3" t="s">
        <v>317</v>
      </c>
      <c r="AB34" s="3"/>
      <c r="AC34" s="3"/>
      <c r="AD34" s="3"/>
      <c r="AE34" s="3"/>
      <c r="AF34" s="3" t="s">
        <v>291</v>
      </c>
      <c r="AG34" s="3"/>
      <c r="AH34" s="3"/>
      <c r="AI34" s="3"/>
      <c r="AJ34" s="3"/>
      <c r="AK34" s="3" t="s">
        <v>318</v>
      </c>
      <c r="AL34" s="3"/>
      <c r="AM34" s="3"/>
      <c r="AN34" s="3"/>
      <c r="AO34" s="3"/>
      <c r="AP34" s="3" t="s">
        <v>230</v>
      </c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ht="15.75" customHeight="1" x14ac:dyDescent="0.25">
      <c r="A35" s="1" t="s">
        <v>300</v>
      </c>
      <c r="B35" s="4" t="s">
        <v>72</v>
      </c>
      <c r="C35" s="3" t="s">
        <v>4</v>
      </c>
      <c r="D35" s="3" t="s">
        <v>73</v>
      </c>
      <c r="E35" s="3" t="s">
        <v>7</v>
      </c>
      <c r="F35" s="3" t="s">
        <v>8</v>
      </c>
      <c r="G35" s="4" t="s">
        <v>72</v>
      </c>
      <c r="H35" s="3" t="s">
        <v>4</v>
      </c>
      <c r="I35" s="3" t="s">
        <v>73</v>
      </c>
      <c r="J35" s="3" t="s">
        <v>7</v>
      </c>
      <c r="K35" s="3" t="s">
        <v>8</v>
      </c>
      <c r="L35" s="4" t="s">
        <v>72</v>
      </c>
      <c r="M35" s="3" t="s">
        <v>4</v>
      </c>
      <c r="N35" s="3" t="s">
        <v>73</v>
      </c>
      <c r="O35" s="3" t="s">
        <v>7</v>
      </c>
      <c r="P35" s="3" t="s">
        <v>8</v>
      </c>
      <c r="Q35" s="4" t="s">
        <v>72</v>
      </c>
      <c r="R35" s="3" t="s">
        <v>4</v>
      </c>
      <c r="S35" s="3" t="s">
        <v>73</v>
      </c>
      <c r="T35" s="3" t="s">
        <v>7</v>
      </c>
      <c r="U35" s="3" t="s">
        <v>8</v>
      </c>
      <c r="V35" s="4" t="s">
        <v>72</v>
      </c>
      <c r="W35" s="3" t="s">
        <v>4</v>
      </c>
      <c r="X35" s="3" t="s">
        <v>73</v>
      </c>
      <c r="Y35" s="3" t="s">
        <v>7</v>
      </c>
      <c r="Z35" s="3" t="s">
        <v>8</v>
      </c>
      <c r="AA35" s="4" t="s">
        <v>72</v>
      </c>
      <c r="AB35" s="3" t="s">
        <v>4</v>
      </c>
      <c r="AC35" s="3" t="s">
        <v>73</v>
      </c>
      <c r="AD35" s="3" t="s">
        <v>7</v>
      </c>
      <c r="AE35" s="3" t="s">
        <v>8</v>
      </c>
      <c r="AF35" s="3" t="s">
        <v>72</v>
      </c>
      <c r="AG35" s="3" t="s">
        <v>4</v>
      </c>
      <c r="AH35" s="3" t="s">
        <v>73</v>
      </c>
      <c r="AI35" s="3" t="s">
        <v>7</v>
      </c>
      <c r="AJ35" s="3" t="s">
        <v>8</v>
      </c>
      <c r="AK35" s="3" t="s">
        <v>72</v>
      </c>
      <c r="AL35" s="3" t="s">
        <v>4</v>
      </c>
      <c r="AM35" s="3" t="s">
        <v>73</v>
      </c>
      <c r="AN35" s="3" t="s">
        <v>7</v>
      </c>
      <c r="AO35" s="3" t="s">
        <v>8</v>
      </c>
      <c r="AP35" s="3" t="s">
        <v>72</v>
      </c>
      <c r="AQ35" s="3" t="s">
        <v>4</v>
      </c>
      <c r="AR35" s="3" t="s">
        <v>73</v>
      </c>
      <c r="AS35" s="3" t="s">
        <v>7</v>
      </c>
      <c r="AT35" s="3" t="s">
        <v>8</v>
      </c>
      <c r="AU35" s="3"/>
      <c r="AV35" s="3"/>
      <c r="AW35" s="3"/>
      <c r="AX35" s="3"/>
      <c r="AY35" s="3"/>
      <c r="AZ35" s="3"/>
    </row>
    <row r="36" spans="1:52" ht="15.75" customHeight="1" x14ac:dyDescent="0.25">
      <c r="A36" s="47" t="s">
        <v>116</v>
      </c>
      <c r="B36" s="48">
        <f t="shared" ref="B36:F36" si="26">G36+L36+Q36+V36+AA36</f>
        <v>24</v>
      </c>
      <c r="C36" s="48">
        <f t="shared" si="26"/>
        <v>41</v>
      </c>
      <c r="D36" s="48">
        <f t="shared" si="26"/>
        <v>1</v>
      </c>
      <c r="E36" s="48">
        <f t="shared" si="26"/>
        <v>326</v>
      </c>
      <c r="F36" s="48">
        <f t="shared" si="26"/>
        <v>3</v>
      </c>
      <c r="G36" s="7">
        <v>18</v>
      </c>
      <c r="H36">
        <v>31</v>
      </c>
      <c r="I36">
        <v>0</v>
      </c>
      <c r="J36">
        <v>289</v>
      </c>
      <c r="K36" s="12">
        <v>3</v>
      </c>
      <c r="L36" s="7">
        <v>6</v>
      </c>
      <c r="M36" s="8">
        <v>10</v>
      </c>
      <c r="N36" s="8">
        <v>1</v>
      </c>
      <c r="O36" s="8">
        <v>37</v>
      </c>
      <c r="P36" s="8">
        <v>0</v>
      </c>
      <c r="Q36" s="7"/>
      <c r="V36" s="7"/>
      <c r="AA36" s="7"/>
      <c r="AF36" s="7"/>
      <c r="AK36" s="7"/>
      <c r="AP36" s="7"/>
    </row>
    <row r="37" spans="1:52" ht="15.75" customHeight="1" x14ac:dyDescent="0.25">
      <c r="A37" s="49" t="s">
        <v>301</v>
      </c>
      <c r="B37" s="48">
        <f t="shared" ref="B37:F37" si="27">G37+L37+Q37+V37+AA37</f>
        <v>23</v>
      </c>
      <c r="C37" s="48">
        <f t="shared" si="27"/>
        <v>36</v>
      </c>
      <c r="D37" s="48">
        <f t="shared" si="27"/>
        <v>1</v>
      </c>
      <c r="E37" s="48">
        <f t="shared" si="27"/>
        <v>337</v>
      </c>
      <c r="F37" s="48">
        <f t="shared" si="27"/>
        <v>2</v>
      </c>
      <c r="G37" s="7">
        <v>22</v>
      </c>
      <c r="H37">
        <v>35</v>
      </c>
      <c r="I37">
        <v>1</v>
      </c>
      <c r="J37">
        <v>297</v>
      </c>
      <c r="K37">
        <v>1</v>
      </c>
      <c r="L37" s="7"/>
      <c r="Q37" s="7">
        <v>1</v>
      </c>
      <c r="R37">
        <v>1</v>
      </c>
      <c r="S37">
        <v>0</v>
      </c>
      <c r="T37">
        <v>40</v>
      </c>
      <c r="U37">
        <v>1</v>
      </c>
      <c r="V37" s="7"/>
      <c r="AA37" s="7"/>
      <c r="AF37" s="7"/>
      <c r="AK37" s="7"/>
      <c r="AP37" s="7"/>
    </row>
    <row r="38" spans="1:52" ht="15.75" customHeight="1" x14ac:dyDescent="0.25">
      <c r="A38" s="1" t="s">
        <v>302</v>
      </c>
      <c r="B38" s="48">
        <f t="shared" ref="B38:F38" si="28">G38+L38+Q38+V38+AA38</f>
        <v>26</v>
      </c>
      <c r="C38" s="48">
        <f t="shared" si="28"/>
        <v>37</v>
      </c>
      <c r="D38" s="48">
        <f t="shared" si="28"/>
        <v>0</v>
      </c>
      <c r="E38" s="48">
        <f t="shared" si="28"/>
        <v>305</v>
      </c>
      <c r="F38" s="48">
        <f t="shared" si="28"/>
        <v>2</v>
      </c>
      <c r="G38" s="7">
        <v>21</v>
      </c>
      <c r="H38">
        <v>32</v>
      </c>
      <c r="I38">
        <v>0</v>
      </c>
      <c r="J38">
        <v>281</v>
      </c>
      <c r="K38" s="19">
        <v>2</v>
      </c>
      <c r="L38" s="7">
        <v>3</v>
      </c>
      <c r="M38" s="8">
        <v>3</v>
      </c>
      <c r="N38" s="8">
        <v>0</v>
      </c>
      <c r="O38" s="8">
        <v>18</v>
      </c>
      <c r="P38" s="8">
        <v>0</v>
      </c>
      <c r="Q38" s="7"/>
      <c r="V38" s="7">
        <v>1</v>
      </c>
      <c r="W38">
        <v>1</v>
      </c>
      <c r="X38">
        <v>0</v>
      </c>
      <c r="Y38">
        <v>9</v>
      </c>
      <c r="AA38" s="7">
        <v>1</v>
      </c>
      <c r="AB38">
        <v>1</v>
      </c>
      <c r="AC38">
        <v>0</v>
      </c>
      <c r="AD38">
        <v>-3</v>
      </c>
      <c r="AE38">
        <v>0</v>
      </c>
      <c r="AF38" s="7"/>
      <c r="AK38" s="7"/>
      <c r="AP38" s="7"/>
    </row>
    <row r="39" spans="1:52" ht="15.75" customHeight="1" x14ac:dyDescent="0.25">
      <c r="A39" s="1" t="s">
        <v>25</v>
      </c>
      <c r="B39" s="48">
        <f t="shared" ref="B39:F39" si="29">G39+L39+Q39+V39+AA39</f>
        <v>20</v>
      </c>
      <c r="C39" s="48">
        <f t="shared" si="29"/>
        <v>30</v>
      </c>
      <c r="D39" s="48">
        <f t="shared" si="29"/>
        <v>1</v>
      </c>
      <c r="E39" s="48">
        <f t="shared" si="29"/>
        <v>288</v>
      </c>
      <c r="F39" s="48">
        <f t="shared" si="29"/>
        <v>1</v>
      </c>
      <c r="G39" s="7">
        <v>19</v>
      </c>
      <c r="H39">
        <v>29</v>
      </c>
      <c r="I39">
        <v>1</v>
      </c>
      <c r="J39">
        <v>252</v>
      </c>
      <c r="K39">
        <v>1</v>
      </c>
      <c r="L39" s="7"/>
      <c r="Q39" s="7">
        <v>1</v>
      </c>
      <c r="R39">
        <v>1</v>
      </c>
      <c r="S39">
        <v>0</v>
      </c>
      <c r="T39">
        <v>36</v>
      </c>
      <c r="U39">
        <v>0</v>
      </c>
      <c r="V39" s="7"/>
      <c r="AA39" s="7"/>
      <c r="AF39" s="7"/>
      <c r="AK39" s="7"/>
      <c r="AP39" s="7"/>
    </row>
    <row r="40" spans="1:52" ht="15.75" customHeight="1" x14ac:dyDescent="0.25">
      <c r="A40" s="1" t="s">
        <v>41</v>
      </c>
      <c r="B40" s="48">
        <f t="shared" ref="B40:F40" si="30">G40+L40+Q40+V40+AA40</f>
        <v>22</v>
      </c>
      <c r="C40" s="48">
        <f t="shared" si="30"/>
        <v>36</v>
      </c>
      <c r="D40" s="48">
        <f t="shared" si="30"/>
        <v>0</v>
      </c>
      <c r="E40" s="48">
        <f t="shared" si="30"/>
        <v>263</v>
      </c>
      <c r="F40" s="48">
        <f t="shared" si="30"/>
        <v>4</v>
      </c>
      <c r="G40" s="7">
        <v>21</v>
      </c>
      <c r="H40">
        <v>35</v>
      </c>
      <c r="I40">
        <v>0</v>
      </c>
      <c r="J40">
        <v>233</v>
      </c>
      <c r="K40" s="12">
        <v>3</v>
      </c>
      <c r="L40" s="7"/>
      <c r="Q40" s="7">
        <v>1</v>
      </c>
      <c r="R40">
        <v>1</v>
      </c>
      <c r="S40">
        <v>0</v>
      </c>
      <c r="T40">
        <v>30</v>
      </c>
      <c r="U40">
        <v>1</v>
      </c>
      <c r="V40" s="7"/>
      <c r="AA40" s="7"/>
      <c r="AF40" s="7"/>
      <c r="AK40" s="7"/>
      <c r="AP40" s="7"/>
    </row>
    <row r="41" spans="1:52" ht="15.75" customHeight="1" x14ac:dyDescent="0.25">
      <c r="A41" s="47" t="s">
        <v>166</v>
      </c>
      <c r="B41" s="48">
        <f t="shared" ref="B41:F41" si="31">G41+L41+Q41+V41+AA41</f>
        <v>20</v>
      </c>
      <c r="C41" s="48">
        <f t="shared" si="31"/>
        <v>35</v>
      </c>
      <c r="D41" s="48">
        <f t="shared" si="31"/>
        <v>1</v>
      </c>
      <c r="E41" s="48">
        <f t="shared" si="31"/>
        <v>261</v>
      </c>
      <c r="F41" s="48">
        <f t="shared" si="31"/>
        <v>2</v>
      </c>
      <c r="G41" s="7">
        <v>19</v>
      </c>
      <c r="H41">
        <v>33</v>
      </c>
      <c r="I41">
        <v>1</v>
      </c>
      <c r="J41">
        <v>254</v>
      </c>
      <c r="K41" s="19">
        <v>2</v>
      </c>
      <c r="L41" s="7">
        <v>1</v>
      </c>
      <c r="M41" s="8">
        <v>2</v>
      </c>
      <c r="N41" s="8">
        <v>0</v>
      </c>
      <c r="O41" s="8">
        <v>7</v>
      </c>
      <c r="P41" s="8">
        <v>0</v>
      </c>
      <c r="Q41" s="7"/>
      <c r="V41" s="7"/>
      <c r="AA41" s="7"/>
      <c r="AF41" s="7">
        <v>0</v>
      </c>
      <c r="AG41">
        <v>1</v>
      </c>
      <c r="AH41">
        <v>0</v>
      </c>
      <c r="AI41">
        <v>0</v>
      </c>
      <c r="AJ41">
        <v>0</v>
      </c>
      <c r="AK41" s="7"/>
      <c r="AP41" s="7"/>
    </row>
    <row r="42" spans="1:52" ht="15.75" customHeight="1" x14ac:dyDescent="0.25">
      <c r="A42" s="1" t="s">
        <v>30</v>
      </c>
      <c r="B42" s="48">
        <f t="shared" ref="B42:F42" si="32">G42+L42+Q42+V42+AA42</f>
        <v>15</v>
      </c>
      <c r="C42" s="48">
        <f t="shared" si="32"/>
        <v>25</v>
      </c>
      <c r="D42" s="48">
        <f t="shared" si="32"/>
        <v>0</v>
      </c>
      <c r="E42" s="48">
        <f t="shared" si="32"/>
        <v>215</v>
      </c>
      <c r="F42" s="48">
        <f t="shared" si="32"/>
        <v>2</v>
      </c>
      <c r="G42" s="7">
        <v>15</v>
      </c>
      <c r="H42">
        <v>25</v>
      </c>
      <c r="I42">
        <v>0</v>
      </c>
      <c r="J42">
        <v>215</v>
      </c>
      <c r="K42" s="19">
        <v>2</v>
      </c>
      <c r="L42" s="7"/>
      <c r="Q42" s="7"/>
      <c r="V42" s="7"/>
      <c r="AA42" s="7"/>
      <c r="AF42" s="7"/>
      <c r="AK42" s="7"/>
      <c r="AP42" s="7"/>
    </row>
    <row r="43" spans="1:52" ht="15.75" customHeight="1" x14ac:dyDescent="0.25">
      <c r="A43" s="5" t="s">
        <v>119</v>
      </c>
      <c r="B43" s="48">
        <f t="shared" ref="B43:F43" si="33">G43+L43+Q43+V43+AA43</f>
        <v>22</v>
      </c>
      <c r="C43" s="48">
        <f t="shared" si="33"/>
        <v>37</v>
      </c>
      <c r="D43" s="48">
        <f t="shared" si="33"/>
        <v>4</v>
      </c>
      <c r="E43" s="48">
        <f t="shared" si="33"/>
        <v>210</v>
      </c>
      <c r="F43" s="48">
        <f t="shared" si="33"/>
        <v>0</v>
      </c>
      <c r="G43" s="7">
        <v>17</v>
      </c>
      <c r="H43">
        <v>29</v>
      </c>
      <c r="I43">
        <v>3</v>
      </c>
      <c r="J43">
        <v>146</v>
      </c>
      <c r="K43">
        <v>0</v>
      </c>
      <c r="L43" s="7">
        <v>5</v>
      </c>
      <c r="M43" s="8">
        <v>7</v>
      </c>
      <c r="N43" s="8">
        <v>0</v>
      </c>
      <c r="O43" s="8">
        <v>64</v>
      </c>
      <c r="P43" s="8">
        <v>0</v>
      </c>
      <c r="Q43" s="7">
        <v>0</v>
      </c>
      <c r="R43" s="8">
        <v>1</v>
      </c>
      <c r="S43" s="8">
        <v>1</v>
      </c>
      <c r="T43" s="8">
        <v>0</v>
      </c>
      <c r="U43" s="8">
        <v>0</v>
      </c>
      <c r="V43" s="7"/>
      <c r="AA43" s="7"/>
      <c r="AF43" s="7"/>
      <c r="AK43" s="7"/>
      <c r="AP43" s="7"/>
    </row>
    <row r="44" spans="1:52" ht="15.75" customHeight="1" x14ac:dyDescent="0.25">
      <c r="A44" s="5" t="s">
        <v>32</v>
      </c>
      <c r="B44" s="48">
        <f t="shared" ref="B44:F44" si="34">G44+L44+Q44+V44+AA44</f>
        <v>17</v>
      </c>
      <c r="C44" s="48">
        <f t="shared" si="34"/>
        <v>24</v>
      </c>
      <c r="D44" s="48">
        <f t="shared" si="34"/>
        <v>0</v>
      </c>
      <c r="E44" s="48">
        <f t="shared" si="34"/>
        <v>187</v>
      </c>
      <c r="F44" s="48">
        <f t="shared" si="34"/>
        <v>1</v>
      </c>
      <c r="G44" s="7">
        <v>17</v>
      </c>
      <c r="H44">
        <v>24</v>
      </c>
      <c r="I44">
        <v>0</v>
      </c>
      <c r="J44">
        <v>187</v>
      </c>
      <c r="K44">
        <v>1</v>
      </c>
      <c r="L44" s="7"/>
      <c r="Q44" s="7"/>
      <c r="V44" s="7"/>
      <c r="AA44" s="7"/>
      <c r="AF44" s="7"/>
      <c r="AK44" s="7"/>
      <c r="AP44" s="7"/>
    </row>
    <row r="45" spans="1:52" ht="15.75" customHeight="1" x14ac:dyDescent="0.25">
      <c r="A45" s="5" t="s">
        <v>124</v>
      </c>
      <c r="B45" s="48">
        <f t="shared" ref="B45:F45" si="35">G45+L45+Q45+V45+AA45</f>
        <v>24</v>
      </c>
      <c r="C45" s="48">
        <f t="shared" si="35"/>
        <v>37</v>
      </c>
      <c r="D45" s="48">
        <f t="shared" si="35"/>
        <v>0</v>
      </c>
      <c r="E45" s="48">
        <f t="shared" si="35"/>
        <v>172</v>
      </c>
      <c r="F45" s="48">
        <f t="shared" si="35"/>
        <v>1</v>
      </c>
      <c r="G45" s="7">
        <v>24</v>
      </c>
      <c r="H45">
        <v>37</v>
      </c>
      <c r="I45">
        <v>0</v>
      </c>
      <c r="J45">
        <v>172</v>
      </c>
      <c r="K45">
        <v>1</v>
      </c>
      <c r="L45" s="7"/>
      <c r="Q45" s="7"/>
      <c r="V45" s="7"/>
      <c r="AA45" s="7"/>
      <c r="AF45" s="7"/>
      <c r="AK45" s="7"/>
      <c r="AP45" s="7"/>
    </row>
    <row r="46" spans="1:52" ht="15.75" customHeight="1" x14ac:dyDescent="0.25">
      <c r="A46" s="1" t="s">
        <v>206</v>
      </c>
      <c r="B46" s="48">
        <f t="shared" ref="B46:F46" si="36">G46+L46+Q46+V46+AA46</f>
        <v>20</v>
      </c>
      <c r="C46" s="48">
        <f t="shared" si="36"/>
        <v>32</v>
      </c>
      <c r="D46" s="48">
        <f t="shared" si="36"/>
        <v>0</v>
      </c>
      <c r="E46" s="48">
        <f t="shared" si="36"/>
        <v>320</v>
      </c>
      <c r="F46" s="48">
        <f t="shared" si="36"/>
        <v>3</v>
      </c>
      <c r="G46" s="7">
        <v>20</v>
      </c>
      <c r="H46">
        <v>32</v>
      </c>
      <c r="I46">
        <v>0</v>
      </c>
      <c r="J46" s="10">
        <v>320</v>
      </c>
      <c r="K46" s="12">
        <v>3</v>
      </c>
      <c r="L46" s="7"/>
      <c r="Q46" s="7"/>
      <c r="V46" s="7"/>
      <c r="AA46" s="7"/>
      <c r="AF46" s="7"/>
      <c r="AK46" s="7"/>
      <c r="AP46" s="7"/>
    </row>
    <row r="47" spans="1:52" ht="15.75" customHeight="1" x14ac:dyDescent="0.25">
      <c r="A47" s="47" t="s">
        <v>241</v>
      </c>
      <c r="B47" s="48">
        <f t="shared" ref="B47:F47" si="37">G47+L47+Q47+V47+AA47</f>
        <v>19</v>
      </c>
      <c r="C47" s="48">
        <f t="shared" si="37"/>
        <v>38</v>
      </c>
      <c r="D47" s="48">
        <f t="shared" si="37"/>
        <v>0</v>
      </c>
      <c r="E47" s="48">
        <f t="shared" si="37"/>
        <v>183</v>
      </c>
      <c r="F47" s="48">
        <f t="shared" si="37"/>
        <v>1</v>
      </c>
      <c r="G47" s="7">
        <v>16</v>
      </c>
      <c r="H47">
        <v>34</v>
      </c>
      <c r="I47">
        <v>0</v>
      </c>
      <c r="J47">
        <v>157</v>
      </c>
      <c r="K47">
        <v>1</v>
      </c>
      <c r="L47" s="7">
        <v>3</v>
      </c>
      <c r="M47" s="8">
        <v>4</v>
      </c>
      <c r="N47" s="8">
        <v>0</v>
      </c>
      <c r="O47" s="8">
        <v>26</v>
      </c>
      <c r="P47" s="8">
        <v>0</v>
      </c>
      <c r="Q47" s="7"/>
      <c r="V47" s="7"/>
      <c r="AA47" s="7"/>
      <c r="AF47" s="7"/>
      <c r="AK47" s="7"/>
      <c r="AP47" s="7"/>
    </row>
    <row r="48" spans="1:52" ht="15.75" customHeight="1" x14ac:dyDescent="0.25">
      <c r="A48" s="47" t="s">
        <v>303</v>
      </c>
      <c r="B48" s="48">
        <f t="shared" ref="B48:F48" si="38">G48+L48+Q48+V48+AA48</f>
        <v>24</v>
      </c>
      <c r="C48" s="48">
        <f t="shared" si="38"/>
        <v>46</v>
      </c>
      <c r="D48" s="48">
        <f t="shared" si="38"/>
        <v>0</v>
      </c>
      <c r="E48" s="48">
        <f t="shared" si="38"/>
        <v>214</v>
      </c>
      <c r="F48" s="48">
        <f t="shared" si="38"/>
        <v>0</v>
      </c>
      <c r="G48" s="7">
        <v>24</v>
      </c>
      <c r="H48" s="18">
        <v>46</v>
      </c>
      <c r="I48">
        <v>0</v>
      </c>
      <c r="J48">
        <v>214</v>
      </c>
      <c r="K48">
        <v>0</v>
      </c>
      <c r="L48" s="7"/>
      <c r="Q48" s="7"/>
      <c r="V48" s="7"/>
      <c r="AA48" s="7"/>
      <c r="AF48" s="7"/>
      <c r="AK48" s="7">
        <v>1</v>
      </c>
      <c r="AL48">
        <v>1</v>
      </c>
      <c r="AM48">
        <v>0</v>
      </c>
      <c r="AN48">
        <v>1</v>
      </c>
      <c r="AO48">
        <v>0</v>
      </c>
      <c r="AP48" s="7">
        <v>1</v>
      </c>
      <c r="AQ48">
        <v>1</v>
      </c>
      <c r="AR48">
        <v>0</v>
      </c>
      <c r="AS48">
        <v>9</v>
      </c>
      <c r="AT48">
        <v>0</v>
      </c>
    </row>
    <row r="49" spans="1:52" ht="15.75" customHeight="1" x14ac:dyDescent="0.25">
      <c r="A49" s="5"/>
      <c r="B49" s="6"/>
      <c r="C49" s="6"/>
      <c r="D49" s="6"/>
    </row>
    <row r="50" spans="1:52" ht="15.75" customHeight="1" x14ac:dyDescent="0.25">
      <c r="A50" s="1" t="s">
        <v>83</v>
      </c>
      <c r="B50" s="2"/>
      <c r="C50" s="2"/>
      <c r="D50" s="2"/>
      <c r="E50" s="3" t="s">
        <v>319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 t="s">
        <v>84</v>
      </c>
      <c r="R50" s="3"/>
      <c r="S50" s="3"/>
      <c r="T50" s="3" t="s">
        <v>320</v>
      </c>
      <c r="U50" s="3"/>
      <c r="V50" s="3"/>
      <c r="W50" s="3"/>
      <c r="X50" s="3" t="s">
        <v>2</v>
      </c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ht="15.75" customHeight="1" x14ac:dyDescent="0.25">
      <c r="A51" s="1" t="s">
        <v>300</v>
      </c>
      <c r="B51" s="2"/>
      <c r="C51" s="2"/>
      <c r="D51" s="2"/>
      <c r="E51" s="3" t="s">
        <v>85</v>
      </c>
      <c r="F51" s="3" t="s">
        <v>7</v>
      </c>
      <c r="G51" s="3" t="s">
        <v>86</v>
      </c>
      <c r="H51" s="3" t="s">
        <v>87</v>
      </c>
      <c r="I51" s="3" t="s">
        <v>88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 t="s">
        <v>89</v>
      </c>
      <c r="U51" s="3" t="s">
        <v>90</v>
      </c>
      <c r="V51" s="3" t="s">
        <v>91</v>
      </c>
      <c r="W51" s="3"/>
      <c r="X51" s="4" t="s">
        <v>89</v>
      </c>
      <c r="Y51" s="3" t="s">
        <v>90</v>
      </c>
      <c r="Z51" s="3" t="s">
        <v>91</v>
      </c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 ht="15.75" customHeight="1" x14ac:dyDescent="0.25">
      <c r="A52" s="47" t="s">
        <v>116</v>
      </c>
      <c r="B52" s="6"/>
      <c r="C52" s="6"/>
      <c r="D52" s="6"/>
      <c r="E52">
        <v>4</v>
      </c>
      <c r="F52">
        <v>138</v>
      </c>
      <c r="G52" s="26">
        <f t="shared" ref="G52:G64" si="39">F52/E52</f>
        <v>34.5</v>
      </c>
      <c r="I52">
        <v>38</v>
      </c>
      <c r="Q52" s="47" t="s">
        <v>116</v>
      </c>
      <c r="T52">
        <v>3</v>
      </c>
      <c r="U52">
        <v>4</v>
      </c>
      <c r="V52">
        <v>40</v>
      </c>
      <c r="X52" s="7"/>
    </row>
    <row r="53" spans="1:52" ht="15.75" customHeight="1" x14ac:dyDescent="0.25">
      <c r="A53" s="49" t="s">
        <v>301</v>
      </c>
      <c r="B53" s="6"/>
      <c r="C53" s="6"/>
      <c r="D53" s="6"/>
      <c r="E53">
        <v>5</v>
      </c>
      <c r="F53">
        <v>184</v>
      </c>
      <c r="G53" s="26">
        <f t="shared" si="39"/>
        <v>36.799999999999997</v>
      </c>
      <c r="I53">
        <v>44</v>
      </c>
      <c r="Q53" s="49" t="s">
        <v>301</v>
      </c>
      <c r="T53">
        <v>2</v>
      </c>
      <c r="U53">
        <v>2</v>
      </c>
      <c r="V53">
        <v>37</v>
      </c>
      <c r="X53" s="7"/>
    </row>
    <row r="54" spans="1:52" ht="15.75" customHeight="1" x14ac:dyDescent="0.25">
      <c r="A54" s="1" t="s">
        <v>302</v>
      </c>
      <c r="B54" s="6"/>
      <c r="C54" s="6"/>
      <c r="D54" s="6"/>
      <c r="E54">
        <v>2</v>
      </c>
      <c r="F54">
        <v>70</v>
      </c>
      <c r="G54" s="26">
        <f t="shared" si="39"/>
        <v>35</v>
      </c>
      <c r="I54">
        <v>37</v>
      </c>
      <c r="Q54" s="1" t="s">
        <v>302</v>
      </c>
      <c r="T54">
        <v>2</v>
      </c>
      <c r="U54">
        <v>2</v>
      </c>
      <c r="V54">
        <v>25</v>
      </c>
      <c r="X54" s="7"/>
    </row>
    <row r="55" spans="1:52" ht="15.75" customHeight="1" x14ac:dyDescent="0.25">
      <c r="A55" s="1" t="s">
        <v>25</v>
      </c>
      <c r="B55" s="6"/>
      <c r="C55" s="6"/>
      <c r="D55" s="6"/>
      <c r="E55">
        <v>5</v>
      </c>
      <c r="F55">
        <v>189</v>
      </c>
      <c r="G55" s="26">
        <f t="shared" si="39"/>
        <v>37.799999999999997</v>
      </c>
      <c r="I55">
        <v>44</v>
      </c>
      <c r="Q55" s="1" t="s">
        <v>25</v>
      </c>
      <c r="T55">
        <v>2</v>
      </c>
      <c r="U55">
        <v>2</v>
      </c>
      <c r="V55">
        <v>22</v>
      </c>
      <c r="X55" s="7"/>
    </row>
    <row r="56" spans="1:52" ht="15.75" customHeight="1" x14ac:dyDescent="0.25">
      <c r="A56" s="1" t="s">
        <v>41</v>
      </c>
      <c r="B56" s="6"/>
      <c r="C56" s="6"/>
      <c r="D56" s="6"/>
      <c r="E56">
        <v>7</v>
      </c>
      <c r="F56">
        <v>260</v>
      </c>
      <c r="G56" s="26">
        <f t="shared" si="39"/>
        <v>37.142857142857146</v>
      </c>
      <c r="I56">
        <v>45</v>
      </c>
      <c r="Q56" s="1" t="s">
        <v>41</v>
      </c>
      <c r="T56">
        <v>2</v>
      </c>
      <c r="U56">
        <v>2</v>
      </c>
      <c r="V56">
        <v>32</v>
      </c>
      <c r="X56" s="7"/>
    </row>
    <row r="57" spans="1:52" ht="15.75" customHeight="1" x14ac:dyDescent="0.25">
      <c r="A57" s="47" t="s">
        <v>166</v>
      </c>
      <c r="B57" s="6"/>
      <c r="C57" s="6"/>
      <c r="D57" s="6"/>
      <c r="E57">
        <v>7</v>
      </c>
      <c r="F57">
        <v>301</v>
      </c>
      <c r="G57" s="26">
        <f t="shared" si="39"/>
        <v>43</v>
      </c>
      <c r="I57">
        <v>49</v>
      </c>
      <c r="Q57" s="47" t="s">
        <v>166</v>
      </c>
      <c r="T57">
        <v>1</v>
      </c>
      <c r="U57">
        <v>1</v>
      </c>
      <c r="V57">
        <v>28</v>
      </c>
      <c r="X57" s="7"/>
    </row>
    <row r="58" spans="1:52" ht="15.75" customHeight="1" x14ac:dyDescent="0.25">
      <c r="A58" s="1" t="s">
        <v>30</v>
      </c>
      <c r="B58" s="6"/>
      <c r="C58" s="6"/>
      <c r="D58" s="6"/>
      <c r="E58">
        <v>7</v>
      </c>
      <c r="F58">
        <v>267</v>
      </c>
      <c r="G58" s="26">
        <f t="shared" si="39"/>
        <v>38.142857142857146</v>
      </c>
      <c r="I58">
        <v>45</v>
      </c>
      <c r="Q58" s="1" t="s">
        <v>30</v>
      </c>
      <c r="T58">
        <v>1</v>
      </c>
      <c r="U58">
        <v>1</v>
      </c>
      <c r="V58">
        <v>38</v>
      </c>
      <c r="X58" s="7"/>
    </row>
    <row r="59" spans="1:52" ht="15.75" customHeight="1" x14ac:dyDescent="0.25">
      <c r="A59" s="5" t="s">
        <v>119</v>
      </c>
      <c r="B59" s="6"/>
      <c r="C59" s="6"/>
      <c r="D59" s="6"/>
      <c r="E59">
        <v>3</v>
      </c>
      <c r="F59">
        <v>147</v>
      </c>
      <c r="G59" s="26">
        <f t="shared" si="39"/>
        <v>49</v>
      </c>
      <c r="I59">
        <v>59</v>
      </c>
      <c r="Q59" s="5" t="s">
        <v>119</v>
      </c>
      <c r="T59">
        <v>1</v>
      </c>
      <c r="U59">
        <v>1</v>
      </c>
      <c r="V59">
        <v>22</v>
      </c>
      <c r="X59" s="7"/>
    </row>
    <row r="60" spans="1:52" ht="15.75" customHeight="1" x14ac:dyDescent="0.25">
      <c r="A60" s="5" t="s">
        <v>32</v>
      </c>
      <c r="B60" s="6"/>
      <c r="C60" s="6"/>
      <c r="D60" s="6"/>
      <c r="E60">
        <v>5</v>
      </c>
      <c r="F60">
        <v>187</v>
      </c>
      <c r="G60" s="26">
        <f t="shared" si="39"/>
        <v>37.4</v>
      </c>
      <c r="I60">
        <v>44</v>
      </c>
      <c r="Q60" s="5" t="s">
        <v>32</v>
      </c>
      <c r="T60">
        <v>1</v>
      </c>
      <c r="U60">
        <v>2</v>
      </c>
      <c r="V60">
        <v>46</v>
      </c>
      <c r="X60" s="7"/>
    </row>
    <row r="61" spans="1:52" ht="15.75" customHeight="1" x14ac:dyDescent="0.25">
      <c r="A61" s="5" t="s">
        <v>124</v>
      </c>
      <c r="B61" s="6"/>
      <c r="C61" s="6"/>
      <c r="D61" s="6"/>
      <c r="E61">
        <v>5</v>
      </c>
      <c r="F61">
        <v>219</v>
      </c>
      <c r="G61" s="26">
        <f t="shared" si="39"/>
        <v>43.8</v>
      </c>
      <c r="I61">
        <v>55</v>
      </c>
      <c r="Q61" s="5" t="s">
        <v>124</v>
      </c>
      <c r="T61">
        <v>0</v>
      </c>
      <c r="U61">
        <v>2</v>
      </c>
      <c r="X61" s="7"/>
    </row>
    <row r="62" spans="1:52" ht="15.75" customHeight="1" x14ac:dyDescent="0.25">
      <c r="A62" s="1" t="s">
        <v>206</v>
      </c>
      <c r="B62" s="6"/>
      <c r="C62" s="6"/>
      <c r="D62" s="6"/>
      <c r="E62">
        <v>5</v>
      </c>
      <c r="F62">
        <v>195</v>
      </c>
      <c r="G62" s="26">
        <f t="shared" si="39"/>
        <v>39</v>
      </c>
      <c r="I62">
        <v>45</v>
      </c>
      <c r="Q62" s="1" t="s">
        <v>206</v>
      </c>
      <c r="T62">
        <v>1</v>
      </c>
      <c r="U62">
        <v>1</v>
      </c>
      <c r="V62">
        <v>25</v>
      </c>
      <c r="X62" s="7"/>
    </row>
    <row r="63" spans="1:52" ht="15.75" customHeight="1" x14ac:dyDescent="0.25">
      <c r="A63" s="47" t="s">
        <v>241</v>
      </c>
      <c r="B63" s="6"/>
      <c r="C63" s="6"/>
      <c r="D63" s="6"/>
      <c r="E63">
        <v>7</v>
      </c>
      <c r="F63">
        <v>303</v>
      </c>
      <c r="G63" s="26">
        <f t="shared" si="39"/>
        <v>43.285714285714285</v>
      </c>
      <c r="I63">
        <v>54</v>
      </c>
      <c r="Q63" s="47" t="s">
        <v>241</v>
      </c>
      <c r="T63">
        <v>0</v>
      </c>
      <c r="U63">
        <v>0</v>
      </c>
      <c r="X63" s="8"/>
    </row>
    <row r="64" spans="1:52" ht="15.75" customHeight="1" x14ac:dyDescent="0.25">
      <c r="A64" s="47" t="s">
        <v>303</v>
      </c>
      <c r="B64" s="6"/>
      <c r="C64" s="6"/>
      <c r="D64" s="6"/>
      <c r="E64">
        <v>8</v>
      </c>
      <c r="F64">
        <v>320</v>
      </c>
      <c r="G64" s="26">
        <f t="shared" si="39"/>
        <v>40</v>
      </c>
      <c r="I64">
        <v>49</v>
      </c>
      <c r="Q64" s="47" t="s">
        <v>303</v>
      </c>
      <c r="T64">
        <v>1</v>
      </c>
      <c r="U64">
        <v>2</v>
      </c>
      <c r="V64">
        <v>46</v>
      </c>
    </row>
    <row r="65" spans="1:25" ht="15.75" customHeight="1" x14ac:dyDescent="0.25">
      <c r="A65" s="5"/>
      <c r="B65" s="6"/>
      <c r="C65" s="6"/>
      <c r="D65" s="6"/>
    </row>
    <row r="66" spans="1:25" ht="15.75" customHeight="1" x14ac:dyDescent="0.25">
      <c r="A66" s="1" t="s">
        <v>92</v>
      </c>
      <c r="B66" s="6"/>
      <c r="C66" s="6"/>
      <c r="D66" s="6"/>
      <c r="E66" s="3" t="s">
        <v>321</v>
      </c>
      <c r="F66" s="3"/>
      <c r="G66" s="3"/>
      <c r="H66" s="3" t="s">
        <v>322</v>
      </c>
      <c r="I66" s="3"/>
      <c r="J66" s="3"/>
      <c r="K66" s="3" t="s">
        <v>323</v>
      </c>
      <c r="L66" s="3"/>
      <c r="M66" s="3"/>
      <c r="N66" s="3" t="s">
        <v>324</v>
      </c>
      <c r="O66" s="3"/>
      <c r="P66" s="3"/>
      <c r="Q66" s="3" t="s">
        <v>325</v>
      </c>
      <c r="R66" s="3"/>
      <c r="S66" s="3"/>
      <c r="T66" s="3" t="s">
        <v>326</v>
      </c>
      <c r="U66" s="3"/>
      <c r="W66" s="3" t="s">
        <v>327</v>
      </c>
    </row>
    <row r="67" spans="1:25" ht="15.75" customHeight="1" x14ac:dyDescent="0.25">
      <c r="A67" s="1" t="s">
        <v>300</v>
      </c>
      <c r="B67" s="6"/>
      <c r="C67" s="6"/>
      <c r="D67" s="6"/>
      <c r="E67" s="3" t="s">
        <v>73</v>
      </c>
      <c r="F67" s="3" t="s">
        <v>7</v>
      </c>
      <c r="G67" s="3" t="s">
        <v>8</v>
      </c>
      <c r="H67" s="4" t="s">
        <v>73</v>
      </c>
      <c r="I67" s="3" t="s">
        <v>7</v>
      </c>
      <c r="J67" s="3" t="s">
        <v>8</v>
      </c>
      <c r="K67" s="4" t="s">
        <v>73</v>
      </c>
      <c r="L67" s="3" t="s">
        <v>7</v>
      </c>
      <c r="M67" s="3" t="s">
        <v>8</v>
      </c>
      <c r="N67" s="4" t="s">
        <v>73</v>
      </c>
      <c r="O67" s="3" t="s">
        <v>7</v>
      </c>
      <c r="P67" s="3" t="s">
        <v>8</v>
      </c>
      <c r="Q67" s="4" t="s">
        <v>73</v>
      </c>
      <c r="R67" s="3" t="s">
        <v>7</v>
      </c>
      <c r="S67" s="3" t="s">
        <v>8</v>
      </c>
      <c r="T67" s="4" t="s">
        <v>73</v>
      </c>
      <c r="U67" s="3" t="s">
        <v>7</v>
      </c>
      <c r="V67" s="3" t="s">
        <v>8</v>
      </c>
      <c r="W67" s="4" t="s">
        <v>73</v>
      </c>
      <c r="X67" s="3" t="s">
        <v>7</v>
      </c>
      <c r="Y67" s="3" t="s">
        <v>8</v>
      </c>
    </row>
    <row r="68" spans="1:25" ht="15.75" customHeight="1" x14ac:dyDescent="0.25">
      <c r="A68" s="47" t="s">
        <v>116</v>
      </c>
      <c r="B68" s="6">
        <f t="shared" ref="B68:D68" si="40">E68+H68+K68+N68+Q68+T68+W68+Z68+AC68+AF68+AI68</f>
        <v>0</v>
      </c>
      <c r="C68" s="6">
        <f t="shared" si="40"/>
        <v>0</v>
      </c>
      <c r="D68" s="6">
        <f t="shared" si="40"/>
        <v>0</v>
      </c>
      <c r="E68" s="7"/>
      <c r="H68" s="7"/>
      <c r="K68" s="7"/>
      <c r="N68" s="7"/>
      <c r="Q68" s="7"/>
      <c r="T68" s="7"/>
      <c r="W68" s="7"/>
    </row>
    <row r="69" spans="1:25" ht="15.75" customHeight="1" x14ac:dyDescent="0.25">
      <c r="A69" s="49" t="s">
        <v>301</v>
      </c>
      <c r="B69" s="6">
        <f t="shared" ref="B69:D69" si="41">E69+H69+K69+N69+Q69+T69+W69+Z69+AC69+AF69+AI69</f>
        <v>1</v>
      </c>
      <c r="C69" s="6">
        <f t="shared" si="41"/>
        <v>18</v>
      </c>
      <c r="D69" s="6">
        <f t="shared" si="41"/>
        <v>0</v>
      </c>
      <c r="E69" s="7">
        <v>1</v>
      </c>
      <c r="F69">
        <v>18</v>
      </c>
      <c r="G69">
        <v>0</v>
      </c>
      <c r="H69" s="7"/>
      <c r="K69" s="7"/>
      <c r="N69" s="7"/>
      <c r="Q69" s="7"/>
      <c r="T69" s="7"/>
      <c r="W69" s="7"/>
    </row>
    <row r="70" spans="1:25" ht="15.75" customHeight="1" x14ac:dyDescent="0.25">
      <c r="A70" s="1" t="s">
        <v>302</v>
      </c>
      <c r="B70" s="6">
        <f t="shared" ref="B70:D70" si="42">E70+H70+K70+N70+Q70+T70+W70+Z70+AC70+AF70+AI70</f>
        <v>0</v>
      </c>
      <c r="C70" s="6">
        <f t="shared" si="42"/>
        <v>0</v>
      </c>
      <c r="D70" s="6">
        <f t="shared" si="42"/>
        <v>0</v>
      </c>
      <c r="E70" s="7"/>
      <c r="H70" s="7"/>
      <c r="K70" s="7"/>
      <c r="N70" s="7"/>
      <c r="Q70" s="7"/>
      <c r="T70" s="7"/>
      <c r="W70" s="7"/>
    </row>
    <row r="71" spans="1:25" ht="15.75" customHeight="1" x14ac:dyDescent="0.25">
      <c r="A71" s="1" t="s">
        <v>25</v>
      </c>
      <c r="B71" s="6">
        <f t="shared" ref="B71:D71" si="43">E71+H71+K71+N71+Q71+T71+W71+Z71+AC71+AF71+AI71</f>
        <v>1</v>
      </c>
      <c r="C71" s="6">
        <f t="shared" si="43"/>
        <v>0</v>
      </c>
      <c r="D71" s="6">
        <f t="shared" si="43"/>
        <v>0</v>
      </c>
      <c r="E71" s="7">
        <v>1</v>
      </c>
      <c r="F71">
        <v>0</v>
      </c>
      <c r="G71">
        <v>0</v>
      </c>
      <c r="H71" s="7"/>
      <c r="K71" s="7"/>
      <c r="N71" s="7"/>
      <c r="Q71" s="7"/>
      <c r="T71" s="7"/>
      <c r="W71" s="7"/>
    </row>
    <row r="72" spans="1:25" ht="15.75" customHeight="1" x14ac:dyDescent="0.25">
      <c r="A72" s="1" t="s">
        <v>41</v>
      </c>
      <c r="B72" s="6">
        <f t="shared" ref="B72:D72" si="44">E72+H72+K72+N72+Q72+T72+W72+Z72+AC72+AF72+AI72</f>
        <v>4</v>
      </c>
      <c r="C72" s="6">
        <f t="shared" si="44"/>
        <v>78</v>
      </c>
      <c r="D72" s="6">
        <f t="shared" si="44"/>
        <v>0</v>
      </c>
      <c r="E72" s="7">
        <v>1</v>
      </c>
      <c r="F72">
        <v>14</v>
      </c>
      <c r="G72">
        <v>0</v>
      </c>
      <c r="H72" s="7">
        <v>1</v>
      </c>
      <c r="I72" s="8">
        <v>14</v>
      </c>
      <c r="J72" s="8">
        <v>0</v>
      </c>
      <c r="K72" s="7">
        <v>1</v>
      </c>
      <c r="L72">
        <v>50</v>
      </c>
      <c r="M72">
        <v>0</v>
      </c>
      <c r="N72" s="7"/>
      <c r="Q72" s="7">
        <v>1</v>
      </c>
      <c r="R72">
        <v>0</v>
      </c>
      <c r="S72">
        <v>0</v>
      </c>
      <c r="T72" s="7"/>
      <c r="W72" s="7"/>
    </row>
    <row r="73" spans="1:25" ht="15.75" customHeight="1" x14ac:dyDescent="0.25">
      <c r="A73" s="47" t="s">
        <v>166</v>
      </c>
      <c r="B73" s="6">
        <f t="shared" ref="B73:D73" si="45">E73+H73+K73+N73+Q73+T73+W73+Z73+AC73+AF73+AI73</f>
        <v>0</v>
      </c>
      <c r="C73" s="6">
        <f t="shared" si="45"/>
        <v>0</v>
      </c>
      <c r="D73" s="6">
        <f t="shared" si="45"/>
        <v>0</v>
      </c>
      <c r="E73" s="7"/>
      <c r="H73" s="7"/>
      <c r="K73" s="7"/>
      <c r="N73" s="7"/>
      <c r="Q73" s="7"/>
      <c r="T73" s="7"/>
      <c r="W73" s="7"/>
    </row>
    <row r="74" spans="1:25" ht="15.75" customHeight="1" x14ac:dyDescent="0.25">
      <c r="A74" s="1" t="s">
        <v>30</v>
      </c>
      <c r="B74" s="6">
        <f t="shared" ref="B74:D74" si="46">E74+H74+K74+N74+Q74+T74+W74+Z74+AC74+AF74+AI74</f>
        <v>1</v>
      </c>
      <c r="C74" s="6">
        <f t="shared" si="46"/>
        <v>36</v>
      </c>
      <c r="D74" s="6">
        <f t="shared" si="46"/>
        <v>0</v>
      </c>
      <c r="E74" s="7"/>
      <c r="H74" s="7"/>
      <c r="K74" s="7"/>
      <c r="N74" s="7"/>
      <c r="Q74" s="7"/>
      <c r="T74" s="7">
        <v>1</v>
      </c>
      <c r="U74">
        <v>36</v>
      </c>
      <c r="V74">
        <v>0</v>
      </c>
      <c r="W74" s="7"/>
    </row>
    <row r="75" spans="1:25" ht="15.75" customHeight="1" x14ac:dyDescent="0.25">
      <c r="A75" s="5" t="s">
        <v>119</v>
      </c>
      <c r="B75" s="6">
        <f t="shared" ref="B75:C75" si="47">E75+H75+K75+N75+Q75+T75+W75+Z75+AC75+AF75+AI75+AL75</f>
        <v>0</v>
      </c>
      <c r="C75" s="6">
        <f t="shared" si="47"/>
        <v>0</v>
      </c>
      <c r="D75" s="6">
        <f>G75+J75+M75+P75+S75+V75+Y75+AB75+AE75+AH75+AK75</f>
        <v>0</v>
      </c>
      <c r="E75" s="7"/>
      <c r="H75" s="7"/>
      <c r="K75" s="7"/>
      <c r="N75" s="7"/>
      <c r="Q75" s="7"/>
      <c r="T75" s="7"/>
      <c r="W75" s="7"/>
    </row>
    <row r="76" spans="1:25" ht="15.75" customHeight="1" x14ac:dyDescent="0.25">
      <c r="A76" s="5" t="s">
        <v>32</v>
      </c>
      <c r="B76" s="6">
        <f t="shared" ref="B76:D76" si="48">E76+H76+K76+N76+Q76+T76+W76+Z76+AC76+AF76+AI76</f>
        <v>2</v>
      </c>
      <c r="C76" s="6">
        <f t="shared" si="48"/>
        <v>54</v>
      </c>
      <c r="D76" s="6">
        <f t="shared" si="48"/>
        <v>0</v>
      </c>
      <c r="E76" s="27">
        <v>2</v>
      </c>
      <c r="F76">
        <v>54</v>
      </c>
      <c r="G76">
        <v>0</v>
      </c>
      <c r="H76" s="7"/>
      <c r="K76" s="7"/>
      <c r="N76" s="7"/>
      <c r="Q76" s="7"/>
      <c r="T76" s="7"/>
      <c r="W76" s="7"/>
    </row>
    <row r="77" spans="1:25" ht="15.75" customHeight="1" x14ac:dyDescent="0.25">
      <c r="A77" s="5" t="s">
        <v>124</v>
      </c>
      <c r="B77" s="6">
        <f t="shared" ref="B77:D77" si="49">E77+H77+K77+N77+Q77+T77+W77+Z77+AC77+AF77+AI77</f>
        <v>2</v>
      </c>
      <c r="C77" s="6">
        <f t="shared" si="49"/>
        <v>37</v>
      </c>
      <c r="D77" s="6">
        <f t="shared" si="49"/>
        <v>0</v>
      </c>
      <c r="E77" s="7">
        <v>1</v>
      </c>
      <c r="F77">
        <v>29</v>
      </c>
      <c r="G77">
        <v>0</v>
      </c>
      <c r="H77" s="7"/>
      <c r="K77" s="7"/>
      <c r="N77" s="7"/>
      <c r="Q77" s="7"/>
      <c r="T77" s="7"/>
      <c r="W77" s="7">
        <v>1</v>
      </c>
      <c r="X77">
        <v>8</v>
      </c>
    </row>
    <row r="78" spans="1:25" ht="15.75" customHeight="1" x14ac:dyDescent="0.25">
      <c r="A78" s="1" t="s">
        <v>206</v>
      </c>
      <c r="B78" s="6">
        <f t="shared" ref="B78:D78" si="50">E78+H78+K78+N78+Q78+T78+W78+Z78+AC78+AF78+AI78</f>
        <v>0</v>
      </c>
      <c r="C78" s="6">
        <f t="shared" si="50"/>
        <v>0</v>
      </c>
      <c r="D78" s="6">
        <f t="shared" si="50"/>
        <v>0</v>
      </c>
      <c r="E78" s="7"/>
      <c r="H78" s="7"/>
      <c r="K78" s="7"/>
      <c r="N78" s="7"/>
      <c r="Q78" s="7"/>
      <c r="T78" s="7"/>
      <c r="W78" s="7"/>
    </row>
    <row r="79" spans="1:25" ht="15.75" customHeight="1" x14ac:dyDescent="0.25">
      <c r="A79" s="47" t="s">
        <v>241</v>
      </c>
      <c r="B79" s="6">
        <f t="shared" ref="B79:D79" si="51">E79+H79+K79+N79+Q79+T79+W79+Z79+AC79+AF79+AI79</f>
        <v>0</v>
      </c>
      <c r="C79" s="6">
        <f t="shared" si="51"/>
        <v>0</v>
      </c>
      <c r="D79" s="6">
        <f t="shared" si="51"/>
        <v>0</v>
      </c>
      <c r="E79" s="7"/>
      <c r="H79" s="8"/>
      <c r="K79" s="8"/>
      <c r="N79" s="8"/>
      <c r="Q79" s="8"/>
      <c r="T79" s="8"/>
      <c r="W79" s="8"/>
    </row>
    <row r="80" spans="1:25" ht="15.75" customHeight="1" x14ac:dyDescent="0.25">
      <c r="A80" s="47" t="s">
        <v>303</v>
      </c>
      <c r="B80" s="6">
        <f t="shared" ref="B80:D80" si="52">E80+H80+K80+N80+Q80+T80+W80+Z80+AC80+AF80+AI80</f>
        <v>2</v>
      </c>
      <c r="C80" s="6">
        <f t="shared" si="52"/>
        <v>18</v>
      </c>
      <c r="D80" s="6">
        <f t="shared" si="52"/>
        <v>0</v>
      </c>
      <c r="E80" s="7"/>
      <c r="H80" s="8">
        <v>1</v>
      </c>
      <c r="I80">
        <v>18</v>
      </c>
      <c r="J80">
        <v>0</v>
      </c>
      <c r="K80" s="8"/>
      <c r="N80" s="8">
        <v>1</v>
      </c>
      <c r="O80">
        <v>0</v>
      </c>
      <c r="P80">
        <v>0</v>
      </c>
      <c r="Q80" s="8"/>
      <c r="T80" s="8"/>
      <c r="W80" s="8"/>
    </row>
    <row r="81" spans="1:52" ht="15.75" customHeight="1" x14ac:dyDescent="0.25">
      <c r="A81" s="5"/>
      <c r="B81" s="6"/>
      <c r="C81" s="6"/>
      <c r="D81" s="6"/>
    </row>
    <row r="82" spans="1:52" ht="15.75" customHeight="1" x14ac:dyDescent="0.25">
      <c r="A82" s="1" t="s">
        <v>93</v>
      </c>
      <c r="B82" s="2"/>
      <c r="C82" s="2"/>
      <c r="D82" s="2"/>
      <c r="E82" s="3" t="s">
        <v>311</v>
      </c>
      <c r="F82" s="3"/>
      <c r="G82" s="3"/>
      <c r="H82" s="3" t="s">
        <v>294</v>
      </c>
      <c r="I82" s="3"/>
      <c r="J82" s="3"/>
      <c r="K82" s="3" t="s">
        <v>291</v>
      </c>
      <c r="L82" s="3"/>
      <c r="M82" s="3"/>
      <c r="N82" s="3"/>
      <c r="O82" s="3" t="s">
        <v>9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spans="1:52" ht="15.75" customHeight="1" x14ac:dyDescent="0.25">
      <c r="A83" s="1" t="s">
        <v>300</v>
      </c>
      <c r="B83" s="2"/>
      <c r="C83" s="2"/>
      <c r="D83" s="2"/>
      <c r="E83" s="3" t="s">
        <v>95</v>
      </c>
      <c r="F83" s="3" t="s">
        <v>7</v>
      </c>
      <c r="G83" s="3" t="s">
        <v>91</v>
      </c>
      <c r="H83" s="4" t="s">
        <v>95</v>
      </c>
      <c r="I83" s="3" t="s">
        <v>7</v>
      </c>
      <c r="J83" s="3" t="s">
        <v>91</v>
      </c>
      <c r="K83" s="4" t="s">
        <v>95</v>
      </c>
      <c r="L83" s="3" t="s">
        <v>7</v>
      </c>
      <c r="M83" s="3" t="s">
        <v>91</v>
      </c>
      <c r="N83" s="3"/>
      <c r="O83" s="3" t="s">
        <v>95</v>
      </c>
      <c r="P83" s="3" t="s">
        <v>7</v>
      </c>
      <c r="Q83" s="3" t="s">
        <v>91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spans="1:52" ht="15.75" customHeight="1" x14ac:dyDescent="0.25">
      <c r="A84" s="47" t="s">
        <v>116</v>
      </c>
      <c r="B84" s="6">
        <f t="shared" ref="B84:D84" si="53">E84+H84+K84+N84+Q84+T84+W84+Z84+AC84+AF84+AI84</f>
        <v>2</v>
      </c>
      <c r="C84" s="6">
        <f t="shared" si="53"/>
        <v>13</v>
      </c>
      <c r="D84" s="6">
        <f t="shared" si="53"/>
        <v>12</v>
      </c>
      <c r="E84" s="7"/>
      <c r="H84" s="7">
        <v>2</v>
      </c>
      <c r="I84">
        <v>12</v>
      </c>
      <c r="J84">
        <v>12</v>
      </c>
      <c r="K84" s="7"/>
      <c r="O84" s="7">
        <v>1</v>
      </c>
      <c r="P84">
        <v>0</v>
      </c>
      <c r="Q84">
        <v>0</v>
      </c>
    </row>
    <row r="85" spans="1:52" ht="15.75" customHeight="1" x14ac:dyDescent="0.25">
      <c r="A85" s="49" t="s">
        <v>301</v>
      </c>
      <c r="B85" s="6">
        <f t="shared" ref="B85:D85" si="54">E85+H85+K85+N85+Q85+T85+W85+Z85+AC85+AF85+AI85</f>
        <v>1</v>
      </c>
      <c r="C85" s="6">
        <f t="shared" si="54"/>
        <v>5</v>
      </c>
      <c r="D85" s="6">
        <f t="shared" si="54"/>
        <v>5</v>
      </c>
      <c r="E85" s="7">
        <v>1</v>
      </c>
      <c r="F85">
        <v>5</v>
      </c>
      <c r="G85">
        <v>5</v>
      </c>
      <c r="H85" s="7"/>
      <c r="K85" s="7"/>
      <c r="O85" s="7"/>
    </row>
    <row r="86" spans="1:52" ht="15.75" customHeight="1" x14ac:dyDescent="0.25">
      <c r="A86" s="1" t="s">
        <v>302</v>
      </c>
      <c r="B86" s="6">
        <f t="shared" ref="B86:D86" si="55">E86+H86+K86+N86+Q86+T86+W86+Z86+AC86+AF86+AI86</f>
        <v>3</v>
      </c>
      <c r="C86" s="6">
        <f t="shared" si="55"/>
        <v>36</v>
      </c>
      <c r="D86" s="6">
        <f t="shared" si="55"/>
        <v>30</v>
      </c>
      <c r="E86" s="7">
        <v>2</v>
      </c>
      <c r="F86">
        <v>21</v>
      </c>
      <c r="G86">
        <v>15</v>
      </c>
      <c r="H86" s="7"/>
      <c r="K86" s="7">
        <v>1</v>
      </c>
      <c r="L86">
        <v>15</v>
      </c>
      <c r="M86">
        <v>15</v>
      </c>
      <c r="O86" s="7"/>
    </row>
    <row r="87" spans="1:52" ht="15.75" customHeight="1" x14ac:dyDescent="0.25">
      <c r="A87" s="1" t="s">
        <v>25</v>
      </c>
      <c r="B87" s="6">
        <f t="shared" ref="B87:D87" si="56">E87+H87+K87+N87+Q87+T87+W87+Z87+AC87+AF87+AI87</f>
        <v>1</v>
      </c>
      <c r="C87" s="6">
        <f t="shared" si="56"/>
        <v>5</v>
      </c>
      <c r="D87" s="6">
        <f t="shared" si="56"/>
        <v>5</v>
      </c>
      <c r="E87" s="7">
        <v>1</v>
      </c>
      <c r="F87">
        <v>5</v>
      </c>
      <c r="G87">
        <v>5</v>
      </c>
      <c r="H87" s="7"/>
      <c r="K87" s="7"/>
      <c r="O87" s="7"/>
    </row>
    <row r="88" spans="1:52" ht="15.75" customHeight="1" x14ac:dyDescent="0.25">
      <c r="A88" s="1" t="s">
        <v>41</v>
      </c>
      <c r="B88" s="6">
        <f t="shared" ref="B88:D88" si="57">E88+H88+K88+N88+Q88+T88+W88+Z88+AC88+AF88+AI88</f>
        <v>1</v>
      </c>
      <c r="C88" s="6">
        <f t="shared" si="57"/>
        <v>4</v>
      </c>
      <c r="D88" s="6">
        <f t="shared" si="57"/>
        <v>4</v>
      </c>
      <c r="E88" s="7">
        <v>1</v>
      </c>
      <c r="F88">
        <v>4</v>
      </c>
      <c r="G88">
        <v>4</v>
      </c>
      <c r="H88" s="7"/>
      <c r="K88" s="7"/>
      <c r="O88" s="7"/>
    </row>
    <row r="89" spans="1:52" ht="15.75" customHeight="1" x14ac:dyDescent="0.25">
      <c r="A89" s="47" t="s">
        <v>166</v>
      </c>
      <c r="B89" s="6">
        <f t="shared" ref="B89:D89" si="58">E89+H89+K89+N89+Q89+T89+W89+Z89+AC89+AF89+AI89</f>
        <v>2</v>
      </c>
      <c r="C89" s="6">
        <f t="shared" si="58"/>
        <v>1</v>
      </c>
      <c r="D89" s="6">
        <f t="shared" si="58"/>
        <v>1</v>
      </c>
      <c r="E89" s="7">
        <v>2</v>
      </c>
      <c r="F89">
        <v>1</v>
      </c>
      <c r="G89">
        <v>1</v>
      </c>
      <c r="H89" s="7"/>
      <c r="K89" s="7"/>
      <c r="O89" s="7"/>
    </row>
    <row r="90" spans="1:52" ht="15.75" customHeight="1" x14ac:dyDescent="0.25">
      <c r="A90" s="1" t="s">
        <v>30</v>
      </c>
      <c r="B90" s="6">
        <f t="shared" ref="B90:D90" si="59">E90+H90+K90+N90+Q90+T90+W90+Z90+AC90+AF90+AI90</f>
        <v>1</v>
      </c>
      <c r="C90" s="6">
        <f t="shared" si="59"/>
        <v>-1</v>
      </c>
      <c r="D90" s="6">
        <f t="shared" si="59"/>
        <v>0</v>
      </c>
      <c r="E90" s="7">
        <v>1</v>
      </c>
      <c r="F90">
        <v>-1</v>
      </c>
      <c r="H90" s="7"/>
      <c r="K90" s="7"/>
      <c r="O90" s="7"/>
    </row>
    <row r="91" spans="1:52" ht="15.75" customHeight="1" x14ac:dyDescent="0.25">
      <c r="A91" s="5" t="s">
        <v>119</v>
      </c>
      <c r="B91" s="6">
        <f t="shared" ref="B91:C91" si="60">E91+H91+K91+N91+Q91+T91+W91+Z91+AC91+AF91+AI91+AL91</f>
        <v>1</v>
      </c>
      <c r="C91" s="6">
        <f t="shared" si="60"/>
        <v>0</v>
      </c>
      <c r="D91" s="6">
        <f>G91+J91+M91+P91+S91+V91+Y91+AB91+AE91+AH91+AK91</f>
        <v>0</v>
      </c>
      <c r="E91" s="7"/>
      <c r="H91" s="7">
        <v>1</v>
      </c>
      <c r="I91" s="8">
        <v>0</v>
      </c>
      <c r="J91" s="8">
        <v>0</v>
      </c>
      <c r="K91" s="7"/>
      <c r="O91" s="7"/>
    </row>
    <row r="92" spans="1:52" ht="15.75" customHeight="1" x14ac:dyDescent="0.25">
      <c r="A92" s="5" t="s">
        <v>32</v>
      </c>
      <c r="B92" s="6">
        <f t="shared" ref="B92:D92" si="61">E92+H92+K92+N92+Q92+T92+W92+Z92+AC92+AF92+AI92</f>
        <v>1</v>
      </c>
      <c r="C92" s="6">
        <f t="shared" si="61"/>
        <v>-2</v>
      </c>
      <c r="D92" s="6">
        <f t="shared" si="61"/>
        <v>0</v>
      </c>
      <c r="E92" s="7">
        <v>1</v>
      </c>
      <c r="F92">
        <v>-2</v>
      </c>
      <c r="H92" s="7"/>
      <c r="K92" s="7"/>
      <c r="O92" s="7"/>
    </row>
    <row r="93" spans="1:52" ht="15.75" customHeight="1" x14ac:dyDescent="0.25">
      <c r="A93" s="5" t="s">
        <v>124</v>
      </c>
      <c r="B93" s="6">
        <f t="shared" ref="B93:D93" si="62">E93+H93+K93+N93+Q93+T93+W93+Z93+AC93+AF93+AI93</f>
        <v>3</v>
      </c>
      <c r="C93" s="6">
        <f t="shared" si="62"/>
        <v>63</v>
      </c>
      <c r="D93" s="6">
        <f t="shared" si="62"/>
        <v>50</v>
      </c>
      <c r="E93" s="7"/>
      <c r="H93" s="7">
        <v>3</v>
      </c>
      <c r="I93">
        <v>63</v>
      </c>
      <c r="J93" s="3">
        <v>50</v>
      </c>
      <c r="K93" s="7"/>
      <c r="O93" s="7"/>
    </row>
    <row r="94" spans="1:52" ht="15.75" customHeight="1" x14ac:dyDescent="0.25">
      <c r="A94" s="1" t="s">
        <v>206</v>
      </c>
      <c r="B94" s="6">
        <f t="shared" ref="B94:D94" si="63">E94+H94+K94+N94+Q94+T94+W94+Z94+AC94+AF94+AI94</f>
        <v>1</v>
      </c>
      <c r="C94" s="6">
        <f t="shared" si="63"/>
        <v>0</v>
      </c>
      <c r="D94" s="6">
        <f t="shared" si="63"/>
        <v>0</v>
      </c>
      <c r="E94" s="7"/>
      <c r="H94" s="7">
        <v>1</v>
      </c>
      <c r="I94">
        <v>0</v>
      </c>
      <c r="K94" s="7"/>
      <c r="O94" s="7"/>
    </row>
    <row r="95" spans="1:52" ht="15.75" customHeight="1" x14ac:dyDescent="0.25">
      <c r="A95" s="47" t="s">
        <v>241</v>
      </c>
      <c r="B95" s="6">
        <f t="shared" ref="B95:D95" si="64">E95+H95+K95+N95+Q95+T95+W95+Z95+AC95+AF95+AI95</f>
        <v>1</v>
      </c>
      <c r="C95" s="6">
        <f t="shared" si="64"/>
        <v>1</v>
      </c>
      <c r="D95" s="6">
        <f t="shared" si="64"/>
        <v>1</v>
      </c>
      <c r="E95" s="7"/>
      <c r="H95" s="8">
        <v>1</v>
      </c>
      <c r="I95">
        <v>1</v>
      </c>
      <c r="J95">
        <v>1</v>
      </c>
      <c r="K95" s="8"/>
      <c r="O95" s="7"/>
    </row>
    <row r="96" spans="1:52" ht="15.75" customHeight="1" x14ac:dyDescent="0.25">
      <c r="A96" s="47" t="s">
        <v>303</v>
      </c>
      <c r="B96" s="6">
        <f t="shared" ref="B96:D96" si="65">E96+H96+K96+N96+Q96+T96+W96+Z96+AC96+AF96+AI96</f>
        <v>1</v>
      </c>
      <c r="C96" s="6">
        <f t="shared" si="65"/>
        <v>5</v>
      </c>
      <c r="D96" s="6">
        <f t="shared" si="65"/>
        <v>5</v>
      </c>
      <c r="E96" s="7"/>
      <c r="H96" s="8">
        <v>1</v>
      </c>
      <c r="I96">
        <v>5</v>
      </c>
      <c r="J96">
        <v>5</v>
      </c>
      <c r="K96" s="8"/>
      <c r="O96" s="7"/>
    </row>
    <row r="97" spans="1:52" ht="15.75" customHeight="1" x14ac:dyDescent="0.25">
      <c r="A97" s="5"/>
      <c r="B97" s="51">
        <f t="shared" ref="B97:C97" si="66">SUM(B84:B96)</f>
        <v>19</v>
      </c>
      <c r="C97" s="51">
        <f t="shared" si="66"/>
        <v>130</v>
      </c>
      <c r="D97" s="51">
        <f>MAX(D84:D96)</f>
        <v>50</v>
      </c>
      <c r="E97">
        <f t="shared" ref="E97:F97" si="67">SUM(E84:E96)</f>
        <v>9</v>
      </c>
      <c r="F97">
        <f t="shared" si="67"/>
        <v>33</v>
      </c>
      <c r="G97">
        <f>MAX(G84:G96)</f>
        <v>15</v>
      </c>
      <c r="H97">
        <f t="shared" ref="H97:I97" si="68">SUM(H84:H96)</f>
        <v>9</v>
      </c>
      <c r="I97">
        <f t="shared" si="68"/>
        <v>81</v>
      </c>
      <c r="J97">
        <f>MAX(J84:J96)</f>
        <v>50</v>
      </c>
    </row>
    <row r="98" spans="1:52" ht="15.75" customHeight="1" x14ac:dyDescent="0.25">
      <c r="A98" s="1" t="s">
        <v>96</v>
      </c>
      <c r="B98" s="2"/>
      <c r="C98" s="2"/>
      <c r="D98" s="2"/>
      <c r="E98" s="3" t="s">
        <v>381</v>
      </c>
      <c r="F98" s="3"/>
      <c r="G98" s="3"/>
      <c r="H98" s="3" t="s">
        <v>383</v>
      </c>
      <c r="I98" s="3"/>
      <c r="J98" s="3"/>
      <c r="K98" s="3" t="s">
        <v>322</v>
      </c>
      <c r="L98" s="3"/>
      <c r="M98" s="3"/>
      <c r="N98" s="3" t="s">
        <v>310</v>
      </c>
      <c r="O98" s="3"/>
      <c r="P98" s="3"/>
      <c r="Q98" s="3" t="s">
        <v>312</v>
      </c>
      <c r="R98" s="3"/>
      <c r="S98" s="3"/>
      <c r="T98" s="3" t="s">
        <v>291</v>
      </c>
      <c r="U98" s="3"/>
      <c r="V98" s="3"/>
      <c r="W98" s="3" t="s">
        <v>388</v>
      </c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 ht="15.75" customHeight="1" x14ac:dyDescent="0.25">
      <c r="A99" s="1" t="s">
        <v>300</v>
      </c>
      <c r="B99" s="2"/>
      <c r="C99" s="2"/>
      <c r="D99" s="2"/>
      <c r="E99" s="3" t="s">
        <v>95</v>
      </c>
      <c r="F99" s="3" t="s">
        <v>7</v>
      </c>
      <c r="G99" s="3" t="s">
        <v>91</v>
      </c>
      <c r="H99" s="4" t="s">
        <v>95</v>
      </c>
      <c r="I99" s="3" t="s">
        <v>7</v>
      </c>
      <c r="J99" s="3" t="s">
        <v>91</v>
      </c>
      <c r="K99" s="4" t="s">
        <v>95</v>
      </c>
      <c r="L99" s="3" t="s">
        <v>7</v>
      </c>
      <c r="M99" s="3" t="s">
        <v>91</v>
      </c>
      <c r="N99" s="4" t="s">
        <v>95</v>
      </c>
      <c r="O99" s="3" t="s">
        <v>7</v>
      </c>
      <c r="P99" s="3" t="s">
        <v>91</v>
      </c>
      <c r="Q99" s="4" t="s">
        <v>95</v>
      </c>
      <c r="R99" s="3" t="s">
        <v>7</v>
      </c>
      <c r="S99" s="3" t="s">
        <v>91</v>
      </c>
      <c r="T99" s="4" t="s">
        <v>95</v>
      </c>
      <c r="U99" s="3" t="s">
        <v>7</v>
      </c>
      <c r="V99" s="3" t="s">
        <v>91</v>
      </c>
      <c r="W99" s="4" t="s">
        <v>95</v>
      </c>
      <c r="X99" s="3" t="s">
        <v>7</v>
      </c>
      <c r="Y99" s="3" t="s">
        <v>91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spans="1:52" ht="15.75" customHeight="1" x14ac:dyDescent="0.25">
      <c r="A100" s="47" t="s">
        <v>116</v>
      </c>
      <c r="B100" s="6">
        <f t="shared" ref="B100:C100" si="69">E100+H100+K100+N100+Q100+T100+W100+Z100+AC100+AF100+AI100</f>
        <v>4</v>
      </c>
      <c r="C100" s="6">
        <f t="shared" si="69"/>
        <v>72</v>
      </c>
      <c r="D100" s="6"/>
      <c r="E100" s="7">
        <v>2</v>
      </c>
      <c r="F100">
        <v>38</v>
      </c>
      <c r="G100">
        <v>20</v>
      </c>
      <c r="H100" s="7">
        <v>2</v>
      </c>
      <c r="I100" s="8">
        <v>34</v>
      </c>
      <c r="J100" s="8">
        <v>22</v>
      </c>
      <c r="K100" s="7"/>
      <c r="N100" s="7"/>
      <c r="Q100" s="7"/>
      <c r="T100" s="7"/>
      <c r="W100" s="7"/>
    </row>
    <row r="101" spans="1:52" ht="15.75" customHeight="1" x14ac:dyDescent="0.25">
      <c r="A101" s="49" t="s">
        <v>301</v>
      </c>
      <c r="B101" s="6">
        <f t="shared" ref="B101:C101" si="70">E101+H101+K101+N101+Q101+T101+W101+Z101+AC101+AF101+AI101</f>
        <v>5</v>
      </c>
      <c r="C101" s="6">
        <f t="shared" si="70"/>
        <v>96</v>
      </c>
      <c r="D101" s="6"/>
      <c r="E101" s="7"/>
      <c r="H101" s="7"/>
      <c r="K101" s="7">
        <v>3</v>
      </c>
      <c r="L101">
        <v>70</v>
      </c>
      <c r="M101">
        <v>48</v>
      </c>
      <c r="N101" s="7"/>
      <c r="Q101" s="7"/>
      <c r="T101" s="7">
        <v>1</v>
      </c>
      <c r="U101">
        <v>18</v>
      </c>
      <c r="V101">
        <v>18</v>
      </c>
      <c r="W101" s="7">
        <v>1</v>
      </c>
      <c r="X101">
        <v>8</v>
      </c>
      <c r="Y101">
        <v>8</v>
      </c>
    </row>
    <row r="102" spans="1:52" ht="15.75" customHeight="1" x14ac:dyDescent="0.25">
      <c r="A102" s="1" t="s">
        <v>302</v>
      </c>
      <c r="B102" s="6">
        <f t="shared" ref="B102:C102" si="71">E102+H102+K102+N102+Q102+T102+W102+Z102+AC102+AF102+AI102</f>
        <v>2</v>
      </c>
      <c r="C102" s="6">
        <f t="shared" si="71"/>
        <v>86</v>
      </c>
      <c r="D102" s="6"/>
      <c r="E102" s="7">
        <v>2</v>
      </c>
      <c r="F102">
        <v>86</v>
      </c>
      <c r="G102">
        <v>65</v>
      </c>
      <c r="H102" s="7"/>
      <c r="K102" s="7"/>
      <c r="N102" s="7"/>
      <c r="Q102" s="7"/>
      <c r="T102" s="7"/>
      <c r="W102" s="7"/>
    </row>
    <row r="103" spans="1:52" ht="15.75" customHeight="1" x14ac:dyDescent="0.25">
      <c r="A103" s="1" t="s">
        <v>25</v>
      </c>
      <c r="B103" s="6">
        <f t="shared" ref="B103:C103" si="72">E103+H103+K103+N103+Q103+T103+W103+Z103+AC103+AF103+AI103</f>
        <v>5</v>
      </c>
      <c r="C103" s="6">
        <f t="shared" si="72"/>
        <v>89</v>
      </c>
      <c r="D103" s="6"/>
      <c r="E103" s="7">
        <v>5</v>
      </c>
      <c r="F103">
        <v>89</v>
      </c>
      <c r="G103">
        <v>27</v>
      </c>
      <c r="H103" s="7"/>
      <c r="K103" s="7"/>
      <c r="N103" s="7"/>
      <c r="Q103" s="7"/>
      <c r="T103" s="7"/>
      <c r="W103" s="7"/>
    </row>
    <row r="104" spans="1:52" ht="15.75" customHeight="1" x14ac:dyDescent="0.25">
      <c r="A104" s="1" t="s">
        <v>41</v>
      </c>
      <c r="B104" s="6">
        <f t="shared" ref="B104:C104" si="73">E104+H104+K104+N104+Q104+T104+W104+Z104+AC104+AF104+AI104</f>
        <v>5</v>
      </c>
      <c r="C104" s="6">
        <f t="shared" si="73"/>
        <v>99</v>
      </c>
      <c r="D104" s="6"/>
      <c r="E104" s="7">
        <v>4</v>
      </c>
      <c r="F104">
        <v>76</v>
      </c>
      <c r="G104">
        <v>29</v>
      </c>
      <c r="H104" s="7"/>
      <c r="K104" s="7">
        <v>1</v>
      </c>
      <c r="L104">
        <v>23</v>
      </c>
      <c r="M104">
        <v>23</v>
      </c>
      <c r="N104" s="7"/>
      <c r="Q104" s="7"/>
      <c r="T104" s="7"/>
      <c r="W104" s="7"/>
    </row>
    <row r="105" spans="1:52" ht="15.75" customHeight="1" x14ac:dyDescent="0.25">
      <c r="A105" s="47" t="s">
        <v>166</v>
      </c>
      <c r="B105" s="6">
        <f t="shared" ref="B105:C105" si="74">E105+H105+K105+N105+Q105+T105+W105+Z105+AC105+AF105+AI105</f>
        <v>3</v>
      </c>
      <c r="C105" s="6">
        <f t="shared" si="74"/>
        <v>70</v>
      </c>
      <c r="D105" s="6"/>
      <c r="E105" s="7">
        <v>2</v>
      </c>
      <c r="F105">
        <v>44</v>
      </c>
      <c r="G105">
        <v>29</v>
      </c>
      <c r="H105" s="7"/>
      <c r="K105" s="7">
        <v>1</v>
      </c>
      <c r="L105">
        <v>26</v>
      </c>
      <c r="M105">
        <v>26</v>
      </c>
      <c r="N105" s="7"/>
      <c r="Q105" s="7"/>
      <c r="T105" s="7"/>
      <c r="W105" s="7"/>
    </row>
    <row r="106" spans="1:52" ht="15.75" customHeight="1" x14ac:dyDescent="0.25">
      <c r="A106" s="1" t="s">
        <v>30</v>
      </c>
      <c r="B106" s="6">
        <f t="shared" ref="B106:C106" si="75">E106+H106+K106+N106+Q106+T106+W106+Z106+AC106+AF106+AI106</f>
        <v>5</v>
      </c>
      <c r="C106" s="6">
        <f t="shared" si="75"/>
        <v>93</v>
      </c>
      <c r="D106" s="6"/>
      <c r="E106" s="7">
        <v>4</v>
      </c>
      <c r="F106">
        <v>82</v>
      </c>
      <c r="G106">
        <v>34</v>
      </c>
      <c r="H106" s="7"/>
      <c r="K106" s="7">
        <v>1</v>
      </c>
      <c r="L106">
        <v>11</v>
      </c>
      <c r="M106">
        <v>11</v>
      </c>
      <c r="N106" s="7"/>
      <c r="Q106" s="7"/>
      <c r="T106" s="7"/>
      <c r="W106" s="7"/>
    </row>
    <row r="107" spans="1:52" ht="15.75" customHeight="1" x14ac:dyDescent="0.25">
      <c r="A107" s="5" t="s">
        <v>119</v>
      </c>
      <c r="B107" s="6">
        <f t="shared" ref="B107:C107" si="76">E107+H107+K107+N107+Q107+T107+W107+Z107+AC107+AF107+AI107+AL107</f>
        <v>8</v>
      </c>
      <c r="C107" s="6">
        <f t="shared" si="76"/>
        <v>125</v>
      </c>
      <c r="D107" s="6"/>
      <c r="E107" s="7">
        <v>7</v>
      </c>
      <c r="F107" s="10">
        <v>103</v>
      </c>
      <c r="G107">
        <v>24</v>
      </c>
      <c r="H107" s="7"/>
      <c r="K107" s="7">
        <v>1</v>
      </c>
      <c r="L107">
        <v>22</v>
      </c>
      <c r="M107">
        <v>22</v>
      </c>
      <c r="N107" s="7"/>
      <c r="Q107" s="7"/>
      <c r="T107" s="7"/>
      <c r="W107" s="7"/>
    </row>
    <row r="108" spans="1:52" ht="15.75" customHeight="1" x14ac:dyDescent="0.25">
      <c r="A108" s="5" t="s">
        <v>32</v>
      </c>
      <c r="B108" s="6">
        <f t="shared" ref="B108:C108" si="77">E108+H108+K108+N108+Q108+T108+W108+Z108+AC108+AF108+AI108</f>
        <v>5</v>
      </c>
      <c r="C108" s="6">
        <f t="shared" si="77"/>
        <v>136</v>
      </c>
      <c r="D108" s="6"/>
      <c r="E108" s="7">
        <v>4</v>
      </c>
      <c r="F108" s="10">
        <v>114</v>
      </c>
      <c r="G108">
        <v>59</v>
      </c>
      <c r="H108" s="7"/>
      <c r="K108" s="7">
        <v>1</v>
      </c>
      <c r="L108">
        <v>22</v>
      </c>
      <c r="M108">
        <v>22</v>
      </c>
      <c r="N108" s="7"/>
      <c r="Q108" s="7"/>
      <c r="T108" s="7"/>
      <c r="W108" s="7"/>
    </row>
    <row r="109" spans="1:52" ht="15.75" customHeight="1" x14ac:dyDescent="0.25">
      <c r="A109" s="5" t="s">
        <v>124</v>
      </c>
      <c r="B109" s="6">
        <f t="shared" ref="B109:C109" si="78">E109+H109+K109+N109+Q109+T109+W109+Z109+AC109+AF109+AI109</f>
        <v>5</v>
      </c>
      <c r="C109" s="6">
        <f t="shared" si="78"/>
        <v>59</v>
      </c>
      <c r="D109" s="6"/>
      <c r="E109" s="7"/>
      <c r="H109" s="7"/>
      <c r="K109" s="7">
        <v>5</v>
      </c>
      <c r="L109">
        <v>59</v>
      </c>
      <c r="M109">
        <v>18</v>
      </c>
      <c r="N109" s="7"/>
      <c r="Q109" s="7"/>
      <c r="T109" s="7"/>
      <c r="W109" s="7"/>
    </row>
    <row r="110" spans="1:52" ht="15.75" customHeight="1" x14ac:dyDescent="0.25">
      <c r="A110" s="1" t="s">
        <v>206</v>
      </c>
      <c r="B110" s="6">
        <f t="shared" ref="B110:C110" si="79">E110+H110+K110+N110+Q110+T110+W110+Z110+AC110+AF110+AI110</f>
        <v>3</v>
      </c>
      <c r="C110" s="6">
        <f t="shared" si="79"/>
        <v>73</v>
      </c>
      <c r="D110" s="6"/>
      <c r="E110" s="7">
        <v>1</v>
      </c>
      <c r="F110">
        <v>27</v>
      </c>
      <c r="G110">
        <v>27</v>
      </c>
      <c r="H110" s="7">
        <v>2</v>
      </c>
      <c r="I110">
        <v>46</v>
      </c>
      <c r="J110">
        <v>24</v>
      </c>
      <c r="K110" s="7"/>
      <c r="N110" s="7"/>
      <c r="Q110" s="7"/>
      <c r="T110" s="7"/>
      <c r="W110" s="7"/>
    </row>
    <row r="111" spans="1:52" ht="15.75" customHeight="1" x14ac:dyDescent="0.25">
      <c r="A111" s="47" t="s">
        <v>241</v>
      </c>
      <c r="B111" s="6">
        <f t="shared" ref="B111:C111" si="80">E111+H111+K111+N111+Q111+T111+W111+Z111+AC111+AF111+AI111</f>
        <v>7</v>
      </c>
      <c r="C111" s="6">
        <f t="shared" si="80"/>
        <v>139</v>
      </c>
      <c r="D111" s="6"/>
      <c r="E111" s="7"/>
      <c r="H111">
        <v>3</v>
      </c>
      <c r="I111">
        <v>69</v>
      </c>
      <c r="J111">
        <v>25</v>
      </c>
      <c r="N111">
        <v>2</v>
      </c>
      <c r="O111">
        <v>55</v>
      </c>
      <c r="P111">
        <v>35</v>
      </c>
      <c r="Q111">
        <v>2</v>
      </c>
      <c r="R111">
        <v>15</v>
      </c>
      <c r="S111">
        <v>9</v>
      </c>
    </row>
    <row r="112" spans="1:52" ht="15.75" customHeight="1" x14ac:dyDescent="0.25">
      <c r="A112" s="47" t="s">
        <v>303</v>
      </c>
      <c r="B112" s="6">
        <f t="shared" ref="B112:C112" si="81">E112+H112+K112+N112+Q112+T112+W112+Z112+AC112+AF112+AI112</f>
        <v>4</v>
      </c>
      <c r="C112" s="6">
        <f t="shared" si="81"/>
        <v>58</v>
      </c>
      <c r="D112" s="6"/>
      <c r="E112" s="7">
        <v>2</v>
      </c>
      <c r="F112">
        <v>41</v>
      </c>
      <c r="G112">
        <v>30</v>
      </c>
      <c r="N112">
        <v>2</v>
      </c>
      <c r="O112">
        <v>17</v>
      </c>
      <c r="P112">
        <v>12</v>
      </c>
    </row>
    <row r="113" spans="1:4" ht="15.75" customHeight="1" x14ac:dyDescent="0.25">
      <c r="A113" s="5"/>
      <c r="B113" s="6"/>
      <c r="C113" s="6"/>
      <c r="D113" s="6"/>
    </row>
    <row r="114" spans="1:4" ht="15.75" customHeight="1" x14ac:dyDescent="0.25">
      <c r="A114" s="5"/>
      <c r="B114" s="6"/>
      <c r="C114" s="6"/>
      <c r="D114" s="6"/>
    </row>
    <row r="115" spans="1:4" ht="15.75" customHeight="1" x14ac:dyDescent="0.25">
      <c r="A115" s="5"/>
      <c r="B115" s="6"/>
      <c r="C115" s="6"/>
      <c r="D115" s="6"/>
    </row>
    <row r="116" spans="1:4" ht="15.75" customHeight="1" x14ac:dyDescent="0.25">
      <c r="A116" s="5"/>
      <c r="B116" s="6"/>
      <c r="C116" s="6"/>
      <c r="D116" s="6"/>
    </row>
    <row r="117" spans="1:4" ht="15.75" customHeight="1" x14ac:dyDescent="0.25">
      <c r="A117" s="5"/>
      <c r="B117" s="6"/>
      <c r="C117" s="6"/>
      <c r="D117" s="6"/>
    </row>
    <row r="118" spans="1:4" ht="15.75" customHeight="1" x14ac:dyDescent="0.25">
      <c r="A118" s="5"/>
      <c r="B118" s="6"/>
      <c r="C118" s="6"/>
      <c r="D118" s="6"/>
    </row>
    <row r="119" spans="1:4" ht="15.75" customHeight="1" x14ac:dyDescent="0.25">
      <c r="A119" s="5"/>
      <c r="B119" s="6"/>
      <c r="C119" s="6"/>
      <c r="D119" s="6"/>
    </row>
    <row r="120" spans="1:4" ht="15.75" customHeight="1" x14ac:dyDescent="0.25">
      <c r="A120" s="5"/>
      <c r="B120" s="6"/>
      <c r="C120" s="6"/>
      <c r="D120" s="6"/>
    </row>
    <row r="121" spans="1:4" ht="15.75" customHeight="1" x14ac:dyDescent="0.25">
      <c r="A121" s="5"/>
      <c r="B121" s="6"/>
      <c r="C121" s="6"/>
      <c r="D121" s="6"/>
    </row>
    <row r="122" spans="1:4" ht="15.75" customHeight="1" x14ac:dyDescent="0.25">
      <c r="A122" s="5"/>
      <c r="B122" s="6"/>
      <c r="C122" s="6"/>
      <c r="D122" s="6"/>
    </row>
    <row r="123" spans="1:4" ht="15.75" customHeight="1" x14ac:dyDescent="0.25">
      <c r="A123" s="5"/>
      <c r="B123" s="6"/>
      <c r="C123" s="6"/>
      <c r="D123" s="6"/>
    </row>
    <row r="124" spans="1:4" ht="15.75" customHeight="1" x14ac:dyDescent="0.25">
      <c r="A124" s="5"/>
      <c r="B124" s="6"/>
      <c r="C124" s="6"/>
      <c r="D124" s="6"/>
    </row>
    <row r="125" spans="1:4" ht="15.75" customHeight="1" x14ac:dyDescent="0.25">
      <c r="A125" s="5"/>
      <c r="B125" s="6"/>
      <c r="C125" s="6"/>
      <c r="D125" s="6"/>
    </row>
    <row r="126" spans="1:4" ht="15.75" customHeight="1" x14ac:dyDescent="0.25">
      <c r="A126" s="5"/>
      <c r="B126" s="6"/>
      <c r="C126" s="6"/>
      <c r="D126" s="6"/>
    </row>
    <row r="127" spans="1:4" ht="15.75" customHeight="1" x14ac:dyDescent="0.25">
      <c r="A127" s="5"/>
      <c r="B127" s="6"/>
      <c r="C127" s="6"/>
      <c r="D127" s="6"/>
    </row>
    <row r="128" spans="1:4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  <row r="1001" spans="1:4" ht="15.75" customHeight="1" x14ac:dyDescent="0.25">
      <c r="A1001" s="5"/>
      <c r="B1001" s="6"/>
      <c r="C1001" s="6"/>
      <c r="D1001" s="6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.5703125" customWidth="1"/>
    <col min="4" max="4" width="3.28515625" customWidth="1"/>
    <col min="5" max="5" width="4.28515625" customWidth="1"/>
    <col min="6" max="6" width="5.28515625" customWidth="1"/>
    <col min="7" max="7" width="4.5703125" customWidth="1"/>
    <col min="8" max="8" width="4.140625" customWidth="1"/>
    <col min="9" max="9" width="4.42578125" customWidth="1"/>
    <col min="10" max="10" width="4.140625" customWidth="1"/>
    <col min="11" max="11" width="3.5703125" customWidth="1"/>
    <col min="12" max="12" width="4.140625" customWidth="1"/>
    <col min="13" max="13" width="4.28515625" customWidth="1"/>
    <col min="14" max="14" width="3.5703125" customWidth="1"/>
    <col min="15" max="15" width="5.8554687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  <col min="41" max="41" width="5.42578125" customWidth="1"/>
    <col min="42" max="42" width="4.140625" customWidth="1"/>
    <col min="43" max="43" width="4" customWidth="1"/>
  </cols>
  <sheetData>
    <row r="1" spans="1:43" x14ac:dyDescent="0.25">
      <c r="A1" s="1" t="s">
        <v>0</v>
      </c>
      <c r="B1" s="2" t="s">
        <v>1</v>
      </c>
      <c r="C1" s="2"/>
      <c r="D1" s="2"/>
      <c r="E1" s="3" t="s">
        <v>328</v>
      </c>
      <c r="F1" s="3"/>
      <c r="G1" s="3"/>
      <c r="H1" s="3" t="s">
        <v>329</v>
      </c>
      <c r="I1" s="3"/>
      <c r="J1" s="3"/>
      <c r="K1" s="3" t="s">
        <v>330</v>
      </c>
      <c r="L1" s="3"/>
      <c r="M1" s="3"/>
      <c r="N1" s="3" t="s">
        <v>1296</v>
      </c>
      <c r="O1" s="3"/>
      <c r="P1" s="3"/>
      <c r="Q1" s="3" t="s">
        <v>331</v>
      </c>
      <c r="R1" s="3"/>
      <c r="S1" s="3"/>
      <c r="T1" s="3" t="s">
        <v>1297</v>
      </c>
      <c r="U1" s="3"/>
      <c r="V1" s="3"/>
      <c r="W1" s="3" t="s">
        <v>332</v>
      </c>
      <c r="X1" s="3"/>
      <c r="Y1" s="3"/>
      <c r="Z1" s="3" t="s">
        <v>333</v>
      </c>
      <c r="AA1" s="3"/>
      <c r="AB1" s="3"/>
      <c r="AC1" s="3" t="s">
        <v>334</v>
      </c>
      <c r="AD1" s="3"/>
      <c r="AE1" s="3"/>
      <c r="AF1" s="3" t="s">
        <v>335</v>
      </c>
      <c r="AG1" s="3"/>
      <c r="AH1" s="3"/>
      <c r="AI1" s="3" t="s">
        <v>336</v>
      </c>
      <c r="AJ1" s="3"/>
      <c r="AK1" s="3"/>
      <c r="AL1" s="3" t="s">
        <v>9</v>
      </c>
      <c r="AM1" s="3"/>
      <c r="AN1" s="3"/>
      <c r="AO1" s="3" t="s">
        <v>337</v>
      </c>
      <c r="AP1" s="3"/>
      <c r="AQ1" s="3"/>
    </row>
    <row r="2" spans="1:43" x14ac:dyDescent="0.25">
      <c r="A2" s="1" t="s">
        <v>338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 t="s">
        <v>4</v>
      </c>
      <c r="AP2" s="3" t="s">
        <v>7</v>
      </c>
      <c r="AQ2" s="3" t="s">
        <v>8</v>
      </c>
    </row>
    <row r="3" spans="1:43" x14ac:dyDescent="0.25">
      <c r="A3" s="5" t="s">
        <v>339</v>
      </c>
      <c r="B3" s="6">
        <f t="shared" ref="B3:D3" si="0">E3+H3+K3+N3+Q3+T3+W3+Z3+AC3+AF3+AI3</f>
        <v>50</v>
      </c>
      <c r="C3" s="6">
        <f t="shared" si="0"/>
        <v>415</v>
      </c>
      <c r="D3" s="6">
        <f t="shared" si="0"/>
        <v>6</v>
      </c>
      <c r="E3" s="7">
        <v>8</v>
      </c>
      <c r="F3">
        <v>43</v>
      </c>
      <c r="G3">
        <v>1</v>
      </c>
      <c r="H3" s="7">
        <v>6</v>
      </c>
      <c r="I3" s="8">
        <v>47</v>
      </c>
      <c r="J3" s="8">
        <v>0</v>
      </c>
      <c r="K3" s="7">
        <v>2</v>
      </c>
      <c r="L3" s="8">
        <v>91</v>
      </c>
      <c r="M3" s="8">
        <v>1</v>
      </c>
      <c r="N3" s="7">
        <v>2</v>
      </c>
      <c r="O3" s="8">
        <v>2</v>
      </c>
      <c r="P3" s="8">
        <v>0</v>
      </c>
      <c r="Q3" s="7"/>
      <c r="T3" s="7">
        <v>6</v>
      </c>
      <c r="U3">
        <v>74</v>
      </c>
      <c r="V3" s="12">
        <v>2</v>
      </c>
      <c r="W3" s="7">
        <v>3</v>
      </c>
      <c r="X3" s="8">
        <v>12</v>
      </c>
      <c r="Y3" s="8">
        <v>0</v>
      </c>
      <c r="Z3" s="7">
        <v>7</v>
      </c>
      <c r="AA3" s="8">
        <v>38</v>
      </c>
      <c r="AB3" s="8">
        <v>1</v>
      </c>
      <c r="AC3" s="7">
        <v>3</v>
      </c>
      <c r="AD3" s="8">
        <v>17</v>
      </c>
      <c r="AE3" s="8">
        <v>0</v>
      </c>
      <c r="AF3" s="7">
        <v>10</v>
      </c>
      <c r="AG3" s="8">
        <v>76</v>
      </c>
      <c r="AH3" s="8">
        <v>1</v>
      </c>
      <c r="AI3" s="7">
        <v>3</v>
      </c>
      <c r="AJ3" s="8">
        <v>15</v>
      </c>
      <c r="AK3" s="8">
        <v>0</v>
      </c>
      <c r="AL3" s="7"/>
      <c r="AO3" s="7"/>
    </row>
    <row r="4" spans="1:43" x14ac:dyDescent="0.25">
      <c r="A4" s="5" t="s">
        <v>125</v>
      </c>
      <c r="B4" s="6">
        <f t="shared" ref="B4:D4" si="1">E4+H4+K4+N4+Q4+T4+W4+Z4+AC4+AF4+AI4</f>
        <v>49</v>
      </c>
      <c r="C4" s="6">
        <f t="shared" si="1"/>
        <v>235</v>
      </c>
      <c r="D4" s="6">
        <f t="shared" si="1"/>
        <v>3</v>
      </c>
      <c r="E4" s="7">
        <v>6</v>
      </c>
      <c r="F4">
        <v>7</v>
      </c>
      <c r="G4">
        <v>0</v>
      </c>
      <c r="H4" s="7">
        <v>2</v>
      </c>
      <c r="I4" s="8">
        <v>4</v>
      </c>
      <c r="J4" s="8">
        <v>0</v>
      </c>
      <c r="K4" s="7">
        <v>6</v>
      </c>
      <c r="L4" s="8">
        <v>29</v>
      </c>
      <c r="M4" s="8">
        <v>1</v>
      </c>
      <c r="N4" s="7"/>
      <c r="Q4" s="7">
        <v>2</v>
      </c>
      <c r="R4">
        <v>4</v>
      </c>
      <c r="S4">
        <v>0</v>
      </c>
      <c r="T4" s="7">
        <v>12</v>
      </c>
      <c r="U4" s="8">
        <v>50</v>
      </c>
      <c r="V4" s="8">
        <v>0</v>
      </c>
      <c r="W4" s="7"/>
      <c r="Z4" s="7">
        <v>2</v>
      </c>
      <c r="AA4">
        <v>8</v>
      </c>
      <c r="AB4">
        <v>0</v>
      </c>
      <c r="AC4" s="7">
        <v>10</v>
      </c>
      <c r="AD4" s="8">
        <v>56</v>
      </c>
      <c r="AE4" s="8">
        <v>1</v>
      </c>
      <c r="AF4" s="7">
        <v>9</v>
      </c>
      <c r="AG4" s="8">
        <v>77</v>
      </c>
      <c r="AH4" s="8">
        <v>1</v>
      </c>
      <c r="AI4" s="7"/>
      <c r="AL4" s="7">
        <v>4</v>
      </c>
      <c r="AM4">
        <v>-6</v>
      </c>
      <c r="AN4">
        <v>0</v>
      </c>
      <c r="AO4" s="7"/>
    </row>
    <row r="5" spans="1:43" x14ac:dyDescent="0.25">
      <c r="A5" s="5" t="s">
        <v>340</v>
      </c>
      <c r="B5" s="6">
        <f t="shared" ref="B5:D5" si="2">E5+H5+K5+N5+Q5+T5+W5+Z5+AC5+AF5+AI5</f>
        <v>53</v>
      </c>
      <c r="C5" s="6">
        <f t="shared" si="2"/>
        <v>207</v>
      </c>
      <c r="D5" s="6">
        <f t="shared" si="2"/>
        <v>3</v>
      </c>
      <c r="E5" s="7">
        <v>4</v>
      </c>
      <c r="F5">
        <v>16</v>
      </c>
      <c r="G5">
        <v>0</v>
      </c>
      <c r="H5" s="7">
        <v>3</v>
      </c>
      <c r="I5" s="8">
        <v>9</v>
      </c>
      <c r="J5" s="8">
        <v>0</v>
      </c>
      <c r="K5" s="7">
        <v>3</v>
      </c>
      <c r="L5" s="8">
        <v>1</v>
      </c>
      <c r="M5" s="8">
        <v>0</v>
      </c>
      <c r="N5" s="7">
        <v>4</v>
      </c>
      <c r="O5" s="8">
        <v>41</v>
      </c>
      <c r="P5" s="8">
        <v>1</v>
      </c>
      <c r="Q5" s="7">
        <v>4</v>
      </c>
      <c r="R5" s="8">
        <v>25</v>
      </c>
      <c r="S5" s="8">
        <v>1</v>
      </c>
      <c r="T5" s="7">
        <v>6</v>
      </c>
      <c r="U5" s="8">
        <v>15</v>
      </c>
      <c r="V5" s="8">
        <v>0</v>
      </c>
      <c r="W5" s="7"/>
      <c r="Z5" s="7">
        <v>5</v>
      </c>
      <c r="AA5">
        <v>34</v>
      </c>
      <c r="AB5">
        <v>0</v>
      </c>
      <c r="AC5" s="7">
        <v>16</v>
      </c>
      <c r="AD5" s="8">
        <v>65</v>
      </c>
      <c r="AE5" s="8">
        <v>1</v>
      </c>
      <c r="AF5" s="7">
        <v>3</v>
      </c>
      <c r="AG5" s="8">
        <v>-8</v>
      </c>
      <c r="AH5" s="8">
        <v>0</v>
      </c>
      <c r="AI5" s="7">
        <v>5</v>
      </c>
      <c r="AJ5" s="8">
        <v>9</v>
      </c>
      <c r="AK5" s="8">
        <v>0</v>
      </c>
      <c r="AL5" s="7"/>
      <c r="AO5" s="7"/>
    </row>
    <row r="6" spans="1:43" x14ac:dyDescent="0.25">
      <c r="A6" s="5" t="s">
        <v>341</v>
      </c>
      <c r="B6" s="6">
        <f t="shared" ref="B6:D6" si="3">E6+H6+K6+N6+Q6+T6+W6+Z6+AC6+AF6+AI6</f>
        <v>42</v>
      </c>
      <c r="C6" s="6">
        <f t="shared" si="3"/>
        <v>103</v>
      </c>
      <c r="D6" s="6">
        <f t="shared" si="3"/>
        <v>0</v>
      </c>
      <c r="E6" s="7">
        <v>10</v>
      </c>
      <c r="F6">
        <v>35</v>
      </c>
      <c r="G6">
        <v>0</v>
      </c>
      <c r="H6" s="7">
        <v>1</v>
      </c>
      <c r="I6" s="8">
        <v>5</v>
      </c>
      <c r="J6" s="8">
        <v>0</v>
      </c>
      <c r="K6" s="7">
        <v>2</v>
      </c>
      <c r="L6" s="8">
        <v>0</v>
      </c>
      <c r="M6" s="8">
        <v>0</v>
      </c>
      <c r="N6" s="7">
        <v>1</v>
      </c>
      <c r="O6" s="8">
        <v>-4</v>
      </c>
      <c r="P6" s="8">
        <v>0</v>
      </c>
      <c r="Q6" s="7">
        <v>3</v>
      </c>
      <c r="R6" s="8">
        <v>25</v>
      </c>
      <c r="S6" s="8">
        <v>0</v>
      </c>
      <c r="T6" s="7">
        <v>4</v>
      </c>
      <c r="U6" s="8">
        <v>4</v>
      </c>
      <c r="V6" s="8">
        <v>0</v>
      </c>
      <c r="W6" s="7"/>
      <c r="Z6" s="7">
        <v>2</v>
      </c>
      <c r="AA6">
        <v>3</v>
      </c>
      <c r="AB6">
        <v>0</v>
      </c>
      <c r="AC6" s="7">
        <v>8</v>
      </c>
      <c r="AD6" s="8">
        <v>16</v>
      </c>
      <c r="AE6" s="8">
        <v>0</v>
      </c>
      <c r="AF6" s="7">
        <v>11</v>
      </c>
      <c r="AG6" s="8">
        <v>19</v>
      </c>
      <c r="AH6" s="8">
        <v>0</v>
      </c>
      <c r="AI6" s="7"/>
      <c r="AL6" s="7"/>
      <c r="AO6" s="7"/>
    </row>
    <row r="7" spans="1:43" x14ac:dyDescent="0.25">
      <c r="A7" s="5" t="s">
        <v>342</v>
      </c>
      <c r="B7" s="6">
        <f t="shared" ref="B7:D7" si="4">E7+H7+K7+N7+Q7+T7+W7+Z7+AC7+AF7+AI7</f>
        <v>42</v>
      </c>
      <c r="C7" s="6">
        <f t="shared" si="4"/>
        <v>163</v>
      </c>
      <c r="D7" s="6">
        <f t="shared" si="4"/>
        <v>2</v>
      </c>
      <c r="E7" s="7">
        <v>20</v>
      </c>
      <c r="F7" s="10">
        <v>101</v>
      </c>
      <c r="G7">
        <v>1</v>
      </c>
      <c r="H7" s="7"/>
      <c r="I7" s="8"/>
      <c r="J7" s="8"/>
      <c r="K7" s="7">
        <v>2</v>
      </c>
      <c r="L7" s="8">
        <v>5</v>
      </c>
      <c r="M7" s="8">
        <v>0</v>
      </c>
      <c r="N7" s="7"/>
      <c r="Q7" s="7">
        <v>4</v>
      </c>
      <c r="R7" s="8">
        <v>-1</v>
      </c>
      <c r="S7" s="8">
        <v>0</v>
      </c>
      <c r="T7" s="7"/>
      <c r="W7" s="7">
        <v>8</v>
      </c>
      <c r="X7">
        <v>31</v>
      </c>
      <c r="Y7">
        <v>0</v>
      </c>
      <c r="Z7" s="7">
        <v>5</v>
      </c>
      <c r="AA7" s="8">
        <v>13</v>
      </c>
      <c r="AB7" s="8">
        <v>1</v>
      </c>
      <c r="AC7" s="7"/>
      <c r="AF7" s="7">
        <v>2</v>
      </c>
      <c r="AG7" s="8">
        <v>7</v>
      </c>
      <c r="AH7" s="8">
        <v>0</v>
      </c>
      <c r="AI7" s="7">
        <v>1</v>
      </c>
      <c r="AJ7" s="8">
        <v>7</v>
      </c>
      <c r="AK7" s="8">
        <v>0</v>
      </c>
      <c r="AL7" s="7">
        <v>1</v>
      </c>
      <c r="AM7" s="8">
        <v>-2</v>
      </c>
      <c r="AN7" s="8">
        <v>0</v>
      </c>
      <c r="AO7" s="7"/>
    </row>
    <row r="8" spans="1:43" x14ac:dyDescent="0.25">
      <c r="A8" s="5" t="s">
        <v>343</v>
      </c>
      <c r="B8" s="6">
        <f t="shared" ref="B8:D8" si="5">E8+H8+K8+N8+Q8+T8+W8+Z8+AC8+AF8+AI8</f>
        <v>24</v>
      </c>
      <c r="C8" s="6">
        <f t="shared" si="5"/>
        <v>77</v>
      </c>
      <c r="D8" s="6">
        <f t="shared" si="5"/>
        <v>1</v>
      </c>
      <c r="E8" s="7">
        <v>4</v>
      </c>
      <c r="F8">
        <v>-1</v>
      </c>
      <c r="G8">
        <v>0</v>
      </c>
      <c r="H8" s="7">
        <v>1</v>
      </c>
      <c r="I8" s="8">
        <v>4</v>
      </c>
      <c r="J8" s="8">
        <v>0</v>
      </c>
      <c r="K8" s="7"/>
      <c r="L8" s="8"/>
      <c r="M8" s="8"/>
      <c r="N8" s="7"/>
      <c r="Q8" s="7"/>
      <c r="T8" s="7">
        <v>14</v>
      </c>
      <c r="U8">
        <v>46</v>
      </c>
      <c r="V8">
        <v>0</v>
      </c>
      <c r="W8" s="7"/>
      <c r="Z8" s="7">
        <v>3</v>
      </c>
      <c r="AA8" s="8">
        <v>19</v>
      </c>
      <c r="AB8" s="8">
        <v>0</v>
      </c>
      <c r="AC8" s="7">
        <v>2</v>
      </c>
      <c r="AD8" s="8">
        <v>9</v>
      </c>
      <c r="AE8" s="8">
        <v>1</v>
      </c>
      <c r="AF8" s="7"/>
      <c r="AI8" s="7"/>
      <c r="AL8" s="7"/>
      <c r="AO8" s="7"/>
    </row>
    <row r="9" spans="1:43" x14ac:dyDescent="0.25">
      <c r="A9" s="5" t="s">
        <v>355</v>
      </c>
      <c r="B9" s="6">
        <f t="shared" ref="B9:D9" si="6">E9+H9+K9+N9+Q9+T9+W9+Z9+AC9+AF9+AI9</f>
        <v>25</v>
      </c>
      <c r="C9" s="6">
        <f t="shared" si="6"/>
        <v>254</v>
      </c>
      <c r="D9" s="6">
        <f t="shared" si="6"/>
        <v>2</v>
      </c>
      <c r="E9" s="7">
        <v>2</v>
      </c>
      <c r="F9">
        <v>2</v>
      </c>
      <c r="G9">
        <v>0</v>
      </c>
      <c r="H9" s="7"/>
      <c r="I9" s="8"/>
      <c r="J9" s="8"/>
      <c r="K9" s="7"/>
      <c r="N9" s="7">
        <v>1</v>
      </c>
      <c r="O9">
        <v>12</v>
      </c>
      <c r="P9">
        <v>0</v>
      </c>
      <c r="Q9" s="7"/>
      <c r="T9" s="7">
        <v>20</v>
      </c>
      <c r="U9" s="10">
        <v>241</v>
      </c>
      <c r="V9" s="12">
        <v>2</v>
      </c>
      <c r="W9" s="7"/>
      <c r="Z9" s="7"/>
      <c r="AC9" s="7">
        <v>2</v>
      </c>
      <c r="AD9" s="8">
        <v>-1</v>
      </c>
      <c r="AE9" s="8">
        <v>0</v>
      </c>
      <c r="AF9" s="7"/>
      <c r="AI9" s="7"/>
      <c r="AL9" s="7"/>
      <c r="AO9" s="7"/>
    </row>
    <row r="10" spans="1:43" x14ac:dyDescent="0.25">
      <c r="A10" s="5" t="s">
        <v>357</v>
      </c>
      <c r="B10" s="6">
        <f t="shared" ref="B10:C10" si="7">E10+H10+K10+N10+Q10+T10+W10+Z10+AC10+AF10+AI10+AL10</f>
        <v>21</v>
      </c>
      <c r="C10" s="6">
        <f t="shared" si="7"/>
        <v>-3</v>
      </c>
      <c r="D10" s="6">
        <f>G10+J10+M10+P10+S10+V10+Y10+AB10+AE10+AH10+AK10</f>
        <v>1</v>
      </c>
      <c r="E10" s="7">
        <v>4</v>
      </c>
      <c r="F10">
        <v>5</v>
      </c>
      <c r="G10">
        <v>0</v>
      </c>
      <c r="H10" s="7"/>
      <c r="K10" s="7"/>
      <c r="N10" s="7"/>
      <c r="Q10" s="7"/>
      <c r="T10" s="7">
        <v>10</v>
      </c>
      <c r="U10">
        <v>27</v>
      </c>
      <c r="V10">
        <v>1</v>
      </c>
      <c r="W10" s="7"/>
      <c r="Z10" s="7"/>
      <c r="AC10" s="7">
        <v>7</v>
      </c>
      <c r="AD10" s="8">
        <v>-35</v>
      </c>
      <c r="AE10" s="8">
        <v>0</v>
      </c>
      <c r="AF10" s="7"/>
      <c r="AI10" s="7"/>
      <c r="AL10" s="7"/>
      <c r="AO10" s="7"/>
    </row>
    <row r="11" spans="1:43" x14ac:dyDescent="0.25">
      <c r="A11" s="5" t="s">
        <v>360</v>
      </c>
      <c r="B11" s="6">
        <f t="shared" ref="B11:D11" si="8">E11+H11+K11+N11+Q11+T11+W11+Z11+AC11+AF11+AI11</f>
        <v>31</v>
      </c>
      <c r="C11" s="6">
        <f t="shared" si="8"/>
        <v>69</v>
      </c>
      <c r="D11" s="6">
        <f t="shared" si="8"/>
        <v>0</v>
      </c>
      <c r="E11" s="7">
        <v>5</v>
      </c>
      <c r="F11">
        <v>19</v>
      </c>
      <c r="G11">
        <v>0</v>
      </c>
      <c r="H11" s="7">
        <v>1</v>
      </c>
      <c r="I11" s="8">
        <v>1</v>
      </c>
      <c r="J11" s="8">
        <v>0</v>
      </c>
      <c r="K11" s="7">
        <v>1</v>
      </c>
      <c r="L11" s="8">
        <v>0</v>
      </c>
      <c r="M11" s="8">
        <v>0</v>
      </c>
      <c r="N11" s="7"/>
      <c r="Q11" s="7">
        <v>1</v>
      </c>
      <c r="R11">
        <v>-1</v>
      </c>
      <c r="S11">
        <v>0</v>
      </c>
      <c r="T11" s="7">
        <v>19</v>
      </c>
      <c r="U11" s="8">
        <v>67</v>
      </c>
      <c r="V11" s="8">
        <v>0</v>
      </c>
      <c r="W11" s="7"/>
      <c r="Z11" s="7"/>
      <c r="AC11" s="7">
        <v>4</v>
      </c>
      <c r="AD11" s="8">
        <v>-17</v>
      </c>
      <c r="AE11" s="8">
        <v>0</v>
      </c>
      <c r="AF11" s="7"/>
      <c r="AI11" s="7"/>
      <c r="AL11" s="7"/>
      <c r="AO11" s="7"/>
    </row>
    <row r="12" spans="1:43" x14ac:dyDescent="0.25">
      <c r="A12" s="5" t="s">
        <v>362</v>
      </c>
      <c r="B12" s="6">
        <f t="shared" ref="B12:D12" si="9">E12+H12+K12+N12+Q12+T12+W12+Z12+AC12+AF12+AI12</f>
        <v>45</v>
      </c>
      <c r="C12" s="6">
        <f t="shared" si="9"/>
        <v>110</v>
      </c>
      <c r="D12" s="6">
        <f t="shared" si="9"/>
        <v>0</v>
      </c>
      <c r="E12" s="7">
        <v>10</v>
      </c>
      <c r="F12">
        <v>39</v>
      </c>
      <c r="G12">
        <v>0</v>
      </c>
      <c r="H12" s="7">
        <v>2</v>
      </c>
      <c r="I12" s="8">
        <v>6</v>
      </c>
      <c r="J12" s="8">
        <v>0</v>
      </c>
      <c r="K12" s="7"/>
      <c r="L12" s="8"/>
      <c r="M12" s="8"/>
      <c r="N12" s="7">
        <v>19</v>
      </c>
      <c r="O12">
        <v>67</v>
      </c>
      <c r="P12">
        <v>0</v>
      </c>
      <c r="Q12" s="7"/>
      <c r="T12" s="7">
        <v>7</v>
      </c>
      <c r="U12" s="8">
        <v>20</v>
      </c>
      <c r="V12" s="8">
        <v>0</v>
      </c>
      <c r="W12" s="7">
        <v>1</v>
      </c>
      <c r="X12" s="8">
        <v>-2</v>
      </c>
      <c r="Y12" s="8">
        <v>0</v>
      </c>
      <c r="Z12" s="7"/>
      <c r="AC12" s="7">
        <v>6</v>
      </c>
      <c r="AD12" s="8">
        <v>-20</v>
      </c>
      <c r="AE12" s="8">
        <v>0</v>
      </c>
      <c r="AF12" s="7"/>
      <c r="AI12" s="7"/>
      <c r="AL12" s="7"/>
      <c r="AO12" s="7"/>
    </row>
    <row r="13" spans="1:43" x14ac:dyDescent="0.25">
      <c r="A13" s="5" t="s">
        <v>364</v>
      </c>
      <c r="B13" s="6">
        <f t="shared" ref="B13:D13" si="10">E13+H13+K13+N13+Q13+T13+W13+Z13+AC13+AF13+AI13</f>
        <v>29</v>
      </c>
      <c r="C13" s="6">
        <f t="shared" si="10"/>
        <v>54</v>
      </c>
      <c r="D13" s="6">
        <f t="shared" si="10"/>
        <v>1</v>
      </c>
      <c r="E13" s="7">
        <v>7</v>
      </c>
      <c r="F13">
        <v>8</v>
      </c>
      <c r="G13">
        <v>0</v>
      </c>
      <c r="H13" s="7">
        <v>1</v>
      </c>
      <c r="I13" s="8">
        <v>1</v>
      </c>
      <c r="J13" s="8">
        <v>0</v>
      </c>
      <c r="K13" s="7"/>
      <c r="L13" s="8"/>
      <c r="M13" s="8"/>
      <c r="N13" s="7">
        <v>2</v>
      </c>
      <c r="O13">
        <v>5</v>
      </c>
      <c r="P13">
        <v>0</v>
      </c>
      <c r="Q13" s="7">
        <v>1</v>
      </c>
      <c r="R13" s="8">
        <v>2</v>
      </c>
      <c r="S13" s="8">
        <v>0</v>
      </c>
      <c r="T13" s="7">
        <v>9</v>
      </c>
      <c r="U13" s="8">
        <v>38</v>
      </c>
      <c r="V13" s="8">
        <v>1</v>
      </c>
      <c r="W13" s="7"/>
      <c r="Z13" s="7"/>
      <c r="AC13" s="7">
        <v>9</v>
      </c>
      <c r="AD13" s="8">
        <v>0</v>
      </c>
      <c r="AE13" s="8">
        <v>0</v>
      </c>
      <c r="AF13" s="7"/>
      <c r="AI13" s="7"/>
      <c r="AL13" s="7"/>
      <c r="AO13" s="7"/>
    </row>
    <row r="14" spans="1:43" x14ac:dyDescent="0.25">
      <c r="A14" s="5" t="s">
        <v>365</v>
      </c>
      <c r="B14" s="6">
        <f t="shared" ref="B14:D14" si="11">E14+H14+K14+N14+Q14+T14+W14+Z14+AC14+AF14+AI14</f>
        <v>40</v>
      </c>
      <c r="C14" s="6">
        <f t="shared" si="11"/>
        <v>227</v>
      </c>
      <c r="D14" s="6">
        <f t="shared" si="11"/>
        <v>4</v>
      </c>
      <c r="E14" s="7">
        <v>11</v>
      </c>
      <c r="F14">
        <v>42</v>
      </c>
      <c r="G14">
        <v>1</v>
      </c>
      <c r="H14" s="8"/>
      <c r="I14" s="8"/>
      <c r="J14" s="8"/>
      <c r="K14" s="7">
        <v>2</v>
      </c>
      <c r="L14" s="8">
        <v>8</v>
      </c>
      <c r="M14" s="8">
        <v>0</v>
      </c>
      <c r="N14" s="7"/>
      <c r="Q14" s="8">
        <v>1</v>
      </c>
      <c r="R14">
        <v>9</v>
      </c>
      <c r="S14">
        <v>1</v>
      </c>
      <c r="T14" s="7">
        <v>18</v>
      </c>
      <c r="U14" s="10">
        <v>138</v>
      </c>
      <c r="V14" s="8">
        <v>1</v>
      </c>
      <c r="W14" s="7"/>
      <c r="Z14" s="7"/>
      <c r="AC14" s="7">
        <v>8</v>
      </c>
      <c r="AD14" s="8">
        <v>30</v>
      </c>
      <c r="AE14" s="8">
        <v>1</v>
      </c>
      <c r="AF14" s="8"/>
      <c r="AI14" s="7"/>
      <c r="AL14" s="7"/>
      <c r="AO14" s="7">
        <v>1</v>
      </c>
      <c r="AP14">
        <v>1</v>
      </c>
      <c r="AQ14">
        <v>0</v>
      </c>
    </row>
    <row r="15" spans="1:43" x14ac:dyDescent="0.25">
      <c r="A15" s="5"/>
      <c r="B15" s="6"/>
      <c r="C15" s="6"/>
      <c r="D15" s="6"/>
      <c r="E15" s="8"/>
      <c r="H15" s="8"/>
      <c r="I15" s="8"/>
      <c r="J15" s="8"/>
      <c r="K15" s="8"/>
      <c r="L15" s="8"/>
      <c r="M15" s="8"/>
      <c r="N15" s="8"/>
      <c r="Q15" s="8"/>
      <c r="T15" s="8"/>
      <c r="W15" s="8"/>
      <c r="Z15" s="8"/>
      <c r="AC15" s="8"/>
      <c r="AF15" s="8"/>
      <c r="AI15" s="8"/>
      <c r="AL15" s="8"/>
    </row>
    <row r="16" spans="1:43" x14ac:dyDescent="0.25">
      <c r="A16" s="5"/>
      <c r="B16" s="6"/>
      <c r="C16" s="6"/>
      <c r="D16" s="6"/>
      <c r="E16" s="8"/>
      <c r="H16" s="8"/>
      <c r="I16" s="8"/>
      <c r="J16" s="8"/>
      <c r="K16" s="8"/>
      <c r="L16" s="8"/>
      <c r="M16" s="8"/>
      <c r="N16" s="8"/>
      <c r="Q16" s="8"/>
      <c r="T16" s="8"/>
      <c r="W16" s="8"/>
      <c r="Z16" s="8"/>
      <c r="AC16" s="8"/>
      <c r="AF16" s="8"/>
      <c r="AI16" s="8"/>
      <c r="AL16" s="8"/>
    </row>
    <row r="17" spans="1:43" x14ac:dyDescent="0.25">
      <c r="A17" s="50"/>
      <c r="B17" s="48"/>
      <c r="C17" s="48"/>
      <c r="D17" s="48"/>
      <c r="E17" s="14">
        <f t="shared" ref="E17:AN17" si="12">SUM(E3:E16)</f>
        <v>91</v>
      </c>
      <c r="F17" s="14">
        <f t="shared" si="12"/>
        <v>316</v>
      </c>
      <c r="G17" s="14">
        <f t="shared" si="12"/>
        <v>3</v>
      </c>
      <c r="H17" s="14">
        <f t="shared" si="12"/>
        <v>17</v>
      </c>
      <c r="I17" s="14">
        <f t="shared" si="12"/>
        <v>77</v>
      </c>
      <c r="J17" s="14">
        <f t="shared" si="12"/>
        <v>0</v>
      </c>
      <c r="K17" s="14">
        <f t="shared" si="12"/>
        <v>18</v>
      </c>
      <c r="L17" s="14">
        <f t="shared" si="12"/>
        <v>134</v>
      </c>
      <c r="M17" s="14">
        <f t="shared" si="12"/>
        <v>2</v>
      </c>
      <c r="N17" s="14">
        <f t="shared" si="12"/>
        <v>29</v>
      </c>
      <c r="O17" s="14">
        <f t="shared" si="12"/>
        <v>123</v>
      </c>
      <c r="P17" s="14">
        <f t="shared" si="12"/>
        <v>1</v>
      </c>
      <c r="Q17" s="14">
        <f t="shared" si="12"/>
        <v>16</v>
      </c>
      <c r="R17" s="14">
        <f t="shared" si="12"/>
        <v>63</v>
      </c>
      <c r="S17" s="14">
        <f t="shared" si="12"/>
        <v>2</v>
      </c>
      <c r="T17" s="14">
        <f t="shared" si="12"/>
        <v>125</v>
      </c>
      <c r="U17" s="14">
        <f t="shared" si="12"/>
        <v>720</v>
      </c>
      <c r="V17" s="14">
        <f t="shared" si="12"/>
        <v>7</v>
      </c>
      <c r="W17" s="14">
        <f t="shared" si="12"/>
        <v>12</v>
      </c>
      <c r="X17" s="14">
        <f t="shared" si="12"/>
        <v>41</v>
      </c>
      <c r="Y17" s="14">
        <f t="shared" si="12"/>
        <v>0</v>
      </c>
      <c r="Z17" s="14">
        <f t="shared" si="12"/>
        <v>24</v>
      </c>
      <c r="AA17" s="14">
        <f t="shared" si="12"/>
        <v>115</v>
      </c>
      <c r="AB17" s="14">
        <f t="shared" si="12"/>
        <v>2</v>
      </c>
      <c r="AC17" s="14">
        <f t="shared" si="12"/>
        <v>75</v>
      </c>
      <c r="AD17" s="14">
        <f t="shared" si="12"/>
        <v>120</v>
      </c>
      <c r="AE17" s="14">
        <f t="shared" si="12"/>
        <v>4</v>
      </c>
      <c r="AF17" s="14">
        <f t="shared" si="12"/>
        <v>35</v>
      </c>
      <c r="AG17" s="14">
        <f t="shared" si="12"/>
        <v>171</v>
      </c>
      <c r="AH17" s="14">
        <f t="shared" si="12"/>
        <v>2</v>
      </c>
      <c r="AI17" s="14">
        <f t="shared" si="12"/>
        <v>9</v>
      </c>
      <c r="AJ17" s="14">
        <f t="shared" si="12"/>
        <v>31</v>
      </c>
      <c r="AK17" s="14">
        <f t="shared" si="12"/>
        <v>0</v>
      </c>
      <c r="AL17" s="14">
        <f t="shared" si="12"/>
        <v>5</v>
      </c>
      <c r="AM17" s="14">
        <f t="shared" si="12"/>
        <v>-8</v>
      </c>
      <c r="AN17" s="14">
        <f t="shared" si="12"/>
        <v>0</v>
      </c>
      <c r="AO17" s="14"/>
      <c r="AP17" s="14"/>
      <c r="AQ17" s="14"/>
    </row>
    <row r="18" spans="1:43" x14ac:dyDescent="0.25">
      <c r="A18" s="5"/>
      <c r="B18" s="6"/>
      <c r="C18" s="6"/>
      <c r="D18" s="6"/>
    </row>
    <row r="19" spans="1:43" x14ac:dyDescent="0.25">
      <c r="A19" s="1" t="s">
        <v>55</v>
      </c>
      <c r="B19" s="2" t="s">
        <v>1</v>
      </c>
      <c r="C19" s="2"/>
      <c r="D19" s="2"/>
      <c r="E19" s="3" t="s">
        <v>370</v>
      </c>
      <c r="F19" s="3"/>
      <c r="G19" s="3"/>
      <c r="H19" s="3" t="s">
        <v>371</v>
      </c>
      <c r="I19" s="3"/>
      <c r="J19" s="3"/>
      <c r="K19" s="3" t="s">
        <v>372</v>
      </c>
      <c r="L19" s="3"/>
      <c r="M19" s="3"/>
      <c r="N19" s="3" t="s">
        <v>373</v>
      </c>
      <c r="O19" s="3"/>
      <c r="P19" s="3"/>
      <c r="Q19" s="3" t="s">
        <v>374</v>
      </c>
      <c r="R19" s="3"/>
      <c r="S19" s="3"/>
      <c r="T19" s="3" t="s">
        <v>417</v>
      </c>
      <c r="U19" s="3"/>
      <c r="V19" s="3"/>
      <c r="W19" s="3" t="s">
        <v>375</v>
      </c>
      <c r="X19" s="3"/>
      <c r="Y19" s="3"/>
      <c r="Z19" s="3" t="s">
        <v>376</v>
      </c>
      <c r="AA19" s="3"/>
      <c r="AB19" s="3"/>
      <c r="AC19" s="3" t="s">
        <v>377</v>
      </c>
      <c r="AD19" s="3"/>
      <c r="AE19" s="3"/>
      <c r="AF19" s="3" t="s">
        <v>378</v>
      </c>
      <c r="AG19" s="3"/>
      <c r="AH19" s="3"/>
      <c r="AI19" s="3" t="s">
        <v>379</v>
      </c>
      <c r="AJ19" s="3"/>
      <c r="AK19" s="3"/>
      <c r="AL19" s="3" t="s">
        <v>329</v>
      </c>
      <c r="AM19" s="3"/>
      <c r="AN19" s="3"/>
      <c r="AO19" s="3" t="s">
        <v>1297</v>
      </c>
      <c r="AP19" s="3"/>
      <c r="AQ19" s="3"/>
    </row>
    <row r="20" spans="1:43" x14ac:dyDescent="0.25">
      <c r="A20" s="1" t="s">
        <v>338</v>
      </c>
      <c r="B20" s="2" t="s">
        <v>58</v>
      </c>
      <c r="C20" s="2" t="s">
        <v>7</v>
      </c>
      <c r="D20" s="2" t="s">
        <v>8</v>
      </c>
      <c r="E20" s="4" t="s">
        <v>21</v>
      </c>
      <c r="F20" s="3" t="s">
        <v>7</v>
      </c>
      <c r="G20" s="3" t="s">
        <v>8</v>
      </c>
      <c r="H20" s="4" t="s">
        <v>21</v>
      </c>
      <c r="I20" s="3" t="s">
        <v>7</v>
      </c>
      <c r="J20" s="3" t="s">
        <v>8</v>
      </c>
      <c r="K20" s="4" t="s">
        <v>21</v>
      </c>
      <c r="L20" s="3" t="s">
        <v>7</v>
      </c>
      <c r="M20" s="3" t="s">
        <v>8</v>
      </c>
      <c r="N20" s="4" t="s">
        <v>21</v>
      </c>
      <c r="O20" s="3" t="s">
        <v>7</v>
      </c>
      <c r="P20" s="3" t="s">
        <v>8</v>
      </c>
      <c r="Q20" s="4" t="s">
        <v>21</v>
      </c>
      <c r="R20" s="3" t="s">
        <v>7</v>
      </c>
      <c r="S20" s="3" t="s">
        <v>8</v>
      </c>
      <c r="T20" s="4" t="s">
        <v>21</v>
      </c>
      <c r="U20" s="3" t="s">
        <v>7</v>
      </c>
      <c r="V20" s="3" t="s">
        <v>8</v>
      </c>
      <c r="W20" s="4" t="s">
        <v>21</v>
      </c>
      <c r="X20" s="3" t="s">
        <v>7</v>
      </c>
      <c r="Y20" s="3" t="s">
        <v>8</v>
      </c>
      <c r="Z20" s="4" t="s">
        <v>21</v>
      </c>
      <c r="AA20" s="3" t="s">
        <v>7</v>
      </c>
      <c r="AB20" s="3" t="s">
        <v>8</v>
      </c>
      <c r="AC20" s="4" t="s">
        <v>21</v>
      </c>
      <c r="AD20" s="3" t="s">
        <v>7</v>
      </c>
      <c r="AE20" s="3" t="s">
        <v>8</v>
      </c>
      <c r="AF20" s="4" t="s">
        <v>21</v>
      </c>
      <c r="AG20" s="3" t="s">
        <v>7</v>
      </c>
      <c r="AH20" s="3" t="s">
        <v>8</v>
      </c>
      <c r="AI20" s="4" t="s">
        <v>21</v>
      </c>
      <c r="AJ20" s="3" t="s">
        <v>7</v>
      </c>
      <c r="AK20" s="3" t="s">
        <v>8</v>
      </c>
      <c r="AL20" s="4" t="s">
        <v>21</v>
      </c>
      <c r="AM20" s="3" t="s">
        <v>7</v>
      </c>
      <c r="AN20" s="3" t="s">
        <v>8</v>
      </c>
      <c r="AO20" s="3" t="s">
        <v>21</v>
      </c>
      <c r="AP20" s="3" t="s">
        <v>7</v>
      </c>
      <c r="AQ20" s="3" t="s">
        <v>8</v>
      </c>
    </row>
    <row r="21" spans="1:43" ht="15.75" customHeight="1" x14ac:dyDescent="0.25">
      <c r="A21" s="5" t="s">
        <v>339</v>
      </c>
      <c r="B21" s="6">
        <f t="shared" ref="B21:D21" si="13">E21+H21+K21+N21+Q21+T21+W21+Z21+AC21+AF21+AI21+AL21</f>
        <v>10</v>
      </c>
      <c r="C21" s="6">
        <f t="shared" si="13"/>
        <v>94</v>
      </c>
      <c r="D21" s="6">
        <f t="shared" si="13"/>
        <v>0</v>
      </c>
      <c r="E21" s="7">
        <v>1</v>
      </c>
      <c r="F21">
        <v>2</v>
      </c>
      <c r="G21">
        <v>0</v>
      </c>
      <c r="H21" s="7">
        <v>1</v>
      </c>
      <c r="I21" s="8">
        <v>9</v>
      </c>
      <c r="J21" s="8">
        <v>0</v>
      </c>
      <c r="K21" s="7">
        <v>3</v>
      </c>
      <c r="L21" s="8">
        <v>12</v>
      </c>
      <c r="M21" s="8">
        <v>0</v>
      </c>
      <c r="N21" s="7"/>
      <c r="Q21" s="7">
        <v>1</v>
      </c>
      <c r="R21">
        <v>4</v>
      </c>
      <c r="S21">
        <v>0</v>
      </c>
      <c r="T21" s="7"/>
      <c r="W21" s="7"/>
      <c r="Z21" s="7"/>
      <c r="AC21" s="7">
        <v>1</v>
      </c>
      <c r="AD21">
        <v>23</v>
      </c>
      <c r="AE21">
        <v>0</v>
      </c>
      <c r="AF21" s="7">
        <v>2</v>
      </c>
      <c r="AG21" s="8">
        <v>39</v>
      </c>
      <c r="AH21" s="8">
        <v>0</v>
      </c>
      <c r="AI21" s="7">
        <v>1</v>
      </c>
      <c r="AJ21" s="8">
        <v>5</v>
      </c>
      <c r="AK21" s="8">
        <v>0</v>
      </c>
      <c r="AL21" s="7"/>
      <c r="AO21" s="7"/>
    </row>
    <row r="22" spans="1:43" ht="15.75" customHeight="1" x14ac:dyDescent="0.25">
      <c r="A22" s="5" t="s">
        <v>125</v>
      </c>
      <c r="B22" s="6">
        <f t="shared" ref="B22:D22" si="14">E22+H22+K22+N22+Q22+T22+W22+Z22+AC22+AF22+AI22+AL22</f>
        <v>13</v>
      </c>
      <c r="C22" s="6">
        <f t="shared" si="14"/>
        <v>271</v>
      </c>
      <c r="D22" s="6">
        <f t="shared" si="14"/>
        <v>4</v>
      </c>
      <c r="E22" s="7"/>
      <c r="H22" s="7">
        <v>4</v>
      </c>
      <c r="I22">
        <v>30</v>
      </c>
      <c r="J22">
        <v>0</v>
      </c>
      <c r="K22" s="7"/>
      <c r="N22" s="7">
        <v>2</v>
      </c>
      <c r="O22">
        <v>29</v>
      </c>
      <c r="P22">
        <v>1</v>
      </c>
      <c r="Q22" s="7"/>
      <c r="T22" s="7">
        <v>4</v>
      </c>
      <c r="U22" s="10">
        <v>159</v>
      </c>
      <c r="V22">
        <v>1</v>
      </c>
      <c r="W22" s="7"/>
      <c r="Z22" s="7"/>
      <c r="AC22" s="7"/>
      <c r="AF22" s="7">
        <v>2</v>
      </c>
      <c r="AG22">
        <v>51</v>
      </c>
      <c r="AH22" s="12">
        <v>2</v>
      </c>
      <c r="AI22" s="7">
        <v>1</v>
      </c>
      <c r="AJ22" s="8">
        <v>2</v>
      </c>
      <c r="AK22" s="8">
        <v>0</v>
      </c>
      <c r="AL22" s="7"/>
      <c r="AO22" s="7"/>
    </row>
    <row r="23" spans="1:43" ht="15.75" customHeight="1" x14ac:dyDescent="0.25">
      <c r="A23" s="5" t="s">
        <v>340</v>
      </c>
      <c r="B23" s="6">
        <f t="shared" ref="B23:D23" si="15">E23+H23+K23+N23+Q23+T23+W23+Z23+AC23+AF23+AI23+AL23</f>
        <v>8</v>
      </c>
      <c r="C23" s="6">
        <f t="shared" si="15"/>
        <v>76</v>
      </c>
      <c r="D23" s="6">
        <f t="shared" si="15"/>
        <v>0</v>
      </c>
      <c r="E23" s="7"/>
      <c r="H23" s="7">
        <v>1</v>
      </c>
      <c r="I23">
        <v>10</v>
      </c>
      <c r="J23">
        <v>0</v>
      </c>
      <c r="K23" s="7"/>
      <c r="N23" s="7"/>
      <c r="Q23" s="7">
        <v>1</v>
      </c>
      <c r="R23">
        <v>8</v>
      </c>
      <c r="S23">
        <v>0</v>
      </c>
      <c r="T23" s="7">
        <v>4</v>
      </c>
      <c r="U23" s="8">
        <v>47</v>
      </c>
      <c r="V23" s="8">
        <v>0</v>
      </c>
      <c r="W23" s="7"/>
      <c r="Z23" s="7">
        <v>1</v>
      </c>
      <c r="AA23">
        <v>3</v>
      </c>
      <c r="AB23">
        <v>0</v>
      </c>
      <c r="AC23" s="7"/>
      <c r="AF23" s="7">
        <v>1</v>
      </c>
      <c r="AG23">
        <v>8</v>
      </c>
      <c r="AH23">
        <v>0</v>
      </c>
      <c r="AI23" s="7"/>
      <c r="AL23" s="7"/>
      <c r="AO23" s="7"/>
    </row>
    <row r="24" spans="1:43" ht="15.75" customHeight="1" x14ac:dyDescent="0.25">
      <c r="A24" s="5" t="s">
        <v>341</v>
      </c>
      <c r="B24" s="6">
        <f t="shared" ref="B24:D24" si="16">E24+H24+K24+N24+Q24+T24+W24+Z24+AC24+AF24+AI24+AL24</f>
        <v>11</v>
      </c>
      <c r="C24" s="6">
        <f t="shared" si="16"/>
        <v>82</v>
      </c>
      <c r="D24" s="6">
        <f t="shared" si="16"/>
        <v>1</v>
      </c>
      <c r="E24" s="7">
        <v>1</v>
      </c>
      <c r="F24">
        <v>11</v>
      </c>
      <c r="G24">
        <v>0</v>
      </c>
      <c r="H24" s="7">
        <v>3</v>
      </c>
      <c r="I24" s="8">
        <v>11</v>
      </c>
      <c r="J24" s="8">
        <v>0</v>
      </c>
      <c r="K24" s="7"/>
      <c r="N24" s="7">
        <v>1</v>
      </c>
      <c r="O24">
        <v>17</v>
      </c>
      <c r="P24">
        <v>1</v>
      </c>
      <c r="Q24" s="7">
        <v>1</v>
      </c>
      <c r="R24" s="8">
        <v>7</v>
      </c>
      <c r="S24" s="8">
        <v>0</v>
      </c>
      <c r="T24" s="7">
        <v>1</v>
      </c>
      <c r="U24" s="8">
        <v>6</v>
      </c>
      <c r="V24" s="8">
        <v>0</v>
      </c>
      <c r="W24" s="7">
        <v>1</v>
      </c>
      <c r="X24" s="8">
        <v>7</v>
      </c>
      <c r="Y24" s="8">
        <v>0</v>
      </c>
      <c r="Z24" s="7"/>
      <c r="AC24" s="7"/>
      <c r="AF24" s="7">
        <v>2</v>
      </c>
      <c r="AG24">
        <v>14</v>
      </c>
      <c r="AH24">
        <v>0</v>
      </c>
      <c r="AI24" s="7"/>
      <c r="AL24" s="7">
        <v>1</v>
      </c>
      <c r="AM24">
        <v>9</v>
      </c>
      <c r="AN24">
        <v>0</v>
      </c>
      <c r="AO24" s="7"/>
    </row>
    <row r="25" spans="1:43" ht="15.75" customHeight="1" x14ac:dyDescent="0.25">
      <c r="A25" s="5" t="s">
        <v>342</v>
      </c>
      <c r="B25" s="6">
        <f t="shared" ref="B25:D25" si="17">E25+H25+K25+N25+Q25+T25+W25+Z25+AC25+AF25+AI25+AL25</f>
        <v>10</v>
      </c>
      <c r="C25" s="6">
        <f t="shared" si="17"/>
        <v>107</v>
      </c>
      <c r="D25" s="6">
        <f t="shared" si="17"/>
        <v>0</v>
      </c>
      <c r="E25" s="7">
        <v>1</v>
      </c>
      <c r="F25">
        <v>8</v>
      </c>
      <c r="G25">
        <v>0</v>
      </c>
      <c r="H25" s="7">
        <v>4</v>
      </c>
      <c r="I25" s="8">
        <v>54</v>
      </c>
      <c r="J25" s="8">
        <v>0</v>
      </c>
      <c r="K25" s="7"/>
      <c r="N25" s="7"/>
      <c r="Q25" s="7">
        <v>1</v>
      </c>
      <c r="R25" s="8">
        <v>21</v>
      </c>
      <c r="S25" s="8">
        <v>0</v>
      </c>
      <c r="T25" s="7">
        <v>2</v>
      </c>
      <c r="U25" s="8">
        <v>9</v>
      </c>
      <c r="V25" s="8">
        <v>0</v>
      </c>
      <c r="W25" s="7"/>
      <c r="Z25" s="7"/>
      <c r="AC25" s="7"/>
      <c r="AF25" s="7">
        <v>1</v>
      </c>
      <c r="AG25">
        <v>16</v>
      </c>
      <c r="AH25">
        <v>0</v>
      </c>
      <c r="AI25" s="7"/>
      <c r="AL25" s="7">
        <v>1</v>
      </c>
      <c r="AM25">
        <v>-1</v>
      </c>
      <c r="AN25">
        <v>0</v>
      </c>
      <c r="AO25" s="7"/>
    </row>
    <row r="26" spans="1:43" ht="15.75" customHeight="1" x14ac:dyDescent="0.25">
      <c r="A26" s="5" t="s">
        <v>343</v>
      </c>
      <c r="B26" s="6">
        <f t="shared" ref="B26:D26" si="18">E26+H26+K26+N26+Q26+T26+W26+Z26+AC26+AF26+AI26+AL26</f>
        <v>34</v>
      </c>
      <c r="C26" s="6">
        <f t="shared" si="18"/>
        <v>294</v>
      </c>
      <c r="D26" s="6">
        <f t="shared" si="18"/>
        <v>2</v>
      </c>
      <c r="E26" s="7"/>
      <c r="H26" s="52">
        <v>10</v>
      </c>
      <c r="I26" s="8">
        <v>59</v>
      </c>
      <c r="J26" s="8">
        <v>1</v>
      </c>
      <c r="K26" s="7"/>
      <c r="N26" s="7">
        <v>4</v>
      </c>
      <c r="O26">
        <v>51</v>
      </c>
      <c r="P26">
        <v>0</v>
      </c>
      <c r="Q26" s="7">
        <v>2</v>
      </c>
      <c r="R26" s="8">
        <v>24</v>
      </c>
      <c r="S26" s="8">
        <v>0</v>
      </c>
      <c r="T26" s="7">
        <v>7</v>
      </c>
      <c r="U26" s="8">
        <v>60</v>
      </c>
      <c r="V26" s="8">
        <v>1</v>
      </c>
      <c r="W26" s="7"/>
      <c r="Z26" s="7">
        <v>1</v>
      </c>
      <c r="AA26">
        <v>17</v>
      </c>
      <c r="AB26">
        <v>0</v>
      </c>
      <c r="AC26" s="7"/>
      <c r="AF26" s="7">
        <v>3</v>
      </c>
      <c r="AG26">
        <v>12</v>
      </c>
      <c r="AH26">
        <v>0</v>
      </c>
      <c r="AI26" s="7">
        <v>4</v>
      </c>
      <c r="AJ26" s="8">
        <v>44</v>
      </c>
      <c r="AK26" s="8">
        <v>0</v>
      </c>
      <c r="AL26" s="7">
        <v>3</v>
      </c>
      <c r="AM26" s="8">
        <v>27</v>
      </c>
      <c r="AN26" s="8">
        <v>0</v>
      </c>
      <c r="AO26" s="7">
        <v>3</v>
      </c>
      <c r="AP26">
        <v>32</v>
      </c>
      <c r="AQ26">
        <v>0</v>
      </c>
    </row>
    <row r="27" spans="1:43" ht="15.75" customHeight="1" x14ac:dyDescent="0.25">
      <c r="A27" s="5" t="s">
        <v>355</v>
      </c>
      <c r="B27" s="6">
        <f t="shared" ref="B27:D27" si="19">E27+H27+K27+N27+Q27+T27+W27+Z27+AC27+AF27+AI27+AL27</f>
        <v>4</v>
      </c>
      <c r="C27" s="6">
        <f t="shared" si="19"/>
        <v>92</v>
      </c>
      <c r="D27" s="6">
        <f t="shared" si="19"/>
        <v>1</v>
      </c>
      <c r="E27" s="7"/>
      <c r="H27" s="7">
        <v>1</v>
      </c>
      <c r="I27" s="8">
        <v>0</v>
      </c>
      <c r="J27" s="8">
        <v>0</v>
      </c>
      <c r="K27" s="7"/>
      <c r="N27" s="7"/>
      <c r="Q27" s="7"/>
      <c r="T27" s="7">
        <v>2</v>
      </c>
      <c r="U27" s="8">
        <v>84</v>
      </c>
      <c r="V27" s="8">
        <v>1</v>
      </c>
      <c r="W27" s="7"/>
      <c r="Z27" s="7"/>
      <c r="AC27" s="7"/>
      <c r="AF27" s="7"/>
      <c r="AI27" s="7"/>
      <c r="AL27" s="7">
        <v>1</v>
      </c>
      <c r="AM27" s="8">
        <v>8</v>
      </c>
      <c r="AN27" s="8">
        <v>0</v>
      </c>
      <c r="AO27" s="7"/>
    </row>
    <row r="28" spans="1:43" ht="15.75" customHeight="1" x14ac:dyDescent="0.25">
      <c r="A28" s="5" t="s">
        <v>357</v>
      </c>
      <c r="B28" s="6">
        <f t="shared" ref="B28:D28" si="20">E28+H28+K28+N28+Q28+T28+W28+Z28+AC28+AF28+AI28+AL28</f>
        <v>15</v>
      </c>
      <c r="C28" s="6">
        <f t="shared" si="20"/>
        <v>138</v>
      </c>
      <c r="D28" s="6">
        <f t="shared" si="20"/>
        <v>1</v>
      </c>
      <c r="E28" s="7"/>
      <c r="H28" s="7"/>
      <c r="K28" s="7">
        <v>1</v>
      </c>
      <c r="L28">
        <v>8</v>
      </c>
      <c r="M28">
        <v>1</v>
      </c>
      <c r="N28" s="7">
        <v>1</v>
      </c>
      <c r="O28" s="8">
        <v>9</v>
      </c>
      <c r="P28" s="8">
        <v>0</v>
      </c>
      <c r="Q28" s="7">
        <v>2</v>
      </c>
      <c r="R28" s="8">
        <v>15</v>
      </c>
      <c r="S28" s="8">
        <v>0</v>
      </c>
      <c r="T28" s="7">
        <v>3</v>
      </c>
      <c r="U28" s="8">
        <v>6</v>
      </c>
      <c r="V28" s="8">
        <v>0</v>
      </c>
      <c r="W28" s="7"/>
      <c r="Z28" s="7"/>
      <c r="AC28" s="7"/>
      <c r="AF28" s="7">
        <v>5</v>
      </c>
      <c r="AG28">
        <v>62</v>
      </c>
      <c r="AH28">
        <v>0</v>
      </c>
      <c r="AI28" s="7">
        <v>3</v>
      </c>
      <c r="AJ28" s="8">
        <v>38</v>
      </c>
      <c r="AK28" s="8">
        <v>0</v>
      </c>
      <c r="AL28" s="7"/>
      <c r="AO28" s="7">
        <v>2</v>
      </c>
      <c r="AP28">
        <v>20</v>
      </c>
      <c r="AQ28">
        <v>0</v>
      </c>
    </row>
    <row r="29" spans="1:43" ht="15.75" customHeight="1" x14ac:dyDescent="0.25">
      <c r="A29" s="5" t="s">
        <v>360</v>
      </c>
      <c r="B29" s="6">
        <v>16</v>
      </c>
      <c r="C29" s="6">
        <v>196</v>
      </c>
      <c r="D29" s="6">
        <v>2</v>
      </c>
      <c r="E29" s="7">
        <v>2</v>
      </c>
      <c r="F29" s="6">
        <v>10</v>
      </c>
      <c r="G29" s="6">
        <v>0</v>
      </c>
      <c r="H29" s="7">
        <v>6</v>
      </c>
      <c r="I29" s="6">
        <v>76</v>
      </c>
      <c r="J29" s="6">
        <v>1</v>
      </c>
      <c r="K29" s="7"/>
      <c r="N29" s="7"/>
      <c r="Q29" s="7"/>
      <c r="T29" s="7">
        <v>5</v>
      </c>
      <c r="U29" s="8">
        <v>96</v>
      </c>
      <c r="V29" s="8">
        <v>1</v>
      </c>
      <c r="W29" s="7">
        <v>1</v>
      </c>
      <c r="X29" s="8">
        <v>4</v>
      </c>
      <c r="Y29" s="8">
        <v>0</v>
      </c>
      <c r="Z29" s="7"/>
      <c r="AC29" s="7"/>
      <c r="AF29" s="7">
        <v>2</v>
      </c>
      <c r="AG29">
        <v>10</v>
      </c>
      <c r="AH29">
        <v>0</v>
      </c>
      <c r="AI29" s="7"/>
      <c r="AL29" s="7">
        <v>3</v>
      </c>
      <c r="AM29">
        <v>22</v>
      </c>
      <c r="AN29">
        <v>0</v>
      </c>
      <c r="AO29" s="7"/>
    </row>
    <row r="30" spans="1:43" ht="15.75" customHeight="1" x14ac:dyDescent="0.25">
      <c r="A30" s="5" t="s">
        <v>362</v>
      </c>
      <c r="B30" s="6">
        <f t="shared" ref="B30:D30" si="21">E30+H30+K30+N30+Q30+T30+W30+Z30+AC30+AF30+AI30+AL30</f>
        <v>9</v>
      </c>
      <c r="C30" s="6">
        <f t="shared" si="21"/>
        <v>79</v>
      </c>
      <c r="D30" s="6">
        <f t="shared" si="21"/>
        <v>0</v>
      </c>
      <c r="E30" s="7">
        <v>1</v>
      </c>
      <c r="F30">
        <v>17</v>
      </c>
      <c r="G30">
        <v>0</v>
      </c>
      <c r="H30" s="7">
        <v>2</v>
      </c>
      <c r="I30" s="8">
        <v>9</v>
      </c>
      <c r="J30" s="8">
        <v>0</v>
      </c>
      <c r="K30" s="7"/>
      <c r="N30" s="7"/>
      <c r="Q30" s="7"/>
      <c r="T30" s="7">
        <v>3</v>
      </c>
      <c r="U30" s="8">
        <v>17</v>
      </c>
      <c r="V30" s="8">
        <v>0</v>
      </c>
      <c r="W30" s="7">
        <v>1</v>
      </c>
      <c r="X30" s="8">
        <v>9</v>
      </c>
      <c r="Y30" s="8">
        <v>0</v>
      </c>
      <c r="Z30" s="7"/>
      <c r="AC30" s="7"/>
      <c r="AF30" s="7"/>
      <c r="AI30" s="7">
        <v>1</v>
      </c>
      <c r="AJ30">
        <v>18</v>
      </c>
      <c r="AK30">
        <v>0</v>
      </c>
      <c r="AL30" s="7">
        <v>1</v>
      </c>
      <c r="AM30" s="8">
        <v>9</v>
      </c>
      <c r="AN30" s="8">
        <v>0</v>
      </c>
      <c r="AO30" s="7">
        <v>1</v>
      </c>
      <c r="AP30" s="8">
        <v>-1</v>
      </c>
      <c r="AQ30" s="8">
        <v>0</v>
      </c>
    </row>
    <row r="31" spans="1:43" ht="15.75" customHeight="1" x14ac:dyDescent="0.25">
      <c r="A31" s="5" t="s">
        <v>364</v>
      </c>
      <c r="B31" s="6">
        <f t="shared" ref="B31:D31" si="22">E31+H31+K31+N31+Q31+T31+W31+Z31+AC31+AF31+AI31+AL31</f>
        <v>16</v>
      </c>
      <c r="C31" s="6">
        <f t="shared" si="22"/>
        <v>142</v>
      </c>
      <c r="D31" s="6">
        <f t="shared" si="22"/>
        <v>0</v>
      </c>
      <c r="E31" s="7">
        <v>1</v>
      </c>
      <c r="F31">
        <v>13</v>
      </c>
      <c r="G31">
        <v>0</v>
      </c>
      <c r="H31" s="7">
        <v>3</v>
      </c>
      <c r="I31" s="8">
        <v>7</v>
      </c>
      <c r="J31" s="8">
        <v>0</v>
      </c>
      <c r="K31" s="7"/>
      <c r="N31" s="7"/>
      <c r="Q31" s="7">
        <v>2</v>
      </c>
      <c r="R31">
        <v>36</v>
      </c>
      <c r="S31">
        <v>0</v>
      </c>
      <c r="T31" s="7">
        <v>3</v>
      </c>
      <c r="U31" s="8">
        <v>21</v>
      </c>
      <c r="V31" s="8">
        <v>0</v>
      </c>
      <c r="W31" s="7">
        <v>3</v>
      </c>
      <c r="X31" s="8">
        <v>17</v>
      </c>
      <c r="Y31" s="8">
        <v>0</v>
      </c>
      <c r="Z31" s="7"/>
      <c r="AC31" s="7"/>
      <c r="AF31" s="7">
        <v>4</v>
      </c>
      <c r="AG31">
        <v>48</v>
      </c>
      <c r="AH31">
        <v>0</v>
      </c>
      <c r="AI31" s="7"/>
      <c r="AL31" s="7"/>
      <c r="AO31" s="7">
        <v>1</v>
      </c>
      <c r="AP31" s="8">
        <v>9</v>
      </c>
      <c r="AQ31" s="8">
        <v>0</v>
      </c>
    </row>
    <row r="32" spans="1:43" ht="15.75" customHeight="1" x14ac:dyDescent="0.25">
      <c r="A32" s="5" t="s">
        <v>365</v>
      </c>
      <c r="B32" s="6">
        <f t="shared" ref="B32:D32" si="23">E32+H32+K32+N32+Q32+T32+W32+Z32+AC32+AF32+AI32+AL32</f>
        <v>9</v>
      </c>
      <c r="C32" s="6">
        <f t="shared" si="23"/>
        <v>64</v>
      </c>
      <c r="D32" s="6">
        <f t="shared" si="23"/>
        <v>0</v>
      </c>
      <c r="E32" s="7"/>
      <c r="H32" s="7">
        <v>4</v>
      </c>
      <c r="I32" s="8">
        <v>37</v>
      </c>
      <c r="J32" s="8">
        <v>0</v>
      </c>
      <c r="K32" s="7"/>
      <c r="N32" s="7"/>
      <c r="Q32" s="7">
        <v>1</v>
      </c>
      <c r="R32">
        <v>5</v>
      </c>
      <c r="S32">
        <v>0</v>
      </c>
      <c r="T32" s="7">
        <v>1</v>
      </c>
      <c r="U32" s="8">
        <v>9</v>
      </c>
      <c r="V32" s="8">
        <v>0</v>
      </c>
      <c r="W32" s="7"/>
      <c r="Z32" s="7"/>
      <c r="AC32" s="7"/>
      <c r="AF32" s="7">
        <v>2</v>
      </c>
      <c r="AG32">
        <v>12</v>
      </c>
      <c r="AH32">
        <v>0</v>
      </c>
      <c r="AI32" s="7"/>
      <c r="AL32" s="7">
        <v>1</v>
      </c>
      <c r="AM32">
        <v>1</v>
      </c>
      <c r="AN32">
        <v>0</v>
      </c>
      <c r="AO32" s="7">
        <v>1</v>
      </c>
      <c r="AP32" s="8">
        <v>9</v>
      </c>
      <c r="AQ32" s="8">
        <v>0</v>
      </c>
    </row>
    <row r="33" spans="1:43" ht="15.75" customHeight="1" x14ac:dyDescent="0.25">
      <c r="A33" s="5"/>
      <c r="B33" s="6"/>
      <c r="C33" s="6"/>
      <c r="D33" s="6"/>
      <c r="E33" s="8"/>
      <c r="H33" s="8"/>
      <c r="K33" s="8"/>
      <c r="N33" s="8"/>
      <c r="Q33" s="8"/>
      <c r="T33" s="8"/>
      <c r="W33" s="8"/>
      <c r="Z33" s="8"/>
      <c r="AC33" s="8"/>
      <c r="AF33" s="8"/>
      <c r="AI33" s="8"/>
      <c r="AL33" s="8"/>
      <c r="AO33" s="7"/>
    </row>
    <row r="34" spans="1:43" ht="15.75" customHeight="1" x14ac:dyDescent="0.25">
      <c r="A34" s="5"/>
      <c r="B34" s="6"/>
      <c r="C34" s="6"/>
      <c r="D34" s="6"/>
      <c r="E34" s="8"/>
      <c r="H34" s="8"/>
      <c r="K34" s="8"/>
      <c r="N34" s="8"/>
      <c r="Q34" s="8"/>
      <c r="T34" s="8"/>
      <c r="W34" s="8"/>
      <c r="Z34" s="8"/>
      <c r="AC34" s="8"/>
      <c r="AF34" s="8"/>
      <c r="AI34" s="8"/>
      <c r="AL34" s="8"/>
      <c r="AO34" s="7"/>
    </row>
    <row r="35" spans="1:43" ht="15.75" customHeight="1" x14ac:dyDescent="0.25">
      <c r="A35" s="5" t="s">
        <v>394</v>
      </c>
      <c r="B35" s="6"/>
      <c r="C35" s="6"/>
      <c r="D35" s="6"/>
      <c r="E35" s="8">
        <f t="shared" ref="E35:AN35" si="24">SUM(E21:E34)</f>
        <v>7</v>
      </c>
      <c r="F35" s="8">
        <f t="shared" si="24"/>
        <v>61</v>
      </c>
      <c r="G35" s="8">
        <f t="shared" si="24"/>
        <v>0</v>
      </c>
      <c r="H35" s="8">
        <f t="shared" si="24"/>
        <v>39</v>
      </c>
      <c r="I35" s="8">
        <f t="shared" si="24"/>
        <v>302</v>
      </c>
      <c r="J35" s="8">
        <f t="shared" si="24"/>
        <v>2</v>
      </c>
      <c r="K35" s="8">
        <f t="shared" si="24"/>
        <v>4</v>
      </c>
      <c r="L35" s="8">
        <f t="shared" si="24"/>
        <v>20</v>
      </c>
      <c r="M35" s="8">
        <f t="shared" si="24"/>
        <v>1</v>
      </c>
      <c r="N35" s="8">
        <f t="shared" si="24"/>
        <v>8</v>
      </c>
      <c r="O35" s="8">
        <f t="shared" si="24"/>
        <v>106</v>
      </c>
      <c r="P35" s="8">
        <f t="shared" si="24"/>
        <v>2</v>
      </c>
      <c r="Q35" s="8">
        <f t="shared" si="24"/>
        <v>11</v>
      </c>
      <c r="R35" s="8">
        <f t="shared" si="24"/>
        <v>120</v>
      </c>
      <c r="S35" s="8">
        <f t="shared" si="24"/>
        <v>0</v>
      </c>
      <c r="T35" s="8">
        <f t="shared" si="24"/>
        <v>35</v>
      </c>
      <c r="U35" s="8">
        <f t="shared" si="24"/>
        <v>514</v>
      </c>
      <c r="V35" s="8">
        <f t="shared" si="24"/>
        <v>4</v>
      </c>
      <c r="W35" s="8">
        <f t="shared" si="24"/>
        <v>6</v>
      </c>
      <c r="X35" s="8">
        <f t="shared" si="24"/>
        <v>37</v>
      </c>
      <c r="Y35" s="8">
        <f t="shared" si="24"/>
        <v>0</v>
      </c>
      <c r="Z35" s="8">
        <f t="shared" si="24"/>
        <v>2</v>
      </c>
      <c r="AA35" s="8">
        <f t="shared" si="24"/>
        <v>20</v>
      </c>
      <c r="AB35" s="8">
        <f t="shared" si="24"/>
        <v>0</v>
      </c>
      <c r="AC35" s="8">
        <f t="shared" si="24"/>
        <v>1</v>
      </c>
      <c r="AD35" s="8">
        <f t="shared" si="24"/>
        <v>23</v>
      </c>
      <c r="AE35" s="8">
        <f t="shared" si="24"/>
        <v>0</v>
      </c>
      <c r="AF35" s="8">
        <f t="shared" si="24"/>
        <v>24</v>
      </c>
      <c r="AG35" s="8">
        <f t="shared" si="24"/>
        <v>272</v>
      </c>
      <c r="AH35" s="8">
        <f t="shared" si="24"/>
        <v>2</v>
      </c>
      <c r="AI35" s="8">
        <f t="shared" si="24"/>
        <v>10</v>
      </c>
      <c r="AJ35" s="8">
        <f t="shared" si="24"/>
        <v>107</v>
      </c>
      <c r="AK35" s="8">
        <f t="shared" si="24"/>
        <v>0</v>
      </c>
      <c r="AL35" s="8">
        <f t="shared" si="24"/>
        <v>11</v>
      </c>
      <c r="AM35" s="8">
        <f t="shared" si="24"/>
        <v>75</v>
      </c>
      <c r="AN35" s="8">
        <f t="shared" si="24"/>
        <v>0</v>
      </c>
      <c r="AO35" s="7"/>
    </row>
    <row r="36" spans="1:43" ht="15.75" customHeight="1" x14ac:dyDescent="0.25">
      <c r="A36" s="5"/>
      <c r="B36" s="6"/>
      <c r="C36" s="6"/>
      <c r="D36" s="6"/>
    </row>
    <row r="37" spans="1:43" ht="15.75" customHeight="1" x14ac:dyDescent="0.25">
      <c r="A37" s="1" t="s">
        <v>71</v>
      </c>
      <c r="B37" s="2" t="s">
        <v>1</v>
      </c>
      <c r="C37" s="2"/>
      <c r="D37" s="2"/>
      <c r="E37" s="3"/>
      <c r="F37" s="3"/>
      <c r="G37" s="3" t="s">
        <v>335</v>
      </c>
      <c r="H37" s="3"/>
      <c r="I37" s="3"/>
      <c r="J37" s="3"/>
      <c r="K37" s="3"/>
      <c r="L37" s="3" t="s">
        <v>334</v>
      </c>
      <c r="M37" s="3"/>
      <c r="N37" s="3"/>
      <c r="O37" s="3"/>
      <c r="P37" s="3"/>
      <c r="Q37" s="3" t="s">
        <v>395</v>
      </c>
      <c r="R37" s="3"/>
      <c r="S37" s="3"/>
      <c r="T37" s="3"/>
      <c r="U37" s="3"/>
      <c r="V37" s="3" t="s">
        <v>336</v>
      </c>
      <c r="W37" s="3"/>
      <c r="X37" s="3"/>
      <c r="Y37" s="3"/>
      <c r="Z37" s="3"/>
      <c r="AA37" s="3" t="s">
        <v>396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ht="15.75" customHeight="1" x14ac:dyDescent="0.25">
      <c r="A38" s="1" t="s">
        <v>338</v>
      </c>
      <c r="B38" s="4" t="s">
        <v>72</v>
      </c>
      <c r="C38" s="3" t="s">
        <v>4</v>
      </c>
      <c r="D38" s="3" t="s">
        <v>73</v>
      </c>
      <c r="E38" s="3" t="s">
        <v>7</v>
      </c>
      <c r="F38" s="3" t="s">
        <v>8</v>
      </c>
      <c r="G38" s="4" t="s">
        <v>72</v>
      </c>
      <c r="H38" s="3" t="s">
        <v>4</v>
      </c>
      <c r="I38" s="3" t="s">
        <v>73</v>
      </c>
      <c r="J38" s="3" t="s">
        <v>7</v>
      </c>
      <c r="K38" s="3" t="s">
        <v>8</v>
      </c>
      <c r="L38" s="4" t="s">
        <v>72</v>
      </c>
      <c r="M38" s="3" t="s">
        <v>4</v>
      </c>
      <c r="N38" s="3" t="s">
        <v>73</v>
      </c>
      <c r="O38" s="3" t="s">
        <v>7</v>
      </c>
      <c r="P38" s="3" t="s">
        <v>8</v>
      </c>
      <c r="Q38" s="4" t="s">
        <v>72</v>
      </c>
      <c r="R38" s="3" t="s">
        <v>4</v>
      </c>
      <c r="S38" s="3" t="s">
        <v>73</v>
      </c>
      <c r="T38" s="3" t="s">
        <v>7</v>
      </c>
      <c r="U38" s="3" t="s">
        <v>8</v>
      </c>
      <c r="V38" s="4" t="s">
        <v>72</v>
      </c>
      <c r="W38" s="3" t="s">
        <v>4</v>
      </c>
      <c r="X38" s="3" t="s">
        <v>73</v>
      </c>
      <c r="Y38" s="3" t="s">
        <v>7</v>
      </c>
      <c r="Z38" s="3" t="s">
        <v>8</v>
      </c>
      <c r="AA38" s="3" t="s">
        <v>72</v>
      </c>
      <c r="AB38" s="3" t="s">
        <v>4</v>
      </c>
      <c r="AC38" s="3" t="s">
        <v>73</v>
      </c>
      <c r="AD38" s="3" t="s">
        <v>7</v>
      </c>
      <c r="AE38" s="3" t="s">
        <v>8</v>
      </c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ht="15.75" customHeight="1" x14ac:dyDescent="0.25">
      <c r="A39" s="5" t="s">
        <v>339</v>
      </c>
      <c r="B39" s="6">
        <f t="shared" ref="B39:F39" si="25">G39+L39+Q39+V39</f>
        <v>10</v>
      </c>
      <c r="C39" s="6">
        <f t="shared" si="25"/>
        <v>24</v>
      </c>
      <c r="D39" s="6">
        <f t="shared" si="25"/>
        <v>0</v>
      </c>
      <c r="E39" s="6">
        <f t="shared" si="25"/>
        <v>94</v>
      </c>
      <c r="F39" s="6">
        <f t="shared" si="25"/>
        <v>0</v>
      </c>
      <c r="G39" s="4">
        <v>7</v>
      </c>
      <c r="H39" s="3">
        <v>13</v>
      </c>
      <c r="I39" s="3">
        <v>0</v>
      </c>
      <c r="J39" s="3">
        <v>84</v>
      </c>
      <c r="K39" s="3">
        <v>0</v>
      </c>
      <c r="L39" s="7">
        <v>1</v>
      </c>
      <c r="M39" s="8">
        <v>7</v>
      </c>
      <c r="N39" s="8">
        <v>0</v>
      </c>
      <c r="O39" s="8">
        <v>4</v>
      </c>
      <c r="P39" s="8">
        <v>0</v>
      </c>
      <c r="Q39" s="7">
        <v>1</v>
      </c>
      <c r="R39" s="8">
        <v>1</v>
      </c>
      <c r="S39" s="8">
        <v>0</v>
      </c>
      <c r="T39" s="8">
        <v>3</v>
      </c>
      <c r="U39" s="8">
        <v>0</v>
      </c>
      <c r="V39" s="7">
        <v>1</v>
      </c>
      <c r="W39" s="8">
        <v>3</v>
      </c>
      <c r="X39" s="8">
        <v>0</v>
      </c>
      <c r="Y39" s="8">
        <v>3</v>
      </c>
      <c r="Z39" s="8">
        <v>0</v>
      </c>
      <c r="AA39" s="7"/>
    </row>
    <row r="40" spans="1:43" ht="15.75" customHeight="1" x14ac:dyDescent="0.25">
      <c r="A40" s="5" t="s">
        <v>125</v>
      </c>
      <c r="B40" s="6">
        <f t="shared" ref="B40:F40" si="26">G40+L40+Q40+V40</f>
        <v>12</v>
      </c>
      <c r="C40" s="6">
        <f t="shared" si="26"/>
        <v>23</v>
      </c>
      <c r="D40" s="6">
        <f t="shared" si="26"/>
        <v>2</v>
      </c>
      <c r="E40" s="6">
        <f t="shared" si="26"/>
        <v>190</v>
      </c>
      <c r="F40" s="6">
        <f t="shared" si="26"/>
        <v>3</v>
      </c>
      <c r="G40" s="4">
        <v>0</v>
      </c>
      <c r="H40" s="3">
        <v>4</v>
      </c>
      <c r="I40" s="3">
        <v>1</v>
      </c>
      <c r="J40" s="3">
        <v>0</v>
      </c>
      <c r="K40" s="3">
        <v>0</v>
      </c>
      <c r="L40" s="7">
        <v>12</v>
      </c>
      <c r="M40" s="8">
        <v>19</v>
      </c>
      <c r="N40" s="8">
        <v>1</v>
      </c>
      <c r="O40" s="8">
        <v>190</v>
      </c>
      <c r="P40" s="12">
        <v>3</v>
      </c>
      <c r="Q40" s="7"/>
      <c r="V40" s="7"/>
      <c r="AA40" s="7">
        <v>1</v>
      </c>
      <c r="AB40">
        <v>1</v>
      </c>
      <c r="AC40">
        <v>0</v>
      </c>
      <c r="AD40">
        <v>81</v>
      </c>
      <c r="AE40">
        <v>0</v>
      </c>
    </row>
    <row r="41" spans="1:43" ht="15.75" customHeight="1" x14ac:dyDescent="0.25">
      <c r="A41" s="5" t="s">
        <v>340</v>
      </c>
      <c r="B41" s="6">
        <f t="shared" ref="B41:F41" si="27">G41+L41+Q41+V41</f>
        <v>8</v>
      </c>
      <c r="C41" s="6">
        <f t="shared" si="27"/>
        <v>20</v>
      </c>
      <c r="D41" s="6">
        <f t="shared" si="27"/>
        <v>1</v>
      </c>
      <c r="E41" s="6">
        <f t="shared" si="27"/>
        <v>76</v>
      </c>
      <c r="F41" s="6">
        <f t="shared" si="27"/>
        <v>0</v>
      </c>
      <c r="G41" s="7">
        <v>0</v>
      </c>
      <c r="H41">
        <v>0</v>
      </c>
      <c r="I41">
        <v>0</v>
      </c>
      <c r="J41">
        <v>0</v>
      </c>
      <c r="K41">
        <v>0</v>
      </c>
      <c r="L41" s="4">
        <v>8</v>
      </c>
      <c r="M41" s="3">
        <v>18</v>
      </c>
      <c r="N41" s="3">
        <v>1</v>
      </c>
      <c r="O41" s="3">
        <v>76</v>
      </c>
      <c r="P41" s="3">
        <v>0</v>
      </c>
      <c r="Q41" s="7"/>
      <c r="V41" s="7">
        <v>0</v>
      </c>
      <c r="W41">
        <v>2</v>
      </c>
      <c r="X41">
        <v>0</v>
      </c>
      <c r="Y41">
        <v>0</v>
      </c>
      <c r="Z41">
        <v>0</v>
      </c>
      <c r="AA41" s="7"/>
    </row>
    <row r="42" spans="1:43" ht="15.75" customHeight="1" x14ac:dyDescent="0.25">
      <c r="A42" s="5" t="s">
        <v>341</v>
      </c>
      <c r="B42" s="6">
        <f t="shared" ref="B42:F42" si="28">G42+L42+Q42+V42</f>
        <v>11</v>
      </c>
      <c r="C42" s="6">
        <f t="shared" si="28"/>
        <v>17</v>
      </c>
      <c r="D42" s="6">
        <f t="shared" si="28"/>
        <v>1</v>
      </c>
      <c r="E42" s="6">
        <f t="shared" si="28"/>
        <v>82</v>
      </c>
      <c r="F42" s="6">
        <f t="shared" si="28"/>
        <v>0</v>
      </c>
      <c r="G42" s="7">
        <v>5</v>
      </c>
      <c r="H42">
        <v>5</v>
      </c>
      <c r="I42">
        <v>0</v>
      </c>
      <c r="J42">
        <v>47</v>
      </c>
      <c r="K42">
        <v>0</v>
      </c>
      <c r="L42" s="4">
        <v>6</v>
      </c>
      <c r="M42" s="3">
        <v>12</v>
      </c>
      <c r="N42" s="3">
        <v>1</v>
      </c>
      <c r="O42" s="3">
        <v>35</v>
      </c>
      <c r="P42" s="3">
        <v>0</v>
      </c>
      <c r="Q42" s="7"/>
      <c r="V42" s="7"/>
      <c r="AA42" s="7"/>
    </row>
    <row r="43" spans="1:43" ht="15.75" customHeight="1" x14ac:dyDescent="0.25">
      <c r="A43" s="5" t="s">
        <v>342</v>
      </c>
      <c r="B43" s="6">
        <f t="shared" ref="B43:F43" si="29">G43+L43+Q43+V43</f>
        <v>10</v>
      </c>
      <c r="C43" s="6">
        <f t="shared" si="29"/>
        <v>23</v>
      </c>
      <c r="D43" s="6">
        <f t="shared" si="29"/>
        <v>0</v>
      </c>
      <c r="E43" s="6">
        <f t="shared" si="29"/>
        <v>107</v>
      </c>
      <c r="F43" s="6">
        <f t="shared" si="29"/>
        <v>0</v>
      </c>
      <c r="G43" s="4">
        <v>0</v>
      </c>
      <c r="H43" s="3">
        <v>1</v>
      </c>
      <c r="I43" s="3">
        <v>0</v>
      </c>
      <c r="J43" s="3">
        <v>0</v>
      </c>
      <c r="K43" s="3">
        <v>0</v>
      </c>
      <c r="L43" s="7"/>
      <c r="Q43" s="7">
        <v>9</v>
      </c>
      <c r="R43">
        <v>20</v>
      </c>
      <c r="S43">
        <v>0</v>
      </c>
      <c r="T43">
        <v>105</v>
      </c>
      <c r="U43">
        <v>0</v>
      </c>
      <c r="V43" s="7">
        <v>1</v>
      </c>
      <c r="W43" s="8">
        <v>2</v>
      </c>
      <c r="X43" s="8">
        <v>0</v>
      </c>
      <c r="Y43" s="8">
        <v>2</v>
      </c>
      <c r="Z43" s="8">
        <v>0</v>
      </c>
      <c r="AA43" s="7"/>
    </row>
    <row r="44" spans="1:43" ht="15.75" customHeight="1" x14ac:dyDescent="0.25">
      <c r="A44" s="5" t="s">
        <v>343</v>
      </c>
      <c r="B44" s="6">
        <f t="shared" ref="B44:F44" si="30">G44+L44+Q44+V44</f>
        <v>37</v>
      </c>
      <c r="C44" s="6">
        <f t="shared" si="30"/>
        <v>53</v>
      </c>
      <c r="D44" s="6">
        <f t="shared" si="30"/>
        <v>0</v>
      </c>
      <c r="E44" s="6">
        <f t="shared" si="30"/>
        <v>326</v>
      </c>
      <c r="F44" s="6">
        <f t="shared" si="30"/>
        <v>2</v>
      </c>
      <c r="G44" s="7"/>
      <c r="L44" s="4">
        <v>37</v>
      </c>
      <c r="M44" s="3">
        <v>53</v>
      </c>
      <c r="N44" s="3">
        <v>0</v>
      </c>
      <c r="O44" s="36">
        <v>326</v>
      </c>
      <c r="P44" s="32">
        <v>2</v>
      </c>
      <c r="Q44" s="7"/>
      <c r="V44" s="7"/>
      <c r="AA44" s="7"/>
    </row>
    <row r="45" spans="1:43" ht="15.75" customHeight="1" x14ac:dyDescent="0.25">
      <c r="A45" s="5" t="s">
        <v>355</v>
      </c>
      <c r="B45" s="6">
        <f t="shared" ref="B45:F45" si="31">G45+L45+Q45+V45</f>
        <v>4</v>
      </c>
      <c r="C45" s="6">
        <f t="shared" si="31"/>
        <v>17</v>
      </c>
      <c r="D45" s="6">
        <f t="shared" si="31"/>
        <v>0</v>
      </c>
      <c r="E45" s="6">
        <f t="shared" si="31"/>
        <v>92</v>
      </c>
      <c r="F45" s="6">
        <f t="shared" si="31"/>
        <v>1</v>
      </c>
      <c r="G45" s="7"/>
      <c r="L45" s="4">
        <v>3</v>
      </c>
      <c r="M45" s="3">
        <v>16</v>
      </c>
      <c r="N45" s="3">
        <v>0</v>
      </c>
      <c r="O45" s="3">
        <v>92</v>
      </c>
      <c r="P45" s="3">
        <v>1</v>
      </c>
      <c r="Q45" s="7">
        <v>1</v>
      </c>
      <c r="R45" s="8">
        <v>1</v>
      </c>
      <c r="S45" s="8">
        <v>0</v>
      </c>
      <c r="T45" s="8">
        <v>0</v>
      </c>
      <c r="U45" s="8">
        <v>0</v>
      </c>
      <c r="V45" s="7"/>
      <c r="AA45" s="7"/>
    </row>
    <row r="46" spans="1:43" ht="15.75" customHeight="1" x14ac:dyDescent="0.25">
      <c r="A46" s="5" t="s">
        <v>357</v>
      </c>
      <c r="B46" s="6">
        <f t="shared" ref="B46:F46" si="32">G46+L46+Q46+V46</f>
        <v>17</v>
      </c>
      <c r="C46" s="6">
        <f t="shared" si="32"/>
        <v>34</v>
      </c>
      <c r="D46" s="6">
        <f t="shared" si="32"/>
        <v>2</v>
      </c>
      <c r="E46" s="6">
        <f t="shared" si="32"/>
        <v>158</v>
      </c>
      <c r="F46" s="6">
        <f t="shared" si="32"/>
        <v>1</v>
      </c>
      <c r="G46" s="7"/>
      <c r="L46" s="4">
        <v>16</v>
      </c>
      <c r="M46" s="3">
        <v>31</v>
      </c>
      <c r="N46" s="3">
        <v>1</v>
      </c>
      <c r="O46" s="3">
        <v>156</v>
      </c>
      <c r="P46" s="3">
        <v>1</v>
      </c>
      <c r="Q46" s="7">
        <v>1</v>
      </c>
      <c r="R46" s="8">
        <v>3</v>
      </c>
      <c r="S46" s="8">
        <v>1</v>
      </c>
      <c r="T46" s="8">
        <v>2</v>
      </c>
      <c r="U46" s="8">
        <v>0</v>
      </c>
      <c r="V46" s="7"/>
      <c r="AA46" s="7"/>
    </row>
    <row r="47" spans="1:43" ht="15.75" customHeight="1" x14ac:dyDescent="0.25">
      <c r="A47" s="5" t="s">
        <v>360</v>
      </c>
      <c r="B47" s="6">
        <f t="shared" ref="B47:F47" si="33">G47+L47+Q47+V47</f>
        <v>18</v>
      </c>
      <c r="C47" s="6">
        <f t="shared" si="33"/>
        <v>30</v>
      </c>
      <c r="D47" s="6">
        <f t="shared" si="33"/>
        <v>4</v>
      </c>
      <c r="E47" s="6">
        <f t="shared" si="33"/>
        <v>177</v>
      </c>
      <c r="F47" s="6">
        <f t="shared" si="33"/>
        <v>0</v>
      </c>
      <c r="G47" s="7"/>
      <c r="L47" s="4">
        <v>18</v>
      </c>
      <c r="M47" s="3">
        <v>30</v>
      </c>
      <c r="N47" s="3">
        <v>4</v>
      </c>
      <c r="O47" s="3">
        <v>177</v>
      </c>
      <c r="P47" s="3">
        <v>0</v>
      </c>
      <c r="Q47" s="7"/>
      <c r="V47" s="7"/>
      <c r="AA47" s="7">
        <v>1</v>
      </c>
      <c r="AB47">
        <v>1</v>
      </c>
      <c r="AC47">
        <v>0</v>
      </c>
      <c r="AD47">
        <v>41</v>
      </c>
      <c r="AE47">
        <v>1</v>
      </c>
    </row>
    <row r="48" spans="1:43" ht="15.75" customHeight="1" x14ac:dyDescent="0.25">
      <c r="A48" s="5" t="s">
        <v>362</v>
      </c>
      <c r="B48" s="6">
        <f t="shared" ref="B48:F48" si="34">G48+L48+Q48+V48</f>
        <v>10</v>
      </c>
      <c r="C48" s="6">
        <f t="shared" si="34"/>
        <v>13</v>
      </c>
      <c r="D48" s="6">
        <f t="shared" si="34"/>
        <v>0</v>
      </c>
      <c r="E48" s="6">
        <f t="shared" si="34"/>
        <v>78</v>
      </c>
      <c r="F48" s="6">
        <f t="shared" si="34"/>
        <v>0</v>
      </c>
      <c r="G48" s="7"/>
      <c r="L48" s="4">
        <v>9</v>
      </c>
      <c r="M48" s="3">
        <v>11</v>
      </c>
      <c r="N48" s="3">
        <v>0</v>
      </c>
      <c r="O48" s="3">
        <v>69</v>
      </c>
      <c r="P48" s="3">
        <v>0</v>
      </c>
      <c r="Q48" s="7">
        <v>1</v>
      </c>
      <c r="R48" s="8">
        <v>2</v>
      </c>
      <c r="S48" s="8">
        <v>0</v>
      </c>
      <c r="T48" s="8">
        <v>9</v>
      </c>
      <c r="U48" s="8">
        <v>0</v>
      </c>
      <c r="V48" s="7"/>
      <c r="AA48" s="7"/>
    </row>
    <row r="49" spans="1:43" ht="15.75" customHeight="1" x14ac:dyDescent="0.25">
      <c r="A49" s="5" t="s">
        <v>364</v>
      </c>
      <c r="B49" s="6">
        <f t="shared" ref="B49:F49" si="35">G49+L49+Q49+V49</f>
        <v>17</v>
      </c>
      <c r="C49" s="6">
        <f t="shared" si="35"/>
        <v>30</v>
      </c>
      <c r="D49" s="6">
        <f t="shared" si="35"/>
        <v>0</v>
      </c>
      <c r="E49" s="6">
        <f t="shared" si="35"/>
        <v>151</v>
      </c>
      <c r="F49" s="6">
        <f t="shared" si="35"/>
        <v>0</v>
      </c>
      <c r="G49" s="7"/>
      <c r="L49" s="4">
        <v>17</v>
      </c>
      <c r="M49" s="3">
        <v>30</v>
      </c>
      <c r="N49" s="3">
        <v>0</v>
      </c>
      <c r="O49" s="3">
        <v>151</v>
      </c>
      <c r="P49" s="3">
        <v>0</v>
      </c>
      <c r="Q49" s="7"/>
      <c r="V49" s="7"/>
      <c r="AA49" s="7">
        <v>0</v>
      </c>
      <c r="AB49">
        <v>1</v>
      </c>
      <c r="AC49">
        <v>0</v>
      </c>
      <c r="AD49">
        <v>0</v>
      </c>
      <c r="AE49">
        <v>0</v>
      </c>
    </row>
    <row r="50" spans="1:43" ht="15.75" customHeight="1" x14ac:dyDescent="0.25">
      <c r="A50" s="5" t="s">
        <v>365</v>
      </c>
      <c r="B50" s="6">
        <f t="shared" ref="B50:F50" si="36">G50+L50+Q50+V50</f>
        <v>10</v>
      </c>
      <c r="C50" s="6">
        <f t="shared" si="36"/>
        <v>14</v>
      </c>
      <c r="D50" s="6">
        <f t="shared" si="36"/>
        <v>0</v>
      </c>
      <c r="E50" s="6">
        <f t="shared" si="36"/>
        <v>73</v>
      </c>
      <c r="F50" s="6">
        <f t="shared" si="36"/>
        <v>0</v>
      </c>
      <c r="G50" s="8"/>
      <c r="L50" s="4">
        <v>10</v>
      </c>
      <c r="M50" s="3">
        <v>14</v>
      </c>
      <c r="N50" s="3">
        <v>0</v>
      </c>
      <c r="O50" s="3">
        <v>73</v>
      </c>
      <c r="P50" s="3">
        <v>0</v>
      </c>
      <c r="Q50" s="8"/>
      <c r="V50" s="8"/>
      <c r="AA50" s="7"/>
    </row>
    <row r="51" spans="1:43" ht="15.75" customHeight="1" x14ac:dyDescent="0.25">
      <c r="A51" s="5"/>
      <c r="B51" s="6"/>
      <c r="C51" s="6"/>
      <c r="D51" s="6"/>
      <c r="E51" s="6"/>
      <c r="F51" s="6"/>
      <c r="G51" s="8"/>
      <c r="L51" s="8"/>
      <c r="Q51" s="8"/>
      <c r="V51" s="8"/>
    </row>
    <row r="52" spans="1:43" ht="15.75" customHeight="1" x14ac:dyDescent="0.25">
      <c r="A52" s="5"/>
      <c r="B52" s="6"/>
      <c r="C52" s="6"/>
      <c r="D52" s="6"/>
      <c r="E52" s="6"/>
      <c r="F52" s="6"/>
      <c r="G52" s="8"/>
      <c r="L52" s="8"/>
      <c r="Q52" s="8"/>
      <c r="V52" s="8"/>
    </row>
    <row r="53" spans="1:43" ht="15.75" customHeight="1" x14ac:dyDescent="0.25">
      <c r="A53" s="5"/>
      <c r="B53" s="6"/>
      <c r="C53" s="6"/>
      <c r="D53" s="6"/>
      <c r="E53" s="6"/>
      <c r="F53" s="6"/>
      <c r="G53" s="8">
        <f t="shared" ref="G53:Y53" si="37">SUM(G39:G52)</f>
        <v>12</v>
      </c>
      <c r="H53" s="8">
        <f t="shared" si="37"/>
        <v>23</v>
      </c>
      <c r="I53" s="8">
        <f t="shared" si="37"/>
        <v>1</v>
      </c>
      <c r="J53" s="8">
        <f t="shared" si="37"/>
        <v>131</v>
      </c>
      <c r="K53" s="8">
        <f t="shared" si="37"/>
        <v>0</v>
      </c>
      <c r="L53" s="8">
        <f t="shared" si="37"/>
        <v>137</v>
      </c>
      <c r="M53" s="8">
        <f t="shared" si="37"/>
        <v>241</v>
      </c>
      <c r="N53" s="8">
        <f t="shared" si="37"/>
        <v>8</v>
      </c>
      <c r="O53" s="8">
        <f t="shared" si="37"/>
        <v>1349</v>
      </c>
      <c r="P53" s="8">
        <f t="shared" si="37"/>
        <v>7</v>
      </c>
      <c r="Q53" s="8">
        <f t="shared" si="37"/>
        <v>13</v>
      </c>
      <c r="R53" s="8">
        <f t="shared" si="37"/>
        <v>27</v>
      </c>
      <c r="S53" s="8">
        <f t="shared" si="37"/>
        <v>1</v>
      </c>
      <c r="T53" s="8">
        <f t="shared" si="37"/>
        <v>119</v>
      </c>
      <c r="U53" s="8">
        <f t="shared" si="37"/>
        <v>0</v>
      </c>
      <c r="V53" s="8">
        <f t="shared" si="37"/>
        <v>2</v>
      </c>
      <c r="W53" s="8">
        <f t="shared" si="37"/>
        <v>7</v>
      </c>
      <c r="X53" s="8">
        <f t="shared" si="37"/>
        <v>0</v>
      </c>
      <c r="Y53" s="8">
        <f t="shared" si="37"/>
        <v>5</v>
      </c>
    </row>
    <row r="54" spans="1:43" ht="15.75" customHeight="1" x14ac:dyDescent="0.25">
      <c r="A54" s="5"/>
      <c r="B54" s="6"/>
      <c r="C54" s="6"/>
      <c r="D54" s="6"/>
    </row>
    <row r="55" spans="1:43" ht="15.75" customHeight="1" x14ac:dyDescent="0.25">
      <c r="A55" s="1" t="s">
        <v>83</v>
      </c>
      <c r="B55" s="2"/>
      <c r="C55" s="2"/>
      <c r="D55" s="2"/>
      <c r="E55" s="3" t="s">
        <v>399</v>
      </c>
      <c r="F55" s="3"/>
      <c r="G55" s="3"/>
      <c r="H55" s="3"/>
      <c r="I55" s="3"/>
      <c r="J55" s="3" t="s">
        <v>156</v>
      </c>
      <c r="K55" s="3"/>
      <c r="L55" s="3"/>
      <c r="M55" s="3"/>
      <c r="N55" s="3"/>
      <c r="O55" s="3"/>
      <c r="P55" s="3"/>
      <c r="Q55" s="3" t="s">
        <v>84</v>
      </c>
      <c r="R55" s="3"/>
      <c r="S55" s="3"/>
      <c r="T55" s="3" t="s">
        <v>400</v>
      </c>
      <c r="U55" s="3"/>
      <c r="V55" s="3"/>
      <c r="W55" s="3"/>
      <c r="X55" s="3"/>
      <c r="Y55" s="3"/>
      <c r="Z55" s="3"/>
      <c r="AA55" s="3" t="s">
        <v>83</v>
      </c>
      <c r="AB55" s="3"/>
      <c r="AC55" s="3" t="s">
        <v>401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 ht="15.75" customHeight="1" x14ac:dyDescent="0.25">
      <c r="A56" s="1" t="s">
        <v>338</v>
      </c>
      <c r="B56" s="2"/>
      <c r="C56" s="2"/>
      <c r="D56" s="2"/>
      <c r="E56" s="3" t="s">
        <v>85</v>
      </c>
      <c r="F56" s="3" t="s">
        <v>7</v>
      </c>
      <c r="G56" s="3" t="s">
        <v>86</v>
      </c>
      <c r="H56" s="3" t="s">
        <v>87</v>
      </c>
      <c r="I56" s="3" t="s">
        <v>88</v>
      </c>
      <c r="J56" s="3" t="s">
        <v>85</v>
      </c>
      <c r="K56" s="3" t="s">
        <v>7</v>
      </c>
      <c r="L56" s="3" t="s">
        <v>86</v>
      </c>
      <c r="M56" s="3" t="s">
        <v>87</v>
      </c>
      <c r="N56" s="3" t="s">
        <v>88</v>
      </c>
      <c r="O56" s="3"/>
      <c r="P56" s="3"/>
      <c r="Q56" s="1" t="s">
        <v>338</v>
      </c>
      <c r="R56" s="3"/>
      <c r="S56" s="3"/>
      <c r="T56" s="3" t="s">
        <v>89</v>
      </c>
      <c r="U56" s="3" t="s">
        <v>90</v>
      </c>
      <c r="V56" s="3" t="s">
        <v>91</v>
      </c>
      <c r="W56" s="3"/>
      <c r="X56" s="4"/>
      <c r="Y56" s="3"/>
      <c r="Z56" s="3"/>
      <c r="AA56" s="3"/>
      <c r="AB56" s="3"/>
      <c r="AC56" s="3" t="s">
        <v>85</v>
      </c>
      <c r="AD56" s="3" t="s">
        <v>7</v>
      </c>
      <c r="AE56" s="3" t="s">
        <v>86</v>
      </c>
      <c r="AF56" s="3" t="s">
        <v>87</v>
      </c>
      <c r="AG56" s="3" t="s">
        <v>88</v>
      </c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 ht="15.75" customHeight="1" x14ac:dyDescent="0.25">
      <c r="A57" s="5" t="s">
        <v>339</v>
      </c>
      <c r="B57" s="6"/>
      <c r="C57" s="6"/>
      <c r="D57" s="6"/>
      <c r="E57">
        <v>5</v>
      </c>
      <c r="F57">
        <v>202</v>
      </c>
      <c r="G57" s="26">
        <f t="shared" ref="G57:G68" si="38">F57/E57</f>
        <v>40.4</v>
      </c>
      <c r="H57">
        <v>0</v>
      </c>
      <c r="I57">
        <v>46</v>
      </c>
      <c r="L57" s="26"/>
      <c r="Q57" s="5" t="s">
        <v>339</v>
      </c>
      <c r="T57">
        <v>1</v>
      </c>
      <c r="U57">
        <v>2</v>
      </c>
      <c r="V57">
        <v>36</v>
      </c>
      <c r="X57" s="7"/>
    </row>
    <row r="58" spans="1:43" ht="15.75" customHeight="1" x14ac:dyDescent="0.25">
      <c r="A58" s="5" t="s">
        <v>125</v>
      </c>
      <c r="B58" s="6"/>
      <c r="C58" s="6"/>
      <c r="D58" s="6"/>
      <c r="E58">
        <v>5</v>
      </c>
      <c r="F58">
        <v>211</v>
      </c>
      <c r="G58" s="26">
        <f t="shared" si="38"/>
        <v>42.2</v>
      </c>
      <c r="H58">
        <v>0</v>
      </c>
      <c r="I58">
        <v>48</v>
      </c>
      <c r="L58" s="26"/>
      <c r="Q58" s="5" t="s">
        <v>125</v>
      </c>
      <c r="X58" s="7"/>
    </row>
    <row r="59" spans="1:43" ht="15.75" customHeight="1" x14ac:dyDescent="0.25">
      <c r="A59" s="5" t="s">
        <v>340</v>
      </c>
      <c r="B59" s="6"/>
      <c r="C59" s="6"/>
      <c r="D59" s="6"/>
      <c r="E59">
        <v>5</v>
      </c>
      <c r="F59">
        <v>200</v>
      </c>
      <c r="G59" s="26">
        <f t="shared" si="38"/>
        <v>40</v>
      </c>
      <c r="H59">
        <v>0</v>
      </c>
      <c r="I59">
        <v>44</v>
      </c>
      <c r="L59" s="26"/>
      <c r="Q59" s="5" t="s">
        <v>340</v>
      </c>
      <c r="T59">
        <v>1</v>
      </c>
      <c r="U59">
        <v>1</v>
      </c>
      <c r="V59">
        <v>48</v>
      </c>
      <c r="X59" s="7"/>
    </row>
    <row r="60" spans="1:43" ht="15.75" customHeight="1" x14ac:dyDescent="0.25">
      <c r="A60" s="5" t="s">
        <v>341</v>
      </c>
      <c r="B60" s="6"/>
      <c r="C60" s="6"/>
      <c r="D60" s="6"/>
      <c r="E60">
        <v>6</v>
      </c>
      <c r="F60">
        <v>257</v>
      </c>
      <c r="G60" s="26">
        <f t="shared" si="38"/>
        <v>42.833333333333336</v>
      </c>
      <c r="H60">
        <v>0</v>
      </c>
      <c r="I60">
        <v>52</v>
      </c>
      <c r="L60" s="26"/>
      <c r="Q60" s="5" t="s">
        <v>341</v>
      </c>
      <c r="X60" s="7"/>
    </row>
    <row r="61" spans="1:43" ht="15.75" customHeight="1" x14ac:dyDescent="0.25">
      <c r="A61" s="5" t="s">
        <v>342</v>
      </c>
      <c r="B61" s="6"/>
      <c r="C61" s="6"/>
      <c r="D61" s="6"/>
      <c r="E61">
        <v>8</v>
      </c>
      <c r="F61">
        <v>280</v>
      </c>
      <c r="G61" s="26">
        <f t="shared" si="38"/>
        <v>35</v>
      </c>
      <c r="H61">
        <v>0</v>
      </c>
      <c r="I61">
        <v>46</v>
      </c>
      <c r="L61" s="26"/>
      <c r="Q61" s="5" t="s">
        <v>342</v>
      </c>
      <c r="T61">
        <v>2</v>
      </c>
      <c r="U61">
        <v>2</v>
      </c>
      <c r="V61">
        <v>26</v>
      </c>
      <c r="X61" s="7"/>
    </row>
    <row r="62" spans="1:43" ht="15.75" customHeight="1" x14ac:dyDescent="0.25">
      <c r="A62" s="5" t="s">
        <v>343</v>
      </c>
      <c r="B62" s="6"/>
      <c r="C62" s="6"/>
      <c r="D62" s="6"/>
      <c r="E62">
        <v>4</v>
      </c>
      <c r="F62">
        <v>183</v>
      </c>
      <c r="G62" s="26">
        <f t="shared" si="38"/>
        <v>45.75</v>
      </c>
      <c r="H62">
        <v>0</v>
      </c>
      <c r="I62">
        <v>63</v>
      </c>
      <c r="L62" s="26"/>
      <c r="Q62" s="5" t="s">
        <v>343</v>
      </c>
      <c r="T62">
        <v>2</v>
      </c>
      <c r="U62">
        <v>2</v>
      </c>
      <c r="V62">
        <v>45</v>
      </c>
      <c r="X62" s="7"/>
    </row>
    <row r="63" spans="1:43" ht="15.75" customHeight="1" x14ac:dyDescent="0.25">
      <c r="A63" s="5" t="s">
        <v>355</v>
      </c>
      <c r="B63" s="6"/>
      <c r="C63" s="6"/>
      <c r="D63" s="6"/>
      <c r="E63">
        <v>8</v>
      </c>
      <c r="F63">
        <v>282</v>
      </c>
      <c r="G63" s="26">
        <f t="shared" si="38"/>
        <v>35.25</v>
      </c>
      <c r="H63">
        <v>0</v>
      </c>
      <c r="I63">
        <v>42</v>
      </c>
      <c r="L63" s="26"/>
      <c r="Q63" s="5" t="s">
        <v>355</v>
      </c>
      <c r="X63" s="7"/>
    </row>
    <row r="64" spans="1:43" ht="15.75" customHeight="1" x14ac:dyDescent="0.25">
      <c r="A64" s="5" t="s">
        <v>357</v>
      </c>
      <c r="B64" s="6"/>
      <c r="C64" s="6"/>
      <c r="D64" s="6"/>
      <c r="E64">
        <v>6</v>
      </c>
      <c r="F64">
        <v>196</v>
      </c>
      <c r="G64" s="26">
        <f t="shared" si="38"/>
        <v>32.666666666666664</v>
      </c>
      <c r="H64">
        <v>0</v>
      </c>
      <c r="I64">
        <v>44</v>
      </c>
      <c r="J64">
        <v>2</v>
      </c>
      <c r="K64">
        <v>11</v>
      </c>
      <c r="L64" s="26">
        <f>K64/J64</f>
        <v>5.5</v>
      </c>
      <c r="M64">
        <v>0</v>
      </c>
      <c r="N64">
        <v>0</v>
      </c>
      <c r="Q64" s="5" t="s">
        <v>357</v>
      </c>
      <c r="X64" s="7"/>
      <c r="AC64">
        <v>2</v>
      </c>
      <c r="AD64">
        <v>68</v>
      </c>
      <c r="AE64">
        <v>34</v>
      </c>
      <c r="AF64">
        <v>0</v>
      </c>
      <c r="AG64">
        <v>0</v>
      </c>
    </row>
    <row r="65" spans="1:33" ht="15.75" customHeight="1" x14ac:dyDescent="0.25">
      <c r="A65" s="5" t="s">
        <v>360</v>
      </c>
      <c r="B65" s="6"/>
      <c r="C65" s="6"/>
      <c r="D65" s="6"/>
      <c r="E65">
        <v>3</v>
      </c>
      <c r="F65">
        <v>99</v>
      </c>
      <c r="G65" s="26">
        <f t="shared" si="38"/>
        <v>33</v>
      </c>
      <c r="H65">
        <v>0</v>
      </c>
      <c r="I65">
        <v>36</v>
      </c>
      <c r="L65" s="26"/>
      <c r="Q65" s="5" t="s">
        <v>360</v>
      </c>
      <c r="T65">
        <v>2</v>
      </c>
      <c r="U65">
        <v>2</v>
      </c>
      <c r="V65">
        <v>39</v>
      </c>
      <c r="X65" s="7"/>
    </row>
    <row r="66" spans="1:33" ht="15.75" customHeight="1" x14ac:dyDescent="0.25">
      <c r="A66" s="5" t="s">
        <v>362</v>
      </c>
      <c r="B66" s="6"/>
      <c r="C66" s="6"/>
      <c r="D66" s="6"/>
      <c r="E66">
        <v>7</v>
      </c>
      <c r="F66">
        <v>245</v>
      </c>
      <c r="G66" s="26">
        <f t="shared" si="38"/>
        <v>35</v>
      </c>
      <c r="H66">
        <v>0</v>
      </c>
      <c r="I66">
        <v>47</v>
      </c>
      <c r="L66" s="26"/>
      <c r="Q66" s="5" t="s">
        <v>362</v>
      </c>
      <c r="T66">
        <v>1</v>
      </c>
      <c r="U66">
        <v>1</v>
      </c>
      <c r="V66">
        <v>19</v>
      </c>
      <c r="X66" s="7"/>
    </row>
    <row r="67" spans="1:33" ht="15.75" customHeight="1" x14ac:dyDescent="0.25">
      <c r="A67" s="5" t="s">
        <v>364</v>
      </c>
      <c r="B67" s="6"/>
      <c r="C67" s="6"/>
      <c r="D67" s="6"/>
      <c r="E67">
        <v>7</v>
      </c>
      <c r="F67">
        <v>210</v>
      </c>
      <c r="G67" s="26">
        <f t="shared" si="38"/>
        <v>30</v>
      </c>
      <c r="H67">
        <v>0</v>
      </c>
      <c r="I67">
        <v>41</v>
      </c>
      <c r="L67" s="26"/>
      <c r="Q67" s="5" t="s">
        <v>364</v>
      </c>
      <c r="T67">
        <v>1</v>
      </c>
      <c r="U67">
        <v>1</v>
      </c>
      <c r="V67">
        <v>45</v>
      </c>
      <c r="X67" s="7"/>
    </row>
    <row r="68" spans="1:33" ht="15.75" customHeight="1" x14ac:dyDescent="0.25">
      <c r="A68" s="5" t="s">
        <v>365</v>
      </c>
      <c r="B68" s="6"/>
      <c r="C68" s="6"/>
      <c r="D68" s="6"/>
      <c r="E68">
        <v>7</v>
      </c>
      <c r="F68">
        <v>268</v>
      </c>
      <c r="G68" s="26">
        <f t="shared" si="38"/>
        <v>38.285714285714285</v>
      </c>
      <c r="H68">
        <v>0</v>
      </c>
      <c r="I68">
        <v>48</v>
      </c>
      <c r="L68" s="26"/>
      <c r="Q68" s="5" t="s">
        <v>365</v>
      </c>
      <c r="T68">
        <v>2</v>
      </c>
      <c r="U68">
        <v>2</v>
      </c>
      <c r="V68">
        <v>36</v>
      </c>
      <c r="X68" s="8"/>
    </row>
    <row r="69" spans="1:33" ht="15.75" customHeight="1" x14ac:dyDescent="0.25">
      <c r="A69" s="5"/>
      <c r="B69" s="6"/>
      <c r="C69" s="6"/>
      <c r="D69" s="6"/>
      <c r="G69" s="26"/>
      <c r="L69" s="26"/>
      <c r="Q69" s="5"/>
      <c r="X69" s="8"/>
    </row>
    <row r="70" spans="1:33" ht="15.75" customHeight="1" x14ac:dyDescent="0.25">
      <c r="A70" s="5"/>
      <c r="B70" s="6"/>
      <c r="C70" s="6"/>
      <c r="D70" s="6"/>
      <c r="G70" s="26"/>
      <c r="L70" s="26"/>
      <c r="Q70" s="5"/>
      <c r="X70" s="8"/>
    </row>
    <row r="71" spans="1:33" ht="15.75" customHeight="1" x14ac:dyDescent="0.25">
      <c r="A71" s="5" t="s">
        <v>402</v>
      </c>
      <c r="B71" s="6"/>
      <c r="C71" s="6"/>
      <c r="D71" s="6"/>
      <c r="E71">
        <f t="shared" ref="E71:F71" si="39">SUM(E57:E70)</f>
        <v>71</v>
      </c>
      <c r="F71">
        <f t="shared" si="39"/>
        <v>2633</v>
      </c>
      <c r="G71" s="26">
        <f>F71/E71</f>
        <v>37.08450704225352</v>
      </c>
      <c r="H71">
        <f t="shared" ref="H71:K71" si="40">SUM(H57:H70)</f>
        <v>0</v>
      </c>
      <c r="I71">
        <f t="shared" si="40"/>
        <v>557</v>
      </c>
      <c r="J71">
        <f t="shared" si="40"/>
        <v>2</v>
      </c>
      <c r="K71">
        <f t="shared" si="40"/>
        <v>11</v>
      </c>
      <c r="L71" s="26">
        <f>K71/J71</f>
        <v>5.5</v>
      </c>
      <c r="M71">
        <f t="shared" ref="M71:N71" si="41">SUM(M57:M70)</f>
        <v>0</v>
      </c>
      <c r="N71">
        <f t="shared" si="41"/>
        <v>0</v>
      </c>
      <c r="T71">
        <f t="shared" ref="T71:U71" si="42">SUM(T57:T70)</f>
        <v>12</v>
      </c>
      <c r="U71">
        <f t="shared" si="42"/>
        <v>13</v>
      </c>
      <c r="V71">
        <f>MAX(V57:V70)</f>
        <v>48</v>
      </c>
      <c r="X71">
        <f t="shared" ref="X71:Y71" si="43">SUM(X57:X70)</f>
        <v>0</v>
      </c>
      <c r="Y71">
        <f t="shared" si="43"/>
        <v>0</v>
      </c>
      <c r="Z71">
        <f>MAX(Z57:Z70)</f>
        <v>0</v>
      </c>
      <c r="AC71">
        <v>2</v>
      </c>
      <c r="AD71">
        <v>68</v>
      </c>
      <c r="AE71">
        <v>34</v>
      </c>
      <c r="AF71">
        <v>0</v>
      </c>
      <c r="AG71">
        <v>0</v>
      </c>
    </row>
    <row r="72" spans="1:33" ht="15.75" customHeight="1" x14ac:dyDescent="0.25">
      <c r="A72" s="5"/>
      <c r="B72" s="6"/>
      <c r="C72" s="6"/>
      <c r="D72" s="6"/>
    </row>
    <row r="73" spans="1:33" ht="15.75" customHeight="1" x14ac:dyDescent="0.25">
      <c r="A73" s="1" t="s">
        <v>92</v>
      </c>
      <c r="B73" s="6"/>
      <c r="C73" s="6"/>
      <c r="D73" s="6"/>
      <c r="E73" s="3" t="s">
        <v>405</v>
      </c>
      <c r="F73" s="3"/>
      <c r="G73" s="3"/>
      <c r="H73" s="3" t="s">
        <v>1280</v>
      </c>
      <c r="I73" s="3"/>
      <c r="J73" s="3"/>
      <c r="K73" s="3" t="s">
        <v>406</v>
      </c>
      <c r="L73" s="3"/>
      <c r="M73" s="3"/>
      <c r="N73" s="3" t="s">
        <v>407</v>
      </c>
      <c r="O73" s="3"/>
      <c r="P73" s="3"/>
      <c r="Q73" s="3" t="s">
        <v>408</v>
      </c>
      <c r="R73" s="3"/>
      <c r="S73" s="3"/>
      <c r="T73" s="3" t="s">
        <v>409</v>
      </c>
      <c r="U73" s="3"/>
      <c r="W73" s="3" t="s">
        <v>406</v>
      </c>
      <c r="Z73" s="3" t="s">
        <v>410</v>
      </c>
    </row>
    <row r="74" spans="1:33" ht="15.75" customHeight="1" x14ac:dyDescent="0.25">
      <c r="A74" s="1" t="s">
        <v>338</v>
      </c>
      <c r="B74" s="3" t="s">
        <v>73</v>
      </c>
      <c r="C74" s="3" t="s">
        <v>7</v>
      </c>
      <c r="D74" s="3" t="s">
        <v>8</v>
      </c>
      <c r="E74" s="3" t="s">
        <v>73</v>
      </c>
      <c r="F74" s="3" t="s">
        <v>7</v>
      </c>
      <c r="G74" s="3" t="s">
        <v>8</v>
      </c>
      <c r="H74" s="4" t="s">
        <v>73</v>
      </c>
      <c r="I74" s="3" t="s">
        <v>7</v>
      </c>
      <c r="J74" s="3" t="s">
        <v>8</v>
      </c>
      <c r="K74" s="4" t="s">
        <v>73</v>
      </c>
      <c r="L74" s="3" t="s">
        <v>7</v>
      </c>
      <c r="M74" s="3" t="s">
        <v>8</v>
      </c>
      <c r="N74" s="4" t="s">
        <v>73</v>
      </c>
      <c r="O74" s="3" t="s">
        <v>7</v>
      </c>
      <c r="P74" s="3" t="s">
        <v>8</v>
      </c>
      <c r="Q74" s="4" t="s">
        <v>73</v>
      </c>
      <c r="R74" s="3" t="s">
        <v>7</v>
      </c>
      <c r="S74" s="3" t="s">
        <v>8</v>
      </c>
      <c r="T74" s="4" t="s">
        <v>73</v>
      </c>
      <c r="U74" s="3" t="s">
        <v>7</v>
      </c>
      <c r="V74" s="3" t="s">
        <v>8</v>
      </c>
      <c r="W74" s="4" t="s">
        <v>73</v>
      </c>
      <c r="X74" s="3" t="s">
        <v>7</v>
      </c>
      <c r="Y74" s="3" t="s">
        <v>8</v>
      </c>
      <c r="Z74" s="3" t="s">
        <v>73</v>
      </c>
      <c r="AA74" s="3" t="s">
        <v>7</v>
      </c>
      <c r="AB74" s="3" t="s">
        <v>8</v>
      </c>
    </row>
    <row r="75" spans="1:33" ht="15.75" customHeight="1" x14ac:dyDescent="0.25">
      <c r="A75" s="5" t="s">
        <v>339</v>
      </c>
      <c r="B75" s="6">
        <f t="shared" ref="B75:D75" si="44">E75+H75+K75+N75+Q75+T75+W75</f>
        <v>1</v>
      </c>
      <c r="C75" s="6">
        <f t="shared" si="44"/>
        <v>44</v>
      </c>
      <c r="D75" s="6">
        <f t="shared" si="44"/>
        <v>1</v>
      </c>
      <c r="H75" s="37">
        <v>1</v>
      </c>
      <c r="I75" s="10">
        <v>44</v>
      </c>
      <c r="J75" s="10">
        <v>1</v>
      </c>
      <c r="K75" s="7"/>
      <c r="N75" s="7"/>
      <c r="Q75" s="7"/>
      <c r="T75" s="7"/>
      <c r="W75" s="7"/>
      <c r="Z75" s="7"/>
    </row>
    <row r="76" spans="1:33" ht="15.75" customHeight="1" x14ac:dyDescent="0.25">
      <c r="A76" s="5" t="s">
        <v>125</v>
      </c>
      <c r="B76" s="6">
        <f t="shared" ref="B76:D76" si="45">E76+H76+K76+N76+Q76+T76+W76</f>
        <v>3</v>
      </c>
      <c r="C76" s="6">
        <f t="shared" si="45"/>
        <v>29</v>
      </c>
      <c r="D76" s="6">
        <f t="shared" si="45"/>
        <v>0</v>
      </c>
      <c r="H76" s="27">
        <v>2</v>
      </c>
      <c r="I76">
        <v>28</v>
      </c>
      <c r="J76">
        <v>0</v>
      </c>
      <c r="K76" s="7"/>
      <c r="N76" s="7">
        <v>1</v>
      </c>
      <c r="O76">
        <v>1</v>
      </c>
      <c r="P76">
        <v>0</v>
      </c>
      <c r="Q76" s="7"/>
      <c r="T76" s="7"/>
      <c r="W76" s="7"/>
      <c r="Z76" s="7"/>
    </row>
    <row r="77" spans="1:33" ht="15.75" customHeight="1" x14ac:dyDescent="0.25">
      <c r="A77" s="5" t="s">
        <v>340</v>
      </c>
      <c r="B77" s="6">
        <f t="shared" ref="B77:D77" si="46">E77+H77+K77+N77+Q77+T77+W77</f>
        <v>0</v>
      </c>
      <c r="C77" s="6">
        <f t="shared" si="46"/>
        <v>0</v>
      </c>
      <c r="D77" s="6">
        <f t="shared" si="46"/>
        <v>0</v>
      </c>
      <c r="H77" s="7"/>
      <c r="K77" s="7"/>
      <c r="N77" s="7"/>
      <c r="Q77" s="7"/>
      <c r="T77" s="7"/>
      <c r="W77" s="7"/>
      <c r="Z77" s="7"/>
    </row>
    <row r="78" spans="1:33" ht="15.75" customHeight="1" x14ac:dyDescent="0.25">
      <c r="A78" s="5" t="s">
        <v>341</v>
      </c>
      <c r="B78" s="6">
        <f t="shared" ref="B78:D78" si="47">E78+H78+K78+N78+Q78+T78+W78</f>
        <v>0</v>
      </c>
      <c r="C78" s="6">
        <f t="shared" si="47"/>
        <v>0</v>
      </c>
      <c r="D78" s="6">
        <f t="shared" si="47"/>
        <v>0</v>
      </c>
      <c r="H78" s="7"/>
      <c r="K78" s="7"/>
      <c r="N78" s="7"/>
      <c r="Q78" s="7"/>
      <c r="T78" s="7"/>
      <c r="W78" s="7"/>
      <c r="Z78" s="7"/>
    </row>
    <row r="79" spans="1:33" ht="15.75" customHeight="1" x14ac:dyDescent="0.25">
      <c r="A79" s="5" t="s">
        <v>342</v>
      </c>
      <c r="B79" s="6">
        <f t="shared" ref="B79:D79" si="48">E79+H79+K79+N79+Q79+T79+W79</f>
        <v>0</v>
      </c>
      <c r="C79" s="6">
        <f t="shared" si="48"/>
        <v>0</v>
      </c>
      <c r="D79" s="6">
        <f t="shared" si="48"/>
        <v>0</v>
      </c>
      <c r="H79" s="7"/>
      <c r="K79" s="7"/>
      <c r="N79" s="7"/>
      <c r="Q79" s="7"/>
      <c r="T79" s="7"/>
      <c r="W79" s="7"/>
      <c r="Z79" s="7"/>
    </row>
    <row r="80" spans="1:33" ht="15.75" customHeight="1" x14ac:dyDescent="0.25">
      <c r="A80" s="5" t="s">
        <v>343</v>
      </c>
      <c r="B80" s="6">
        <f t="shared" ref="B80:D80" si="49">E80+H80+K80+N80+Q80+T80+W80</f>
        <v>1</v>
      </c>
      <c r="C80" s="6">
        <f t="shared" si="49"/>
        <v>0</v>
      </c>
      <c r="D80" s="6">
        <f t="shared" si="49"/>
        <v>0</v>
      </c>
      <c r="H80" s="7"/>
      <c r="K80" s="7"/>
      <c r="N80" s="7"/>
      <c r="Q80" s="7">
        <v>1</v>
      </c>
      <c r="R80">
        <v>0</v>
      </c>
      <c r="S80">
        <v>0</v>
      </c>
      <c r="T80" s="7"/>
      <c r="W80" s="7"/>
      <c r="Z80" s="7"/>
    </row>
    <row r="81" spans="1:43" ht="15.75" customHeight="1" x14ac:dyDescent="0.25">
      <c r="A81" s="5" t="s">
        <v>355</v>
      </c>
      <c r="B81" s="6">
        <f t="shared" ref="B81:D81" si="50">E81+H81+K81+N81+Q81+T81+W81</f>
        <v>0</v>
      </c>
      <c r="C81" s="6">
        <f t="shared" si="50"/>
        <v>0</v>
      </c>
      <c r="D81" s="6">
        <f t="shared" si="50"/>
        <v>0</v>
      </c>
      <c r="H81" s="7"/>
      <c r="K81" s="7"/>
      <c r="N81" s="7"/>
      <c r="Q81" s="7"/>
      <c r="T81" s="7"/>
      <c r="W81" s="7"/>
      <c r="Z81" s="7"/>
    </row>
    <row r="82" spans="1:43" ht="15.75" customHeight="1" x14ac:dyDescent="0.25">
      <c r="A82" s="5" t="s">
        <v>357</v>
      </c>
      <c r="B82" s="6">
        <f t="shared" ref="B82:D82" si="51">E82+H82+K82+N82+Q82+T82+W82</f>
        <v>0</v>
      </c>
      <c r="C82" s="6">
        <f t="shared" si="51"/>
        <v>0</v>
      </c>
      <c r="D82" s="6">
        <f t="shared" si="51"/>
        <v>0</v>
      </c>
      <c r="H82" s="7"/>
      <c r="K82" s="7"/>
      <c r="N82" s="7"/>
      <c r="Q82" s="7"/>
      <c r="T82" s="7"/>
      <c r="W82" s="7"/>
      <c r="Z82" s="7"/>
    </row>
    <row r="83" spans="1:43" ht="15.75" customHeight="1" x14ac:dyDescent="0.25">
      <c r="A83" s="5" t="s">
        <v>360</v>
      </c>
      <c r="B83" s="6">
        <f t="shared" ref="B83:D83" si="52">E83+H83+K83+N83+Q83+T83+W83</f>
        <v>3</v>
      </c>
      <c r="C83" s="6">
        <f t="shared" si="52"/>
        <v>23</v>
      </c>
      <c r="D83" s="6">
        <f t="shared" si="52"/>
        <v>0</v>
      </c>
      <c r="H83" s="7"/>
      <c r="K83" s="7">
        <v>1</v>
      </c>
      <c r="L83">
        <v>0</v>
      </c>
      <c r="M83">
        <v>0</v>
      </c>
      <c r="N83" s="7"/>
      <c r="Q83" s="7"/>
      <c r="T83" s="7">
        <v>1</v>
      </c>
      <c r="U83">
        <v>7</v>
      </c>
      <c r="V83">
        <v>0</v>
      </c>
      <c r="W83" s="7">
        <v>1</v>
      </c>
      <c r="X83" s="8">
        <v>16</v>
      </c>
      <c r="Y83" s="8">
        <v>0</v>
      </c>
      <c r="Z83" s="7"/>
    </row>
    <row r="84" spans="1:43" ht="15.75" customHeight="1" x14ac:dyDescent="0.25">
      <c r="A84" s="5" t="s">
        <v>362</v>
      </c>
      <c r="B84" s="6">
        <f t="shared" ref="B84:D84" si="53">E84+H84+K84+N84+Q84+T84+W84</f>
        <v>1</v>
      </c>
      <c r="C84" s="6">
        <f t="shared" si="53"/>
        <v>0</v>
      </c>
      <c r="D84" s="6">
        <f t="shared" si="53"/>
        <v>0</v>
      </c>
      <c r="H84" s="7"/>
      <c r="K84" s="7"/>
      <c r="N84" s="7">
        <v>1</v>
      </c>
      <c r="O84">
        <v>0</v>
      </c>
      <c r="P84">
        <v>0</v>
      </c>
      <c r="Q84" s="7"/>
      <c r="T84" s="7"/>
      <c r="W84" s="7"/>
      <c r="Z84" s="7"/>
    </row>
    <row r="85" spans="1:43" ht="15.75" customHeight="1" x14ac:dyDescent="0.25">
      <c r="A85" s="5" t="s">
        <v>364</v>
      </c>
      <c r="B85" s="6">
        <f t="shared" ref="B85:D85" si="54">E85+H85+K85+N85+Q85+T85+W85</f>
        <v>2</v>
      </c>
      <c r="C85" s="6">
        <f t="shared" si="54"/>
        <v>34</v>
      </c>
      <c r="D85" s="6">
        <f t="shared" si="54"/>
        <v>0</v>
      </c>
      <c r="H85" s="7"/>
      <c r="K85" s="7">
        <v>1</v>
      </c>
      <c r="L85">
        <v>17</v>
      </c>
      <c r="M85">
        <v>0</v>
      </c>
      <c r="N85" s="7"/>
      <c r="Q85" s="7"/>
      <c r="T85" s="7"/>
      <c r="W85" s="7">
        <v>1</v>
      </c>
      <c r="X85">
        <v>17</v>
      </c>
      <c r="Y85">
        <v>0</v>
      </c>
      <c r="Z85" s="7"/>
    </row>
    <row r="86" spans="1:43" ht="15.75" customHeight="1" x14ac:dyDescent="0.25">
      <c r="A86" s="5" t="s">
        <v>365</v>
      </c>
      <c r="B86" s="6">
        <f t="shared" ref="B86:D86" si="55">E86+H86+K86+N86+Q86+T86+W86</f>
        <v>1</v>
      </c>
      <c r="C86" s="6">
        <f t="shared" si="55"/>
        <v>0</v>
      </c>
      <c r="D86" s="6">
        <f t="shared" si="55"/>
        <v>0</v>
      </c>
      <c r="E86">
        <v>1</v>
      </c>
      <c r="F86">
        <v>0</v>
      </c>
      <c r="G86">
        <v>0</v>
      </c>
      <c r="H86" s="7"/>
      <c r="K86" s="7"/>
      <c r="N86" s="7"/>
      <c r="Q86" s="7"/>
      <c r="T86" s="7"/>
      <c r="W86" s="7"/>
      <c r="Z86" s="7">
        <v>1</v>
      </c>
      <c r="AA86">
        <v>0</v>
      </c>
      <c r="AB86">
        <v>0</v>
      </c>
    </row>
    <row r="87" spans="1:43" ht="15.75" customHeight="1" x14ac:dyDescent="0.25">
      <c r="A87" s="5"/>
      <c r="B87" s="6"/>
      <c r="C87" s="6"/>
      <c r="D87" s="6"/>
      <c r="H87" s="8"/>
      <c r="K87" s="8"/>
      <c r="N87" s="8"/>
      <c r="Q87" s="8"/>
      <c r="T87" s="8"/>
      <c r="W87" s="8"/>
    </row>
    <row r="88" spans="1:43" ht="15.75" customHeight="1" x14ac:dyDescent="0.25">
      <c r="A88" s="5"/>
      <c r="B88" s="6"/>
      <c r="C88" s="6"/>
      <c r="D88" s="6"/>
      <c r="H88" s="8"/>
      <c r="K88" s="8"/>
      <c r="N88" s="8"/>
      <c r="Q88" s="8"/>
      <c r="T88" s="8"/>
      <c r="W88" s="8"/>
    </row>
    <row r="89" spans="1:43" ht="15.75" customHeight="1" x14ac:dyDescent="0.25">
      <c r="A89" s="5"/>
      <c r="B89" s="6"/>
      <c r="C89" s="6"/>
      <c r="D89" s="6"/>
      <c r="E89">
        <v>1</v>
      </c>
      <c r="F89">
        <f t="shared" ref="F89:Y89" si="56">SUM(F75:F85)</f>
        <v>0</v>
      </c>
      <c r="G89">
        <f t="shared" si="56"/>
        <v>0</v>
      </c>
      <c r="H89">
        <f t="shared" si="56"/>
        <v>3</v>
      </c>
      <c r="I89">
        <f t="shared" si="56"/>
        <v>72</v>
      </c>
      <c r="J89">
        <f t="shared" si="56"/>
        <v>1</v>
      </c>
      <c r="K89">
        <f t="shared" si="56"/>
        <v>2</v>
      </c>
      <c r="L89">
        <f t="shared" si="56"/>
        <v>17</v>
      </c>
      <c r="M89">
        <f t="shared" si="56"/>
        <v>0</v>
      </c>
      <c r="N89">
        <f t="shared" si="56"/>
        <v>2</v>
      </c>
      <c r="O89">
        <f t="shared" si="56"/>
        <v>1</v>
      </c>
      <c r="P89">
        <f t="shared" si="56"/>
        <v>0</v>
      </c>
      <c r="Q89">
        <f t="shared" si="56"/>
        <v>1</v>
      </c>
      <c r="R89">
        <f t="shared" si="56"/>
        <v>0</v>
      </c>
      <c r="S89">
        <f t="shared" si="56"/>
        <v>0</v>
      </c>
      <c r="T89">
        <f t="shared" si="56"/>
        <v>1</v>
      </c>
      <c r="U89">
        <f t="shared" si="56"/>
        <v>7</v>
      </c>
      <c r="V89">
        <f t="shared" si="56"/>
        <v>0</v>
      </c>
      <c r="W89">
        <f t="shared" si="56"/>
        <v>2</v>
      </c>
      <c r="X89">
        <f t="shared" si="56"/>
        <v>33</v>
      </c>
      <c r="Y89">
        <f t="shared" si="56"/>
        <v>0</v>
      </c>
    </row>
    <row r="90" spans="1:43" ht="15.75" customHeight="1" x14ac:dyDescent="0.25">
      <c r="A90" s="1" t="s">
        <v>93</v>
      </c>
      <c r="B90" s="2"/>
      <c r="C90" s="2"/>
      <c r="D90" s="2"/>
      <c r="E90" s="3" t="s">
        <v>330</v>
      </c>
      <c r="F90" s="3"/>
      <c r="G90" s="3"/>
      <c r="H90" s="3" t="s">
        <v>383</v>
      </c>
      <c r="I90" s="3"/>
      <c r="J90" s="3"/>
      <c r="K90" s="3" t="s">
        <v>415</v>
      </c>
      <c r="L90" s="3"/>
      <c r="M90" s="3"/>
      <c r="N90" s="3" t="s">
        <v>416</v>
      </c>
      <c r="O90" s="3"/>
      <c r="P90" s="3"/>
      <c r="Q90" s="3" t="s">
        <v>417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spans="1:43" ht="15.75" customHeight="1" x14ac:dyDescent="0.25">
      <c r="A91" s="1" t="s">
        <v>338</v>
      </c>
      <c r="B91" s="2"/>
      <c r="C91" s="2"/>
      <c r="D91" s="2"/>
      <c r="E91" s="3" t="s">
        <v>95</v>
      </c>
      <c r="F91" s="3" t="s">
        <v>7</v>
      </c>
      <c r="G91" s="3" t="s">
        <v>91</v>
      </c>
      <c r="H91" s="4" t="s">
        <v>95</v>
      </c>
      <c r="I91" s="3" t="s">
        <v>7</v>
      </c>
      <c r="J91" s="3" t="s">
        <v>91</v>
      </c>
      <c r="K91" s="4" t="s">
        <v>95</v>
      </c>
      <c r="L91" s="3" t="s">
        <v>7</v>
      </c>
      <c r="M91" s="3" t="s">
        <v>91</v>
      </c>
      <c r="N91" s="3" t="s">
        <v>95</v>
      </c>
      <c r="O91" s="3" t="s">
        <v>7</v>
      </c>
      <c r="P91" s="3" t="s">
        <v>91</v>
      </c>
      <c r="Q91" s="3" t="s">
        <v>95</v>
      </c>
      <c r="R91" s="3" t="s">
        <v>7</v>
      </c>
      <c r="S91" s="3" t="s">
        <v>91</v>
      </c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spans="1:43" ht="15.75" customHeight="1" x14ac:dyDescent="0.25">
      <c r="A92" s="5" t="s">
        <v>339</v>
      </c>
      <c r="B92" s="6"/>
      <c r="C92" s="6"/>
      <c r="D92" s="6"/>
      <c r="H92" s="7"/>
      <c r="K92" s="7"/>
      <c r="N92" s="7"/>
      <c r="Q92" s="7"/>
    </row>
    <row r="93" spans="1:43" ht="15.75" customHeight="1" x14ac:dyDescent="0.25">
      <c r="A93" s="5" t="s">
        <v>125</v>
      </c>
      <c r="B93" s="6"/>
      <c r="C93" s="6"/>
      <c r="D93" s="6"/>
      <c r="E93">
        <v>2</v>
      </c>
      <c r="F93">
        <v>53</v>
      </c>
      <c r="G93">
        <v>0</v>
      </c>
      <c r="H93" s="7"/>
      <c r="K93" s="7"/>
      <c r="N93" s="7"/>
      <c r="Q93" s="7"/>
    </row>
    <row r="94" spans="1:43" ht="15.75" customHeight="1" x14ac:dyDescent="0.25">
      <c r="A94" s="5" t="s">
        <v>340</v>
      </c>
      <c r="B94" s="6"/>
      <c r="C94" s="6"/>
      <c r="D94" s="6"/>
      <c r="E94">
        <v>1</v>
      </c>
      <c r="F94">
        <v>0</v>
      </c>
      <c r="G94">
        <v>0</v>
      </c>
      <c r="H94" s="7"/>
      <c r="K94" s="7"/>
      <c r="N94" s="7"/>
      <c r="Q94" s="7"/>
    </row>
    <row r="95" spans="1:43" ht="15.75" customHeight="1" x14ac:dyDescent="0.25">
      <c r="A95" s="5" t="s">
        <v>341</v>
      </c>
      <c r="B95" s="6"/>
      <c r="C95" s="6"/>
      <c r="D95" s="6"/>
      <c r="H95" s="7"/>
      <c r="K95" s="7"/>
      <c r="N95" s="7"/>
      <c r="Q95" s="7"/>
    </row>
    <row r="96" spans="1:43" ht="15.75" customHeight="1" x14ac:dyDescent="0.25">
      <c r="A96" s="5" t="s">
        <v>342</v>
      </c>
      <c r="B96" s="6"/>
      <c r="C96" s="6"/>
      <c r="D96" s="6"/>
      <c r="E96">
        <v>1</v>
      </c>
      <c r="F96">
        <v>13</v>
      </c>
      <c r="G96">
        <v>0</v>
      </c>
      <c r="H96" s="7"/>
      <c r="K96" s="7"/>
      <c r="N96" s="7"/>
      <c r="Q96" s="7"/>
    </row>
    <row r="97" spans="1:43" ht="15.75" customHeight="1" x14ac:dyDescent="0.25">
      <c r="A97" s="5" t="s">
        <v>343</v>
      </c>
      <c r="B97" s="6"/>
      <c r="C97" s="6"/>
      <c r="D97" s="6"/>
      <c r="E97">
        <v>2</v>
      </c>
      <c r="F97">
        <v>16</v>
      </c>
      <c r="G97">
        <v>0</v>
      </c>
      <c r="H97" s="7"/>
      <c r="K97" s="7"/>
      <c r="N97" s="7"/>
      <c r="Q97" s="7"/>
    </row>
    <row r="98" spans="1:43" ht="15.75" customHeight="1" x14ac:dyDescent="0.25">
      <c r="A98" s="5" t="s">
        <v>355</v>
      </c>
      <c r="B98" s="6"/>
      <c r="C98" s="6"/>
      <c r="D98" s="6"/>
      <c r="H98" s="7">
        <v>1</v>
      </c>
      <c r="I98">
        <v>0</v>
      </c>
      <c r="J98">
        <v>0</v>
      </c>
      <c r="K98" s="7"/>
      <c r="N98" s="7"/>
      <c r="Q98" s="7"/>
    </row>
    <row r="99" spans="1:43" ht="15.75" customHeight="1" x14ac:dyDescent="0.25">
      <c r="A99" s="5" t="s">
        <v>357</v>
      </c>
      <c r="B99" s="6"/>
      <c r="C99" s="6"/>
      <c r="D99" s="6"/>
      <c r="H99" s="7"/>
      <c r="K99" s="7">
        <v>1</v>
      </c>
      <c r="L99">
        <v>9</v>
      </c>
      <c r="M99">
        <v>0</v>
      </c>
      <c r="N99" s="7"/>
      <c r="Q99" s="7"/>
    </row>
    <row r="100" spans="1:43" ht="15.75" customHeight="1" x14ac:dyDescent="0.25">
      <c r="A100" s="5" t="s">
        <v>360</v>
      </c>
      <c r="B100" s="6"/>
      <c r="C100" s="6"/>
      <c r="D100" s="6"/>
      <c r="E100">
        <v>1</v>
      </c>
      <c r="F100">
        <v>0</v>
      </c>
      <c r="G100">
        <v>0</v>
      </c>
      <c r="H100" s="7"/>
      <c r="I100" s="8"/>
      <c r="J100" s="8"/>
      <c r="K100" s="7">
        <v>1</v>
      </c>
      <c r="L100">
        <v>2</v>
      </c>
      <c r="M100">
        <v>0</v>
      </c>
      <c r="N100" s="7"/>
      <c r="Q100" s="7"/>
    </row>
    <row r="101" spans="1:43" ht="15.75" customHeight="1" x14ac:dyDescent="0.25">
      <c r="A101" s="5" t="s">
        <v>362</v>
      </c>
      <c r="B101" s="6"/>
      <c r="C101" s="6"/>
      <c r="D101" s="6"/>
      <c r="H101" s="7"/>
      <c r="K101" s="7">
        <v>2</v>
      </c>
      <c r="L101">
        <v>8</v>
      </c>
      <c r="M101">
        <v>0</v>
      </c>
      <c r="N101" s="7"/>
      <c r="Q101" s="7"/>
    </row>
    <row r="102" spans="1:43" ht="15.75" customHeight="1" x14ac:dyDescent="0.25">
      <c r="A102" s="5" t="s">
        <v>364</v>
      </c>
      <c r="B102" s="6"/>
      <c r="C102" s="6"/>
      <c r="D102" s="6"/>
      <c r="H102" s="7"/>
      <c r="K102" s="7"/>
      <c r="N102" s="7"/>
      <c r="Q102" s="7"/>
    </row>
    <row r="103" spans="1:43" ht="15.75" customHeight="1" x14ac:dyDescent="0.25">
      <c r="A103" s="5" t="s">
        <v>365</v>
      </c>
      <c r="B103" s="6"/>
      <c r="C103" s="6"/>
      <c r="D103" s="6"/>
      <c r="H103" s="8"/>
      <c r="K103" s="8"/>
      <c r="N103" s="7">
        <v>1</v>
      </c>
      <c r="O103">
        <v>22</v>
      </c>
      <c r="P103">
        <v>0</v>
      </c>
      <c r="Q103" s="7">
        <v>1</v>
      </c>
      <c r="R103">
        <v>10</v>
      </c>
      <c r="S103">
        <v>0</v>
      </c>
    </row>
    <row r="104" spans="1:43" ht="15.75" customHeight="1" x14ac:dyDescent="0.25">
      <c r="A104" s="5"/>
      <c r="B104" s="6"/>
      <c r="C104" s="6"/>
      <c r="D104" s="6"/>
      <c r="H104" s="8"/>
      <c r="K104" s="8"/>
    </row>
    <row r="105" spans="1:43" ht="15.75" customHeight="1" x14ac:dyDescent="0.25">
      <c r="A105" s="5"/>
      <c r="B105" s="6"/>
      <c r="C105" s="6"/>
      <c r="D105" s="6"/>
      <c r="H105" s="8"/>
      <c r="K105" s="8"/>
    </row>
    <row r="106" spans="1:43" ht="15.75" customHeight="1" x14ac:dyDescent="0.25">
      <c r="A106" s="5"/>
      <c r="B106" s="6"/>
      <c r="C106" s="6"/>
      <c r="D106" s="6"/>
      <c r="E106">
        <f t="shared" ref="E106:M106" si="57">SUM(E92:E105)</f>
        <v>7</v>
      </c>
      <c r="F106">
        <f t="shared" si="57"/>
        <v>82</v>
      </c>
      <c r="G106">
        <f t="shared" si="57"/>
        <v>0</v>
      </c>
      <c r="H106">
        <f t="shared" si="57"/>
        <v>1</v>
      </c>
      <c r="I106">
        <f t="shared" si="57"/>
        <v>0</v>
      </c>
      <c r="J106">
        <f t="shared" si="57"/>
        <v>0</v>
      </c>
      <c r="K106">
        <f t="shared" si="57"/>
        <v>4</v>
      </c>
      <c r="L106">
        <f t="shared" si="57"/>
        <v>19</v>
      </c>
      <c r="M106">
        <f t="shared" si="57"/>
        <v>0</v>
      </c>
    </row>
    <row r="107" spans="1:43" ht="15.75" customHeight="1" x14ac:dyDescent="0.25">
      <c r="A107" s="1" t="s">
        <v>96</v>
      </c>
      <c r="B107" s="2"/>
      <c r="C107" s="2"/>
      <c r="D107" s="2"/>
      <c r="E107" s="3" t="s">
        <v>371</v>
      </c>
      <c r="F107" s="3"/>
      <c r="G107" s="3"/>
      <c r="H107" s="3" t="s">
        <v>383</v>
      </c>
      <c r="I107" s="3"/>
      <c r="J107" s="3"/>
      <c r="K107" s="3" t="s">
        <v>331</v>
      </c>
      <c r="L107" s="3"/>
      <c r="M107" s="3"/>
      <c r="N107" s="3" t="s">
        <v>418</v>
      </c>
      <c r="O107" s="3"/>
      <c r="P107" s="3"/>
      <c r="Q107" s="3" t="s">
        <v>419</v>
      </c>
      <c r="R107" s="3"/>
      <c r="S107" s="3"/>
      <c r="T107" s="3" t="s">
        <v>420</v>
      </c>
      <c r="U107" s="3"/>
      <c r="V107" s="3"/>
      <c r="W107" s="3" t="s">
        <v>2</v>
      </c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spans="1:43" ht="15.75" customHeight="1" x14ac:dyDescent="0.25">
      <c r="A108" s="1" t="s">
        <v>338</v>
      </c>
      <c r="B108" s="2"/>
      <c r="C108" s="2"/>
      <c r="D108" s="2"/>
      <c r="E108" s="3" t="s">
        <v>95</v>
      </c>
      <c r="F108" s="3" t="s">
        <v>7</v>
      </c>
      <c r="G108" s="3" t="s">
        <v>91</v>
      </c>
      <c r="H108" s="4" t="s">
        <v>95</v>
      </c>
      <c r="I108" s="3" t="s">
        <v>7</v>
      </c>
      <c r="J108" s="3" t="s">
        <v>91</v>
      </c>
      <c r="K108" s="4" t="s">
        <v>95</v>
      </c>
      <c r="L108" s="3" t="s">
        <v>7</v>
      </c>
      <c r="M108" s="3" t="s">
        <v>91</v>
      </c>
      <c r="N108" s="4" t="s">
        <v>95</v>
      </c>
      <c r="O108" s="3" t="s">
        <v>7</v>
      </c>
      <c r="P108" s="3" t="s">
        <v>91</v>
      </c>
      <c r="Q108" s="4" t="s">
        <v>95</v>
      </c>
      <c r="R108" s="3" t="s">
        <v>7</v>
      </c>
      <c r="S108" s="3" t="s">
        <v>91</v>
      </c>
      <c r="T108" s="4" t="s">
        <v>95</v>
      </c>
      <c r="U108" s="3" t="s">
        <v>7</v>
      </c>
      <c r="V108" s="3" t="s">
        <v>91</v>
      </c>
      <c r="W108" s="4" t="s">
        <v>95</v>
      </c>
      <c r="X108" s="3" t="s">
        <v>7</v>
      </c>
      <c r="Y108" s="3" t="s">
        <v>91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spans="1:43" ht="15.75" customHeight="1" x14ac:dyDescent="0.25">
      <c r="A109" s="5" t="s">
        <v>339</v>
      </c>
      <c r="B109" s="6"/>
      <c r="C109" s="6"/>
      <c r="D109" s="6"/>
      <c r="E109">
        <v>1</v>
      </c>
      <c r="F109">
        <v>59</v>
      </c>
      <c r="G109">
        <v>0</v>
      </c>
      <c r="H109" s="7">
        <v>2</v>
      </c>
      <c r="I109" s="8">
        <v>39</v>
      </c>
      <c r="J109" s="8">
        <v>0</v>
      </c>
      <c r="K109" s="7"/>
      <c r="N109" s="7"/>
      <c r="Q109" s="7"/>
      <c r="T109" s="7"/>
      <c r="W109" s="7"/>
    </row>
    <row r="110" spans="1:43" ht="15.75" customHeight="1" x14ac:dyDescent="0.25">
      <c r="A110" s="5" t="s">
        <v>125</v>
      </c>
      <c r="B110" s="6"/>
      <c r="C110" s="6"/>
      <c r="D110" s="6"/>
      <c r="E110">
        <v>2</v>
      </c>
      <c r="F110">
        <v>9</v>
      </c>
      <c r="G110">
        <v>0</v>
      </c>
      <c r="H110" s="7">
        <v>1</v>
      </c>
      <c r="I110" s="8">
        <v>43</v>
      </c>
      <c r="J110" s="8">
        <v>0</v>
      </c>
      <c r="K110" s="7">
        <v>5</v>
      </c>
      <c r="L110" s="8">
        <v>86</v>
      </c>
      <c r="M110" s="8">
        <v>0</v>
      </c>
      <c r="N110" s="7"/>
      <c r="Q110" s="7"/>
      <c r="T110" s="7"/>
      <c r="W110" s="7"/>
    </row>
    <row r="111" spans="1:43" ht="15.75" customHeight="1" x14ac:dyDescent="0.25">
      <c r="A111" s="5" t="s">
        <v>340</v>
      </c>
      <c r="B111" s="6"/>
      <c r="C111" s="6"/>
      <c r="D111" s="6"/>
      <c r="E111">
        <v>4</v>
      </c>
      <c r="F111" s="10">
        <v>100</v>
      </c>
      <c r="G111">
        <v>0</v>
      </c>
      <c r="H111" s="7">
        <v>3</v>
      </c>
      <c r="I111" s="8">
        <v>79</v>
      </c>
      <c r="J111" s="8">
        <v>0</v>
      </c>
      <c r="K111" s="7"/>
      <c r="N111" s="7">
        <v>1</v>
      </c>
      <c r="O111">
        <v>25</v>
      </c>
      <c r="P111">
        <v>0</v>
      </c>
      <c r="Q111" s="7"/>
      <c r="T111" s="7"/>
      <c r="W111" s="7"/>
    </row>
    <row r="112" spans="1:43" ht="15.75" customHeight="1" x14ac:dyDescent="0.25">
      <c r="A112" s="5" t="s">
        <v>341</v>
      </c>
      <c r="B112" s="6"/>
      <c r="C112" s="6"/>
      <c r="D112" s="6"/>
      <c r="E112">
        <v>2</v>
      </c>
      <c r="F112">
        <v>27</v>
      </c>
      <c r="G112">
        <v>0</v>
      </c>
      <c r="H112" s="7">
        <v>2</v>
      </c>
      <c r="I112" s="8">
        <v>40</v>
      </c>
      <c r="J112" s="8">
        <v>0</v>
      </c>
      <c r="K112" s="7"/>
      <c r="N112" s="7"/>
      <c r="Q112" s="7"/>
      <c r="T112" s="7"/>
      <c r="W112" s="7"/>
    </row>
    <row r="113" spans="1:25" ht="15.75" customHeight="1" x14ac:dyDescent="0.25">
      <c r="A113" s="5" t="s">
        <v>342</v>
      </c>
      <c r="B113" s="6"/>
      <c r="C113" s="6"/>
      <c r="D113" s="6"/>
      <c r="E113">
        <v>1</v>
      </c>
      <c r="F113">
        <v>22</v>
      </c>
      <c r="G113">
        <v>0</v>
      </c>
      <c r="H113" s="7">
        <v>3</v>
      </c>
      <c r="I113" s="8">
        <v>45</v>
      </c>
      <c r="J113" s="8">
        <v>0</v>
      </c>
      <c r="K113" s="7">
        <v>1</v>
      </c>
      <c r="L113">
        <v>9</v>
      </c>
      <c r="M113">
        <v>0</v>
      </c>
      <c r="N113" s="7"/>
      <c r="Q113" s="7"/>
      <c r="T113" s="7"/>
      <c r="W113" s="7"/>
    </row>
    <row r="114" spans="1:25" ht="15.75" customHeight="1" x14ac:dyDescent="0.25">
      <c r="A114" s="5" t="s">
        <v>343</v>
      </c>
      <c r="B114" s="6"/>
      <c r="C114" s="6"/>
      <c r="D114" s="6"/>
      <c r="H114" s="7">
        <v>5</v>
      </c>
      <c r="I114" s="10">
        <v>165</v>
      </c>
      <c r="J114" s="8">
        <v>0</v>
      </c>
      <c r="K114" s="7"/>
      <c r="N114" s="7"/>
      <c r="Q114" s="7"/>
      <c r="T114" s="7"/>
      <c r="W114" s="7"/>
    </row>
    <row r="115" spans="1:25" ht="15.75" customHeight="1" x14ac:dyDescent="0.25">
      <c r="A115" s="5" t="s">
        <v>355</v>
      </c>
      <c r="B115" s="6"/>
      <c r="C115" s="6"/>
      <c r="D115" s="6"/>
      <c r="H115" s="7">
        <v>1</v>
      </c>
      <c r="I115" s="8">
        <v>17</v>
      </c>
      <c r="J115" s="8">
        <v>0</v>
      </c>
      <c r="K115" s="7">
        <v>4</v>
      </c>
      <c r="L115">
        <v>90</v>
      </c>
      <c r="M115">
        <v>0</v>
      </c>
      <c r="N115" s="7"/>
      <c r="Q115" s="7"/>
      <c r="T115" s="7"/>
      <c r="W115" s="7"/>
    </row>
    <row r="116" spans="1:25" ht="15.75" customHeight="1" x14ac:dyDescent="0.25">
      <c r="A116" s="5" t="s">
        <v>357</v>
      </c>
      <c r="B116" s="6"/>
      <c r="C116" s="6"/>
      <c r="D116" s="6"/>
      <c r="H116" s="7">
        <v>3</v>
      </c>
      <c r="I116" s="8">
        <v>54</v>
      </c>
      <c r="J116" s="8">
        <v>0</v>
      </c>
      <c r="K116" s="7">
        <v>6</v>
      </c>
      <c r="L116">
        <v>95</v>
      </c>
      <c r="M116">
        <v>0</v>
      </c>
      <c r="N116" s="7"/>
      <c r="Q116" s="7">
        <v>2</v>
      </c>
      <c r="R116">
        <v>12</v>
      </c>
      <c r="S116">
        <v>0</v>
      </c>
      <c r="T116" s="7"/>
      <c r="W116" s="7"/>
    </row>
    <row r="117" spans="1:25" ht="15.75" customHeight="1" x14ac:dyDescent="0.25">
      <c r="A117" s="5" t="s">
        <v>360</v>
      </c>
      <c r="B117" s="6"/>
      <c r="C117" s="6"/>
      <c r="D117" s="6"/>
      <c r="H117" s="7">
        <v>1</v>
      </c>
      <c r="I117" s="8">
        <v>19</v>
      </c>
      <c r="J117" s="8">
        <v>0</v>
      </c>
      <c r="K117" s="7">
        <v>3</v>
      </c>
      <c r="L117" s="8">
        <v>66</v>
      </c>
      <c r="M117" s="8">
        <v>0</v>
      </c>
      <c r="N117" s="7"/>
      <c r="Q117" s="7"/>
      <c r="T117" s="7"/>
      <c r="W117" s="7"/>
    </row>
    <row r="118" spans="1:25" ht="15.75" customHeight="1" x14ac:dyDescent="0.25">
      <c r="A118" s="5" t="s">
        <v>362</v>
      </c>
      <c r="B118" s="6"/>
      <c r="C118" s="6"/>
      <c r="D118" s="6"/>
      <c r="E118">
        <v>1</v>
      </c>
      <c r="F118">
        <v>15</v>
      </c>
      <c r="G118">
        <v>0</v>
      </c>
      <c r="H118" s="7">
        <v>3</v>
      </c>
      <c r="I118" s="8">
        <v>81</v>
      </c>
      <c r="J118" s="8">
        <v>0</v>
      </c>
      <c r="K118" s="7">
        <v>2</v>
      </c>
      <c r="L118" s="8">
        <v>37</v>
      </c>
      <c r="M118" s="8">
        <v>0</v>
      </c>
      <c r="N118" s="7"/>
      <c r="Q118" s="7"/>
      <c r="T118" s="7"/>
      <c r="W118" s="7"/>
    </row>
    <row r="119" spans="1:25" ht="15.75" customHeight="1" x14ac:dyDescent="0.25">
      <c r="A119" s="5" t="s">
        <v>364</v>
      </c>
      <c r="B119" s="6"/>
      <c r="C119" s="6"/>
      <c r="D119" s="6"/>
      <c r="H119" s="7">
        <v>3</v>
      </c>
      <c r="I119" s="8">
        <v>72</v>
      </c>
      <c r="J119" s="8">
        <v>0</v>
      </c>
      <c r="K119" s="7">
        <v>2</v>
      </c>
      <c r="L119" s="8">
        <v>39</v>
      </c>
      <c r="M119" s="8">
        <v>0</v>
      </c>
      <c r="N119" s="7">
        <v>1</v>
      </c>
      <c r="O119" s="8">
        <v>21</v>
      </c>
      <c r="P119" s="8">
        <v>0</v>
      </c>
      <c r="Q119" s="7"/>
      <c r="T119" s="7"/>
      <c r="W119" s="7"/>
    </row>
    <row r="120" spans="1:25" ht="15.75" customHeight="1" x14ac:dyDescent="0.25">
      <c r="A120" s="5" t="s">
        <v>365</v>
      </c>
      <c r="B120" s="6"/>
      <c r="C120" s="6"/>
      <c r="D120" s="6"/>
      <c r="H120" s="7">
        <v>1</v>
      </c>
      <c r="I120" s="8">
        <v>25</v>
      </c>
      <c r="J120" s="8">
        <v>0</v>
      </c>
      <c r="K120" s="7">
        <v>1</v>
      </c>
      <c r="L120" s="8">
        <v>13</v>
      </c>
      <c r="M120" s="8">
        <v>0</v>
      </c>
      <c r="N120" s="8">
        <v>1</v>
      </c>
      <c r="O120" s="8">
        <v>21</v>
      </c>
      <c r="P120" s="8">
        <v>0</v>
      </c>
      <c r="Q120" s="8"/>
      <c r="T120" s="8">
        <v>1</v>
      </c>
      <c r="U120">
        <v>-5</v>
      </c>
      <c r="V120">
        <v>0</v>
      </c>
      <c r="W120" s="8"/>
    </row>
    <row r="121" spans="1:25" ht="15.75" customHeight="1" x14ac:dyDescent="0.25">
      <c r="A121" s="5"/>
      <c r="B121" s="6"/>
      <c r="C121" s="6"/>
      <c r="D121" s="6"/>
      <c r="H121" s="8"/>
      <c r="K121" s="8"/>
      <c r="N121" s="8"/>
      <c r="Q121" s="8"/>
      <c r="T121" s="8"/>
      <c r="W121" s="8"/>
    </row>
    <row r="122" spans="1:25" ht="15.75" customHeight="1" x14ac:dyDescent="0.25">
      <c r="A122" s="5"/>
      <c r="B122" s="6"/>
      <c r="C122" s="6"/>
      <c r="D122" s="6"/>
      <c r="H122" s="8"/>
      <c r="K122" s="8"/>
      <c r="N122" s="8"/>
      <c r="Q122" s="8"/>
      <c r="T122" s="8"/>
      <c r="W122" s="8"/>
    </row>
    <row r="123" spans="1:25" ht="15.75" customHeight="1" x14ac:dyDescent="0.25">
      <c r="A123" s="5"/>
      <c r="B123" s="6"/>
      <c r="C123" s="6"/>
      <c r="D123" s="6"/>
      <c r="E123">
        <f t="shared" ref="E123:Y123" si="58">SUM(E109:E122)</f>
        <v>11</v>
      </c>
      <c r="F123">
        <f t="shared" si="58"/>
        <v>232</v>
      </c>
      <c r="G123">
        <f t="shared" si="58"/>
        <v>0</v>
      </c>
      <c r="H123">
        <f t="shared" si="58"/>
        <v>28</v>
      </c>
      <c r="I123">
        <f t="shared" si="58"/>
        <v>679</v>
      </c>
      <c r="J123">
        <f t="shared" si="58"/>
        <v>0</v>
      </c>
      <c r="K123">
        <f t="shared" si="58"/>
        <v>24</v>
      </c>
      <c r="L123">
        <f t="shared" si="58"/>
        <v>435</v>
      </c>
      <c r="M123">
        <f t="shared" si="58"/>
        <v>0</v>
      </c>
      <c r="N123">
        <f t="shared" si="58"/>
        <v>3</v>
      </c>
      <c r="O123">
        <f t="shared" si="58"/>
        <v>67</v>
      </c>
      <c r="P123">
        <f t="shared" si="58"/>
        <v>0</v>
      </c>
      <c r="Q123">
        <f t="shared" si="58"/>
        <v>2</v>
      </c>
      <c r="R123">
        <f t="shared" si="58"/>
        <v>12</v>
      </c>
      <c r="S123">
        <f t="shared" si="58"/>
        <v>0</v>
      </c>
      <c r="T123">
        <f t="shared" si="58"/>
        <v>1</v>
      </c>
      <c r="U123">
        <f t="shared" si="58"/>
        <v>-5</v>
      </c>
      <c r="V123">
        <f t="shared" si="58"/>
        <v>0</v>
      </c>
      <c r="W123">
        <f t="shared" si="58"/>
        <v>0</v>
      </c>
      <c r="X123">
        <f t="shared" si="58"/>
        <v>0</v>
      </c>
      <c r="Y123">
        <f t="shared" si="58"/>
        <v>0</v>
      </c>
    </row>
    <row r="124" spans="1:25" ht="15.75" customHeight="1" x14ac:dyDescent="0.25">
      <c r="A124" s="5"/>
      <c r="B124" s="6"/>
      <c r="C124" s="6"/>
      <c r="D124" s="6"/>
    </row>
    <row r="125" spans="1:25" ht="15.75" customHeight="1" x14ac:dyDescent="0.25">
      <c r="A125" s="5"/>
      <c r="B125" s="6"/>
      <c r="C125" s="6"/>
      <c r="D125" s="6"/>
    </row>
    <row r="126" spans="1:25" ht="15.75" customHeight="1" x14ac:dyDescent="0.25">
      <c r="A126" s="5"/>
      <c r="B126" s="6"/>
      <c r="C126" s="6"/>
      <c r="D126" s="6"/>
    </row>
    <row r="127" spans="1:25" ht="15.75" customHeight="1" x14ac:dyDescent="0.25">
      <c r="A127" s="5"/>
      <c r="B127" s="6"/>
      <c r="C127" s="6"/>
      <c r="D127" s="6"/>
    </row>
    <row r="128" spans="1:25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5.85546875" customWidth="1"/>
    <col min="4" max="4" width="3.28515625" customWidth="1"/>
    <col min="5" max="5" width="4.28515625" customWidth="1"/>
    <col min="6" max="6" width="5.85546875" customWidth="1"/>
    <col min="7" max="7" width="4.5703125" customWidth="1"/>
    <col min="8" max="8" width="4.140625" customWidth="1"/>
    <col min="9" max="9" width="4.42578125" customWidth="1"/>
    <col min="10" max="10" width="6" customWidth="1"/>
    <col min="11" max="11" width="3.5703125" customWidth="1"/>
    <col min="12" max="12" width="4.28515625" customWidth="1"/>
    <col min="13" max="13" width="3.425781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  <col min="41" max="41" width="4.7109375" customWidth="1"/>
    <col min="42" max="42" width="5" customWidth="1"/>
    <col min="43" max="43" width="4.7109375" customWidth="1"/>
    <col min="44" max="44" width="5.42578125" customWidth="1"/>
    <col min="45" max="45" width="4.140625" customWidth="1"/>
    <col min="46" max="46" width="3.85546875" customWidth="1"/>
    <col min="47" max="47" width="3.7109375" customWidth="1"/>
    <col min="48" max="49" width="4" customWidth="1"/>
    <col min="50" max="50" width="3" customWidth="1"/>
    <col min="51" max="51" width="4.28515625" customWidth="1"/>
    <col min="52" max="52" width="3.85546875" customWidth="1"/>
    <col min="53" max="53" width="3.42578125" customWidth="1"/>
  </cols>
  <sheetData>
    <row r="1" spans="1:53" x14ac:dyDescent="0.25">
      <c r="A1" s="1" t="s">
        <v>0</v>
      </c>
      <c r="B1" s="2" t="s">
        <v>1</v>
      </c>
      <c r="C1" s="2"/>
      <c r="D1" s="2"/>
      <c r="E1" s="3" t="s">
        <v>344</v>
      </c>
      <c r="F1" s="3"/>
      <c r="G1" s="3"/>
      <c r="H1" s="3" t="s">
        <v>345</v>
      </c>
      <c r="I1" s="3"/>
      <c r="J1" s="3"/>
      <c r="K1" s="3" t="s">
        <v>346</v>
      </c>
      <c r="L1" s="3"/>
      <c r="M1" s="3"/>
      <c r="N1" s="3" t="s">
        <v>1298</v>
      </c>
      <c r="O1" s="3"/>
      <c r="P1" s="3"/>
      <c r="Q1" s="3" t="s">
        <v>347</v>
      </c>
      <c r="R1" s="3"/>
      <c r="S1" s="3"/>
      <c r="T1" s="3" t="s">
        <v>348</v>
      </c>
      <c r="U1" s="3"/>
      <c r="V1" s="3"/>
      <c r="W1" s="3" t="s">
        <v>349</v>
      </c>
      <c r="X1" s="3"/>
      <c r="Y1" s="3"/>
      <c r="Z1" s="3" t="s">
        <v>350</v>
      </c>
      <c r="AA1" s="3"/>
      <c r="AB1" s="3"/>
      <c r="AC1" s="3" t="s">
        <v>9</v>
      </c>
      <c r="AD1" s="3"/>
      <c r="AE1" s="3"/>
      <c r="AF1" s="3" t="s">
        <v>1299</v>
      </c>
      <c r="AG1" s="3"/>
      <c r="AH1" s="3"/>
      <c r="AI1" s="3" t="s">
        <v>351</v>
      </c>
      <c r="AJ1" s="3"/>
      <c r="AK1" s="3"/>
      <c r="AL1" s="3" t="s">
        <v>352</v>
      </c>
      <c r="AM1" s="3"/>
      <c r="AN1" s="3"/>
      <c r="AO1" s="3"/>
      <c r="AP1" s="3" t="s">
        <v>353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25">
      <c r="A2" s="1" t="s">
        <v>354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/>
      <c r="AP2" s="3" t="s">
        <v>4</v>
      </c>
      <c r="AQ2" s="3" t="s">
        <v>7</v>
      </c>
      <c r="AR2" s="3" t="s">
        <v>8</v>
      </c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25">
      <c r="A3" s="5" t="s">
        <v>356</v>
      </c>
      <c r="B3" s="41">
        <f t="shared" ref="B3:D3" si="0">E3+H3+K3+N3+Q3+T3+W3+Z3+AC3+AF3+AI3</f>
        <v>34</v>
      </c>
      <c r="C3" s="41">
        <f t="shared" si="0"/>
        <v>126</v>
      </c>
      <c r="D3" s="41">
        <f t="shared" si="0"/>
        <v>1</v>
      </c>
      <c r="E3" s="7">
        <v>5</v>
      </c>
      <c r="F3">
        <v>9</v>
      </c>
      <c r="G3">
        <v>0</v>
      </c>
      <c r="H3" s="7">
        <v>2</v>
      </c>
      <c r="I3" s="8">
        <v>4</v>
      </c>
      <c r="J3" s="8">
        <v>0</v>
      </c>
      <c r="K3" s="7">
        <v>8</v>
      </c>
      <c r="L3" s="8">
        <v>46</v>
      </c>
      <c r="M3" s="8">
        <v>0</v>
      </c>
      <c r="N3" s="7">
        <v>3</v>
      </c>
      <c r="O3" s="8">
        <v>28</v>
      </c>
      <c r="P3" s="8">
        <v>0</v>
      </c>
      <c r="Q3" s="7">
        <v>4</v>
      </c>
      <c r="R3" s="8">
        <v>23</v>
      </c>
      <c r="S3" s="8">
        <v>0</v>
      </c>
      <c r="T3" s="7">
        <v>2</v>
      </c>
      <c r="U3" s="8">
        <v>8</v>
      </c>
      <c r="V3" s="8">
        <v>0</v>
      </c>
      <c r="W3" s="7">
        <v>3</v>
      </c>
      <c r="X3" s="8">
        <v>10</v>
      </c>
      <c r="Y3" s="8">
        <v>1</v>
      </c>
      <c r="Z3" s="7">
        <v>6</v>
      </c>
      <c r="AA3" s="8">
        <v>-1</v>
      </c>
      <c r="AB3" s="8">
        <v>0</v>
      </c>
      <c r="AC3" s="7">
        <v>1</v>
      </c>
      <c r="AD3" s="8">
        <v>-1</v>
      </c>
      <c r="AE3" s="8">
        <v>0</v>
      </c>
      <c r="AF3" s="7"/>
      <c r="AI3" s="7"/>
      <c r="AL3" s="7"/>
      <c r="AP3" s="7"/>
    </row>
    <row r="4" spans="1:53" x14ac:dyDescent="0.25">
      <c r="A4" s="5" t="s">
        <v>358</v>
      </c>
      <c r="B4" s="41">
        <f t="shared" ref="B4:D4" si="1">E4+H4+K4+N4+Q4+T4+W4+Z4+AC4+AF4+AI4</f>
        <v>45</v>
      </c>
      <c r="C4" s="41">
        <f t="shared" si="1"/>
        <v>251</v>
      </c>
      <c r="D4" s="41">
        <f t="shared" si="1"/>
        <v>2</v>
      </c>
      <c r="E4" s="7">
        <v>8</v>
      </c>
      <c r="F4">
        <v>54</v>
      </c>
      <c r="G4">
        <v>0</v>
      </c>
      <c r="H4" s="7">
        <v>3</v>
      </c>
      <c r="I4" s="8">
        <v>8</v>
      </c>
      <c r="J4" s="8">
        <v>0</v>
      </c>
      <c r="K4" s="7">
        <v>8</v>
      </c>
      <c r="L4" s="8">
        <v>47</v>
      </c>
      <c r="M4" s="8">
        <v>0</v>
      </c>
      <c r="N4" s="7">
        <v>5</v>
      </c>
      <c r="O4" s="8">
        <v>51</v>
      </c>
      <c r="P4" s="8">
        <v>0</v>
      </c>
      <c r="Q4" s="7">
        <v>8</v>
      </c>
      <c r="R4" s="8">
        <v>39</v>
      </c>
      <c r="S4" s="8">
        <v>0</v>
      </c>
      <c r="T4" s="7">
        <v>5</v>
      </c>
      <c r="U4" s="8">
        <v>21</v>
      </c>
      <c r="V4" s="8">
        <v>0</v>
      </c>
      <c r="W4" s="7">
        <v>4</v>
      </c>
      <c r="X4" s="8">
        <v>10</v>
      </c>
      <c r="Y4" s="8">
        <v>1</v>
      </c>
      <c r="Z4" s="7">
        <v>4</v>
      </c>
      <c r="AA4" s="8">
        <v>21</v>
      </c>
      <c r="AB4" s="8">
        <v>1</v>
      </c>
      <c r="AC4" s="7"/>
      <c r="AF4" s="7"/>
      <c r="AI4" s="7"/>
      <c r="AL4" s="7"/>
      <c r="AP4" s="7"/>
    </row>
    <row r="5" spans="1:53" x14ac:dyDescent="0.25">
      <c r="A5" s="5" t="s">
        <v>359</v>
      </c>
      <c r="B5" s="41">
        <f t="shared" ref="B5:D5" si="2">E5+H5+K5+N5+Q5+T5+W5+Z5+AC5+AF5+AI5</f>
        <v>45</v>
      </c>
      <c r="C5" s="41">
        <f t="shared" si="2"/>
        <v>132</v>
      </c>
      <c r="D5" s="41">
        <f t="shared" si="2"/>
        <v>2</v>
      </c>
      <c r="E5" s="7">
        <v>11</v>
      </c>
      <c r="F5">
        <v>25</v>
      </c>
      <c r="G5">
        <v>1</v>
      </c>
      <c r="H5" s="7">
        <v>4</v>
      </c>
      <c r="I5" s="8">
        <v>13</v>
      </c>
      <c r="J5" s="8">
        <v>0</v>
      </c>
      <c r="K5" s="7">
        <v>3</v>
      </c>
      <c r="L5" s="8">
        <v>10</v>
      </c>
      <c r="M5" s="8">
        <v>0</v>
      </c>
      <c r="N5" s="7">
        <v>1</v>
      </c>
      <c r="O5" s="8">
        <v>5</v>
      </c>
      <c r="P5" s="8">
        <v>0</v>
      </c>
      <c r="Q5" s="7">
        <v>5</v>
      </c>
      <c r="R5" s="8">
        <v>23</v>
      </c>
      <c r="S5" s="8">
        <v>0</v>
      </c>
      <c r="T5" s="7">
        <v>6</v>
      </c>
      <c r="U5" s="8">
        <v>13</v>
      </c>
      <c r="V5" s="8">
        <v>0</v>
      </c>
      <c r="W5" s="7">
        <v>3</v>
      </c>
      <c r="X5" s="8">
        <v>11</v>
      </c>
      <c r="Y5" s="8">
        <v>1</v>
      </c>
      <c r="Z5" s="7">
        <v>2</v>
      </c>
      <c r="AA5" s="8">
        <v>10</v>
      </c>
      <c r="AB5" s="8">
        <v>0</v>
      </c>
      <c r="AC5" s="7">
        <v>2</v>
      </c>
      <c r="AD5" s="8">
        <v>-2</v>
      </c>
      <c r="AE5" s="8">
        <v>0</v>
      </c>
      <c r="AF5" s="7">
        <v>7</v>
      </c>
      <c r="AG5">
        <v>21</v>
      </c>
      <c r="AH5">
        <v>0</v>
      </c>
      <c r="AI5" s="7">
        <v>1</v>
      </c>
      <c r="AJ5" s="8">
        <v>3</v>
      </c>
      <c r="AK5" s="8">
        <v>0</v>
      </c>
      <c r="AL5" s="7"/>
      <c r="AP5" s="7"/>
    </row>
    <row r="6" spans="1:53" x14ac:dyDescent="0.25">
      <c r="A6" s="5" t="s">
        <v>361</v>
      </c>
      <c r="B6" s="41">
        <f t="shared" ref="B6:D6" si="3">E6+H6+K6+N6+Q6+T6+W6+Z6+AC6+AF6+AI6</f>
        <v>31</v>
      </c>
      <c r="C6" s="41">
        <f t="shared" si="3"/>
        <v>142</v>
      </c>
      <c r="D6" s="41">
        <f t="shared" si="3"/>
        <v>1</v>
      </c>
      <c r="E6" s="7">
        <v>11</v>
      </c>
      <c r="F6">
        <v>47</v>
      </c>
      <c r="G6">
        <v>0</v>
      </c>
      <c r="H6" s="7"/>
      <c r="I6" s="8"/>
      <c r="J6" s="8"/>
      <c r="K6" s="7">
        <v>5</v>
      </c>
      <c r="L6" s="8">
        <v>-13</v>
      </c>
      <c r="M6" s="8">
        <v>0</v>
      </c>
      <c r="N6" s="7">
        <v>1</v>
      </c>
      <c r="O6" s="8">
        <v>6</v>
      </c>
      <c r="P6" s="8">
        <v>0</v>
      </c>
      <c r="Q6" s="7"/>
      <c r="T6" s="7">
        <v>5</v>
      </c>
      <c r="U6" s="8">
        <v>97</v>
      </c>
      <c r="V6" s="8">
        <v>1</v>
      </c>
      <c r="W6" s="7">
        <v>2</v>
      </c>
      <c r="X6" s="8">
        <v>2</v>
      </c>
      <c r="Y6" s="8">
        <v>0</v>
      </c>
      <c r="Z6" s="7">
        <v>7</v>
      </c>
      <c r="AA6" s="8">
        <v>3</v>
      </c>
      <c r="AB6" s="8">
        <v>0</v>
      </c>
      <c r="AC6" s="7"/>
      <c r="AF6" s="7"/>
      <c r="AI6" s="7"/>
      <c r="AL6" s="7"/>
      <c r="AP6" s="7"/>
    </row>
    <row r="7" spans="1:53" x14ac:dyDescent="0.25">
      <c r="A7" s="5" t="s">
        <v>301</v>
      </c>
      <c r="B7" s="41">
        <f t="shared" ref="B7:D7" si="4">E7+H7+K7+N7+Q7+T7+W7+Z7+AC7+AF7+AI7</f>
        <v>34</v>
      </c>
      <c r="C7" s="41">
        <f t="shared" si="4"/>
        <v>22</v>
      </c>
      <c r="D7" s="41">
        <f t="shared" si="4"/>
        <v>0</v>
      </c>
      <c r="E7" s="7">
        <v>9</v>
      </c>
      <c r="F7">
        <v>36</v>
      </c>
      <c r="G7">
        <v>0</v>
      </c>
      <c r="H7" s="7"/>
      <c r="I7" s="8"/>
      <c r="J7" s="8"/>
      <c r="K7" s="7">
        <v>1</v>
      </c>
      <c r="L7" s="8">
        <v>-1</v>
      </c>
      <c r="M7" s="8">
        <v>0</v>
      </c>
      <c r="N7" s="7"/>
      <c r="Q7" s="7"/>
      <c r="T7" s="7">
        <v>8</v>
      </c>
      <c r="U7" s="8">
        <v>20</v>
      </c>
      <c r="V7" s="8">
        <v>0</v>
      </c>
      <c r="W7" s="7">
        <v>3</v>
      </c>
      <c r="X7" s="8">
        <v>2</v>
      </c>
      <c r="Y7" s="8">
        <v>0</v>
      </c>
      <c r="Z7" s="7">
        <v>11</v>
      </c>
      <c r="AA7" s="8">
        <v>-33</v>
      </c>
      <c r="AB7" s="8">
        <v>0</v>
      </c>
      <c r="AC7" s="7">
        <v>2</v>
      </c>
      <c r="AD7" s="8">
        <v>-2</v>
      </c>
      <c r="AE7" s="8">
        <v>0</v>
      </c>
      <c r="AF7" s="7"/>
      <c r="AI7" s="7"/>
      <c r="AL7" s="7">
        <v>1</v>
      </c>
      <c r="AM7">
        <v>8</v>
      </c>
      <c r="AN7">
        <v>0</v>
      </c>
      <c r="AP7" s="7"/>
    </row>
    <row r="8" spans="1:53" x14ac:dyDescent="0.25">
      <c r="A8" s="5" t="s">
        <v>363</v>
      </c>
      <c r="B8" s="41">
        <f t="shared" ref="B8:D8" si="5">E8+H8+K8+N8+Q8+T8+W8+Z8+AC8+AF8+AI8</f>
        <v>39</v>
      </c>
      <c r="C8" s="41">
        <f t="shared" si="5"/>
        <v>156</v>
      </c>
      <c r="D8" s="41">
        <f t="shared" si="5"/>
        <v>2</v>
      </c>
      <c r="E8" s="7">
        <v>13</v>
      </c>
      <c r="F8">
        <v>94</v>
      </c>
      <c r="G8">
        <v>1</v>
      </c>
      <c r="H8" s="7">
        <v>1</v>
      </c>
      <c r="I8" s="8">
        <v>3</v>
      </c>
      <c r="J8" s="8">
        <v>0</v>
      </c>
      <c r="K8" s="7">
        <v>3</v>
      </c>
      <c r="L8" s="8">
        <v>12</v>
      </c>
      <c r="M8" s="8">
        <v>1</v>
      </c>
      <c r="N8" s="7">
        <v>1</v>
      </c>
      <c r="O8" s="8">
        <v>-1</v>
      </c>
      <c r="P8" s="8">
        <v>0</v>
      </c>
      <c r="Q8" s="7"/>
      <c r="T8" s="7">
        <v>12</v>
      </c>
      <c r="U8" s="8">
        <v>47</v>
      </c>
      <c r="V8" s="8">
        <v>0</v>
      </c>
      <c r="W8" s="7">
        <v>3</v>
      </c>
      <c r="X8" s="8">
        <v>9</v>
      </c>
      <c r="Y8" s="8">
        <v>0</v>
      </c>
      <c r="Z8" s="7">
        <v>5</v>
      </c>
      <c r="AA8" s="8">
        <v>-6</v>
      </c>
      <c r="AB8" s="8">
        <v>0</v>
      </c>
      <c r="AC8" s="7">
        <v>1</v>
      </c>
      <c r="AD8" s="8">
        <v>-2</v>
      </c>
      <c r="AE8" s="8">
        <v>0</v>
      </c>
      <c r="AF8" s="7"/>
      <c r="AI8" s="7"/>
      <c r="AL8" s="7"/>
      <c r="AP8" s="7"/>
    </row>
    <row r="9" spans="1:53" x14ac:dyDescent="0.25">
      <c r="A9" s="5" t="s">
        <v>48</v>
      </c>
      <c r="B9" s="41">
        <f t="shared" ref="B9:D9" si="6">E9+H9+K9+N9+Q9+T9+W9+Z9+AC9+AF9+AI9</f>
        <v>42</v>
      </c>
      <c r="C9" s="41">
        <f t="shared" si="6"/>
        <v>82</v>
      </c>
      <c r="D9" s="41">
        <f t="shared" si="6"/>
        <v>0</v>
      </c>
      <c r="E9" s="7">
        <v>9</v>
      </c>
      <c r="F9">
        <v>26</v>
      </c>
      <c r="G9">
        <v>0</v>
      </c>
      <c r="H9" s="7">
        <v>2</v>
      </c>
      <c r="I9" s="8">
        <v>11</v>
      </c>
      <c r="J9" s="8">
        <v>0</v>
      </c>
      <c r="K9" s="7">
        <v>1</v>
      </c>
      <c r="L9" s="8">
        <v>0</v>
      </c>
      <c r="M9" s="8">
        <v>0</v>
      </c>
      <c r="N9" s="7">
        <v>3</v>
      </c>
      <c r="O9" s="8">
        <v>-7</v>
      </c>
      <c r="P9" s="8">
        <v>0</v>
      </c>
      <c r="Q9" s="7"/>
      <c r="T9" s="7">
        <v>7</v>
      </c>
      <c r="U9" s="8">
        <v>21</v>
      </c>
      <c r="V9" s="8">
        <v>0</v>
      </c>
      <c r="W9" s="7">
        <v>5</v>
      </c>
      <c r="X9" s="8">
        <v>8</v>
      </c>
      <c r="Y9" s="8">
        <v>0</v>
      </c>
      <c r="Z9" s="7">
        <v>7</v>
      </c>
      <c r="AA9" s="8">
        <v>-12</v>
      </c>
      <c r="AB9" s="8">
        <v>0</v>
      </c>
      <c r="AC9" s="7"/>
      <c r="AF9" s="7">
        <v>8</v>
      </c>
      <c r="AG9">
        <v>35</v>
      </c>
      <c r="AH9">
        <v>0</v>
      </c>
      <c r="AI9" s="7"/>
      <c r="AL9" s="7"/>
      <c r="AP9" s="7">
        <v>1</v>
      </c>
      <c r="AQ9">
        <v>-1</v>
      </c>
      <c r="AR9">
        <v>0</v>
      </c>
    </row>
    <row r="10" spans="1:53" x14ac:dyDescent="0.25">
      <c r="A10" s="5" t="s">
        <v>366</v>
      </c>
      <c r="B10" s="41">
        <f t="shared" ref="B10:C10" si="7">E10+H10+K10+N10+Q10+T10+W10+Z10+AC10+AF10+AI10+AL10</f>
        <v>35</v>
      </c>
      <c r="C10" s="41">
        <f t="shared" si="7"/>
        <v>135</v>
      </c>
      <c r="D10" s="41">
        <f>G10+J10+M10+P10+S10+V10+Y10+AB10+AE10+AH10+AK10</f>
        <v>0</v>
      </c>
      <c r="E10" s="7">
        <v>18</v>
      </c>
      <c r="F10">
        <v>89</v>
      </c>
      <c r="G10">
        <v>0</v>
      </c>
      <c r="H10" s="7"/>
      <c r="K10" s="7"/>
      <c r="N10" s="7"/>
      <c r="Q10" s="7"/>
      <c r="T10" s="7">
        <v>5</v>
      </c>
      <c r="U10" s="8">
        <v>27</v>
      </c>
      <c r="V10" s="8">
        <v>0</v>
      </c>
      <c r="W10" s="7">
        <v>3</v>
      </c>
      <c r="X10" s="8">
        <v>2</v>
      </c>
      <c r="Y10" s="8">
        <v>0</v>
      </c>
      <c r="Z10" s="7">
        <v>8</v>
      </c>
      <c r="AA10" s="8">
        <v>17</v>
      </c>
      <c r="AB10" s="8">
        <v>0</v>
      </c>
      <c r="AC10" s="7"/>
      <c r="AF10" s="7"/>
      <c r="AI10" s="7">
        <v>1</v>
      </c>
      <c r="AJ10">
        <v>0</v>
      </c>
      <c r="AK10">
        <v>0</v>
      </c>
      <c r="AL10" s="7"/>
      <c r="AP10" s="7"/>
    </row>
    <row r="11" spans="1:53" x14ac:dyDescent="0.25">
      <c r="A11" s="5" t="s">
        <v>367</v>
      </c>
      <c r="B11" s="41">
        <f t="shared" ref="B11:D11" si="8">E11+H11+K11+N11+Q11+T11+W11+Z11+AC11+AF11+AI11</f>
        <v>30</v>
      </c>
      <c r="C11" s="41">
        <f t="shared" si="8"/>
        <v>130</v>
      </c>
      <c r="D11" s="41">
        <f t="shared" si="8"/>
        <v>1</v>
      </c>
      <c r="E11" s="7">
        <v>9</v>
      </c>
      <c r="F11">
        <v>48</v>
      </c>
      <c r="G11">
        <v>0</v>
      </c>
      <c r="H11" s="7">
        <v>2</v>
      </c>
      <c r="I11" s="8">
        <v>4</v>
      </c>
      <c r="J11" s="8">
        <v>0</v>
      </c>
      <c r="K11" s="7">
        <v>1</v>
      </c>
      <c r="L11" s="8">
        <v>3</v>
      </c>
      <c r="M11" s="8">
        <v>0</v>
      </c>
      <c r="N11" s="7"/>
      <c r="Q11" s="7"/>
      <c r="T11" s="7">
        <v>10</v>
      </c>
      <c r="U11" s="8">
        <v>25</v>
      </c>
      <c r="V11" s="8">
        <v>0</v>
      </c>
      <c r="W11" s="7"/>
      <c r="Z11" s="7">
        <v>7</v>
      </c>
      <c r="AA11" s="8">
        <v>43</v>
      </c>
      <c r="AB11" s="8">
        <v>1</v>
      </c>
      <c r="AC11" s="7"/>
      <c r="AF11" s="7"/>
      <c r="AI11" s="7">
        <v>1</v>
      </c>
      <c r="AJ11">
        <v>7</v>
      </c>
      <c r="AK11">
        <v>0</v>
      </c>
      <c r="AL11" s="7"/>
      <c r="AP11" s="7">
        <v>3</v>
      </c>
      <c r="AQ11">
        <v>17</v>
      </c>
      <c r="AR11">
        <v>0</v>
      </c>
    </row>
    <row r="12" spans="1:53" x14ac:dyDescent="0.25">
      <c r="A12" s="5" t="s">
        <v>368</v>
      </c>
      <c r="B12" s="41">
        <f t="shared" ref="B12:D12" si="9">E12+H12+K12+N12+Q12+T12+W12+Z12+AC12+AF12+AI12</f>
        <v>25</v>
      </c>
      <c r="C12" s="41">
        <f t="shared" si="9"/>
        <v>28</v>
      </c>
      <c r="D12" s="41">
        <f t="shared" si="9"/>
        <v>1</v>
      </c>
      <c r="E12" s="7">
        <v>5</v>
      </c>
      <c r="F12">
        <v>12</v>
      </c>
      <c r="G12">
        <v>0</v>
      </c>
      <c r="H12" s="7"/>
      <c r="I12" s="8"/>
      <c r="J12" s="8"/>
      <c r="K12" s="7">
        <v>1</v>
      </c>
      <c r="L12" s="8">
        <v>2</v>
      </c>
      <c r="M12" s="8">
        <v>0</v>
      </c>
      <c r="N12" s="7"/>
      <c r="Q12" s="7">
        <v>2</v>
      </c>
      <c r="R12">
        <v>1</v>
      </c>
      <c r="S12">
        <v>1</v>
      </c>
      <c r="T12" s="7">
        <v>11</v>
      </c>
      <c r="U12" s="8">
        <v>30</v>
      </c>
      <c r="V12" s="8">
        <v>0</v>
      </c>
      <c r="W12" s="7"/>
      <c r="X12" s="8"/>
      <c r="Y12" s="8"/>
      <c r="Z12" s="7">
        <v>6</v>
      </c>
      <c r="AA12" s="8">
        <v>-17</v>
      </c>
      <c r="AB12" s="8">
        <v>0</v>
      </c>
      <c r="AC12" s="7"/>
      <c r="AF12" s="7"/>
      <c r="AI12" s="7"/>
      <c r="AL12" s="7"/>
      <c r="AP12" s="7"/>
    </row>
    <row r="13" spans="1:53" x14ac:dyDescent="0.25">
      <c r="A13" s="5" t="s">
        <v>369</v>
      </c>
      <c r="B13" s="41">
        <f t="shared" ref="B13:D13" si="10">E13+H13+K13+N13+Q13+T13+W13+Z13+AC13+AF13+AI13</f>
        <v>29</v>
      </c>
      <c r="C13" s="41">
        <f t="shared" si="10"/>
        <v>227</v>
      </c>
      <c r="D13" s="41">
        <f t="shared" si="10"/>
        <v>2</v>
      </c>
      <c r="E13" s="7">
        <v>8</v>
      </c>
      <c r="F13">
        <v>59</v>
      </c>
      <c r="G13" s="12">
        <v>2</v>
      </c>
      <c r="H13" s="7"/>
      <c r="I13" s="8"/>
      <c r="J13" s="8"/>
      <c r="K13" s="7">
        <v>2</v>
      </c>
      <c r="L13" s="8">
        <v>35</v>
      </c>
      <c r="M13" s="8">
        <v>0</v>
      </c>
      <c r="N13" s="7"/>
      <c r="Q13" s="7">
        <v>9</v>
      </c>
      <c r="R13">
        <v>38</v>
      </c>
      <c r="S13">
        <v>0</v>
      </c>
      <c r="T13" s="7">
        <v>5</v>
      </c>
      <c r="U13" s="8">
        <v>60</v>
      </c>
      <c r="V13" s="8">
        <v>0</v>
      </c>
      <c r="W13" s="7"/>
      <c r="Z13" s="7">
        <v>4</v>
      </c>
      <c r="AA13" s="8">
        <v>36</v>
      </c>
      <c r="AB13" s="8">
        <v>0</v>
      </c>
      <c r="AC13" s="7">
        <v>1</v>
      </c>
      <c r="AD13" s="8">
        <v>-1</v>
      </c>
      <c r="AE13" s="8">
        <v>0</v>
      </c>
      <c r="AF13" s="7"/>
      <c r="AI13" s="7"/>
      <c r="AL13" s="7"/>
      <c r="AP13" s="7"/>
    </row>
    <row r="14" spans="1:53" x14ac:dyDescent="0.25">
      <c r="A14" s="5" t="s">
        <v>51</v>
      </c>
      <c r="B14" s="41">
        <f t="shared" ref="B14:D14" si="11">E14+H14+K14+N14+Q14+T14+W14+Z14+AC14+AF14+AI14</f>
        <v>34</v>
      </c>
      <c r="C14" s="41">
        <f t="shared" si="11"/>
        <v>127</v>
      </c>
      <c r="D14" s="41">
        <f t="shared" si="11"/>
        <v>0</v>
      </c>
      <c r="E14" s="7">
        <v>7</v>
      </c>
      <c r="F14">
        <v>42</v>
      </c>
      <c r="G14">
        <v>0</v>
      </c>
      <c r="H14" s="7">
        <v>2</v>
      </c>
      <c r="I14" s="8">
        <v>8</v>
      </c>
      <c r="J14" s="8">
        <v>0</v>
      </c>
      <c r="K14" s="7">
        <v>3</v>
      </c>
      <c r="L14" s="8">
        <v>9</v>
      </c>
      <c r="M14" s="8">
        <v>0</v>
      </c>
      <c r="N14" s="7">
        <v>1</v>
      </c>
      <c r="O14" s="8">
        <v>16</v>
      </c>
      <c r="P14" s="8">
        <v>0</v>
      </c>
      <c r="Q14" s="8">
        <v>8</v>
      </c>
      <c r="R14" s="8">
        <v>32</v>
      </c>
      <c r="S14" s="8">
        <v>0</v>
      </c>
      <c r="T14" s="7">
        <v>7</v>
      </c>
      <c r="U14" s="8">
        <v>30</v>
      </c>
      <c r="V14" s="8">
        <v>0</v>
      </c>
      <c r="W14" s="7"/>
      <c r="Z14" s="7">
        <v>3</v>
      </c>
      <c r="AA14" s="8">
        <v>-5</v>
      </c>
      <c r="AB14" s="8">
        <v>0</v>
      </c>
      <c r="AC14" s="7">
        <v>3</v>
      </c>
      <c r="AD14" s="8">
        <v>-5</v>
      </c>
      <c r="AE14" s="8">
        <v>0</v>
      </c>
      <c r="AF14" s="7"/>
      <c r="AI14" s="7"/>
      <c r="AL14" s="7"/>
      <c r="AP14" s="7"/>
    </row>
    <row r="15" spans="1:53" x14ac:dyDescent="0.25">
      <c r="A15" s="5"/>
      <c r="B15" s="6"/>
      <c r="C15" s="6"/>
      <c r="D15" s="6"/>
      <c r="E15" s="8"/>
      <c r="H15" s="7"/>
      <c r="I15" s="8"/>
      <c r="J15" s="8"/>
      <c r="K15" s="8"/>
      <c r="L15" s="8"/>
      <c r="M15" s="8"/>
      <c r="N15" s="7"/>
      <c r="Q15" s="8"/>
      <c r="T15" s="7"/>
      <c r="W15" s="7"/>
      <c r="Z15" s="7"/>
      <c r="AC15" s="7"/>
      <c r="AF15" s="7"/>
      <c r="AI15" s="7"/>
      <c r="AL15" s="7"/>
      <c r="AP15" s="7"/>
    </row>
    <row r="16" spans="1:53" x14ac:dyDescent="0.25">
      <c r="A16" s="5"/>
      <c r="B16" s="6"/>
      <c r="C16" s="6"/>
      <c r="D16" s="6"/>
      <c r="E16" s="8"/>
      <c r="H16" s="7"/>
      <c r="I16" s="8"/>
      <c r="J16" s="8"/>
      <c r="K16" s="8"/>
      <c r="L16" s="8"/>
      <c r="M16" s="8"/>
      <c r="N16" s="7"/>
      <c r="Q16" s="8"/>
      <c r="T16" s="7"/>
      <c r="W16" s="7"/>
      <c r="Z16" s="7"/>
      <c r="AC16" s="7"/>
      <c r="AF16" s="7"/>
      <c r="AI16" s="7"/>
      <c r="AL16" s="7"/>
      <c r="AP16" s="7"/>
    </row>
    <row r="17" spans="1:53" x14ac:dyDescent="0.25">
      <c r="A17" s="5"/>
      <c r="B17" s="6"/>
      <c r="C17" s="6"/>
      <c r="D17" s="6"/>
      <c r="E17">
        <f t="shared" ref="E17:AN17" si="12">SUM(E3:E16)</f>
        <v>113</v>
      </c>
      <c r="F17">
        <f t="shared" si="12"/>
        <v>541</v>
      </c>
      <c r="G17">
        <f t="shared" si="12"/>
        <v>4</v>
      </c>
      <c r="H17" s="7">
        <f t="shared" si="12"/>
        <v>16</v>
      </c>
      <c r="I17">
        <f t="shared" si="12"/>
        <v>51</v>
      </c>
      <c r="J17">
        <f t="shared" si="12"/>
        <v>0</v>
      </c>
      <c r="K17">
        <f t="shared" si="12"/>
        <v>36</v>
      </c>
      <c r="L17">
        <f t="shared" si="12"/>
        <v>150</v>
      </c>
      <c r="M17">
        <f t="shared" si="12"/>
        <v>1</v>
      </c>
      <c r="N17" s="7">
        <f t="shared" si="12"/>
        <v>15</v>
      </c>
      <c r="O17">
        <f t="shared" si="12"/>
        <v>98</v>
      </c>
      <c r="P17">
        <f t="shared" si="12"/>
        <v>0</v>
      </c>
      <c r="Q17">
        <f t="shared" si="12"/>
        <v>36</v>
      </c>
      <c r="R17">
        <f t="shared" si="12"/>
        <v>156</v>
      </c>
      <c r="S17">
        <f t="shared" si="12"/>
        <v>1</v>
      </c>
      <c r="T17" s="7">
        <f t="shared" si="12"/>
        <v>83</v>
      </c>
      <c r="U17">
        <f t="shared" si="12"/>
        <v>399</v>
      </c>
      <c r="V17">
        <f t="shared" si="12"/>
        <v>1</v>
      </c>
      <c r="W17" s="7">
        <f t="shared" si="12"/>
        <v>26</v>
      </c>
      <c r="X17">
        <f t="shared" si="12"/>
        <v>54</v>
      </c>
      <c r="Y17">
        <f t="shared" si="12"/>
        <v>3</v>
      </c>
      <c r="Z17" s="7">
        <f t="shared" si="12"/>
        <v>70</v>
      </c>
      <c r="AA17">
        <f t="shared" si="12"/>
        <v>56</v>
      </c>
      <c r="AB17">
        <f t="shared" si="12"/>
        <v>2</v>
      </c>
      <c r="AC17" s="7">
        <f t="shared" si="12"/>
        <v>10</v>
      </c>
      <c r="AD17">
        <f t="shared" si="12"/>
        <v>-13</v>
      </c>
      <c r="AE17">
        <f t="shared" si="12"/>
        <v>0</v>
      </c>
      <c r="AF17" s="7">
        <f t="shared" si="12"/>
        <v>15</v>
      </c>
      <c r="AG17">
        <f t="shared" si="12"/>
        <v>56</v>
      </c>
      <c r="AH17">
        <f t="shared" si="12"/>
        <v>0</v>
      </c>
      <c r="AI17" s="7">
        <f t="shared" si="12"/>
        <v>3</v>
      </c>
      <c r="AJ17">
        <f t="shared" si="12"/>
        <v>10</v>
      </c>
      <c r="AK17">
        <f t="shared" si="12"/>
        <v>0</v>
      </c>
      <c r="AL17" s="7">
        <f t="shared" si="12"/>
        <v>1</v>
      </c>
      <c r="AM17">
        <f t="shared" si="12"/>
        <v>8</v>
      </c>
      <c r="AN17">
        <f t="shared" si="12"/>
        <v>0</v>
      </c>
      <c r="AP17" s="7"/>
    </row>
    <row r="18" spans="1:53" x14ac:dyDescent="0.25">
      <c r="A18" s="5"/>
      <c r="B18" s="6"/>
      <c r="C18" s="6"/>
      <c r="D18" s="6"/>
    </row>
    <row r="19" spans="1:53" x14ac:dyDescent="0.25">
      <c r="A19" s="1" t="s">
        <v>55</v>
      </c>
      <c r="B19" s="2" t="s">
        <v>1</v>
      </c>
      <c r="C19" s="2"/>
      <c r="D19" s="2"/>
      <c r="E19" s="3" t="s">
        <v>380</v>
      </c>
      <c r="F19" s="3"/>
      <c r="G19" s="3"/>
      <c r="H19" s="3" t="s">
        <v>346</v>
      </c>
      <c r="I19" s="3"/>
      <c r="J19" s="3"/>
      <c r="K19" s="3" t="s">
        <v>1256</v>
      </c>
      <c r="L19" s="3"/>
      <c r="M19" s="3"/>
      <c r="N19" s="3" t="s">
        <v>382</v>
      </c>
      <c r="O19" s="3"/>
      <c r="P19" s="3"/>
      <c r="Q19" s="3" t="s">
        <v>1300</v>
      </c>
      <c r="R19" s="3"/>
      <c r="S19" s="3"/>
      <c r="T19" s="3" t="s">
        <v>384</v>
      </c>
      <c r="U19" s="3"/>
      <c r="V19" s="3"/>
      <c r="W19" s="3" t="s">
        <v>348</v>
      </c>
      <c r="X19" s="3"/>
      <c r="Y19" s="3"/>
      <c r="Z19" s="3" t="s">
        <v>385</v>
      </c>
      <c r="AA19" s="3"/>
      <c r="AB19" s="3"/>
      <c r="AC19" s="3" t="s">
        <v>386</v>
      </c>
      <c r="AD19" s="3"/>
      <c r="AE19" s="3"/>
      <c r="AF19" s="3" t="s">
        <v>387</v>
      </c>
      <c r="AG19" s="3"/>
      <c r="AH19" s="3"/>
      <c r="AI19" s="3" t="s">
        <v>389</v>
      </c>
      <c r="AJ19" s="3"/>
      <c r="AK19" s="3"/>
      <c r="AL19" s="3" t="s">
        <v>352</v>
      </c>
      <c r="AM19" s="3"/>
      <c r="AN19" s="3"/>
      <c r="AO19" s="3"/>
      <c r="AP19" s="3" t="s">
        <v>390</v>
      </c>
      <c r="AQ19" s="3"/>
      <c r="AR19" s="3"/>
      <c r="AS19" s="3" t="s">
        <v>391</v>
      </c>
      <c r="AT19" s="3"/>
      <c r="AU19" s="3"/>
      <c r="AV19" s="3" t="s">
        <v>392</v>
      </c>
      <c r="AW19" s="3"/>
      <c r="AX19" s="3"/>
      <c r="AY19" s="3" t="s">
        <v>393</v>
      </c>
      <c r="AZ19" s="3"/>
      <c r="BA19" s="3"/>
    </row>
    <row r="20" spans="1:53" x14ac:dyDescent="0.25">
      <c r="A20" s="1" t="s">
        <v>354</v>
      </c>
      <c r="B20" s="2" t="s">
        <v>58</v>
      </c>
      <c r="C20" s="2" t="s">
        <v>7</v>
      </c>
      <c r="D20" s="2" t="s">
        <v>8</v>
      </c>
      <c r="E20" s="4" t="s">
        <v>21</v>
      </c>
      <c r="F20" s="3" t="s">
        <v>7</v>
      </c>
      <c r="G20" s="3" t="s">
        <v>8</v>
      </c>
      <c r="H20" s="4" t="s">
        <v>21</v>
      </c>
      <c r="I20" s="3" t="s">
        <v>7</v>
      </c>
      <c r="J20" s="3" t="s">
        <v>8</v>
      </c>
      <c r="K20" s="4" t="s">
        <v>21</v>
      </c>
      <c r="L20" s="3" t="s">
        <v>7</v>
      </c>
      <c r="M20" s="3" t="s">
        <v>8</v>
      </c>
      <c r="N20" s="4" t="s">
        <v>21</v>
      </c>
      <c r="O20" s="3" t="s">
        <v>7</v>
      </c>
      <c r="P20" s="3" t="s">
        <v>8</v>
      </c>
      <c r="Q20" s="4" t="s">
        <v>21</v>
      </c>
      <c r="R20" s="3" t="s">
        <v>7</v>
      </c>
      <c r="S20" s="3" t="s">
        <v>8</v>
      </c>
      <c r="T20" s="4" t="s">
        <v>21</v>
      </c>
      <c r="U20" s="3" t="s">
        <v>7</v>
      </c>
      <c r="V20" s="3" t="s">
        <v>8</v>
      </c>
      <c r="W20" s="4" t="s">
        <v>21</v>
      </c>
      <c r="X20" s="3" t="s">
        <v>7</v>
      </c>
      <c r="Y20" s="3" t="s">
        <v>8</v>
      </c>
      <c r="Z20" s="4" t="s">
        <v>21</v>
      </c>
      <c r="AA20" s="3" t="s">
        <v>7</v>
      </c>
      <c r="AB20" s="3" t="s">
        <v>8</v>
      </c>
      <c r="AC20" s="4" t="s">
        <v>21</v>
      </c>
      <c r="AD20" s="3" t="s">
        <v>7</v>
      </c>
      <c r="AE20" s="3" t="s">
        <v>8</v>
      </c>
      <c r="AF20" s="4" t="s">
        <v>21</v>
      </c>
      <c r="AG20" s="3" t="s">
        <v>7</v>
      </c>
      <c r="AH20" s="3" t="s">
        <v>8</v>
      </c>
      <c r="AI20" s="4" t="s">
        <v>21</v>
      </c>
      <c r="AJ20" s="3" t="s">
        <v>7</v>
      </c>
      <c r="AK20" s="3" t="s">
        <v>8</v>
      </c>
      <c r="AL20" s="4" t="s">
        <v>21</v>
      </c>
      <c r="AM20" s="3" t="s">
        <v>7</v>
      </c>
      <c r="AN20" s="3" t="s">
        <v>8</v>
      </c>
      <c r="AO20" s="3"/>
      <c r="AP20" s="3" t="s">
        <v>21</v>
      </c>
      <c r="AQ20" s="3" t="s">
        <v>7</v>
      </c>
      <c r="AR20" s="3" t="s">
        <v>8</v>
      </c>
      <c r="AS20" s="3" t="s">
        <v>21</v>
      </c>
      <c r="AT20" s="3" t="s">
        <v>7</v>
      </c>
      <c r="AU20" s="3" t="s">
        <v>8</v>
      </c>
      <c r="AV20" s="3" t="s">
        <v>21</v>
      </c>
      <c r="AW20" s="3" t="s">
        <v>7</v>
      </c>
      <c r="AX20" s="3" t="s">
        <v>8</v>
      </c>
      <c r="AY20" s="3" t="s">
        <v>21</v>
      </c>
      <c r="AZ20" s="3" t="s">
        <v>7</v>
      </c>
      <c r="BA20" s="3" t="s">
        <v>8</v>
      </c>
    </row>
    <row r="21" spans="1:53" ht="15.75" customHeight="1" x14ac:dyDescent="0.25">
      <c r="A21" s="5" t="s">
        <v>356</v>
      </c>
      <c r="B21" s="41">
        <f t="shared" ref="B21:D21" si="13">E21+H21+K21+N21+Q21+T21+W21+Z21+AC21+AF21+AI21+AL21</f>
        <v>20</v>
      </c>
      <c r="C21" s="41">
        <f t="shared" si="13"/>
        <v>143</v>
      </c>
      <c r="D21" s="41">
        <f t="shared" si="13"/>
        <v>2</v>
      </c>
      <c r="E21" s="7"/>
      <c r="H21" s="7">
        <v>3</v>
      </c>
      <c r="I21">
        <v>32</v>
      </c>
      <c r="J21">
        <v>1</v>
      </c>
      <c r="K21" s="7">
        <v>1</v>
      </c>
      <c r="L21" s="8">
        <v>1</v>
      </c>
      <c r="M21" s="8">
        <v>0</v>
      </c>
      <c r="N21" s="7">
        <v>1</v>
      </c>
      <c r="O21" s="8">
        <v>4</v>
      </c>
      <c r="P21" s="8">
        <v>0</v>
      </c>
      <c r="Q21" s="7">
        <v>3</v>
      </c>
      <c r="R21" s="8">
        <v>12</v>
      </c>
      <c r="S21" s="8">
        <v>0</v>
      </c>
      <c r="T21" s="7">
        <v>2</v>
      </c>
      <c r="U21" s="8">
        <v>7</v>
      </c>
      <c r="V21" s="8">
        <v>1</v>
      </c>
      <c r="W21" s="7">
        <v>1</v>
      </c>
      <c r="X21" s="8">
        <v>2</v>
      </c>
      <c r="Y21" s="8">
        <v>0</v>
      </c>
      <c r="Z21" s="7">
        <v>4</v>
      </c>
      <c r="AA21" s="8">
        <v>42</v>
      </c>
      <c r="AB21" s="8">
        <v>0</v>
      </c>
      <c r="AC21" s="7">
        <v>4</v>
      </c>
      <c r="AD21" s="8">
        <v>42</v>
      </c>
      <c r="AE21" s="8">
        <v>0</v>
      </c>
      <c r="AF21" s="7"/>
      <c r="AG21" s="8"/>
      <c r="AH21" s="8"/>
      <c r="AI21" s="7">
        <v>1</v>
      </c>
      <c r="AJ21">
        <v>1</v>
      </c>
      <c r="AK21">
        <v>0</v>
      </c>
      <c r="AL21" s="7"/>
      <c r="AP21" s="7"/>
      <c r="AS21" s="7"/>
      <c r="AV21" s="7"/>
      <c r="AY21" s="7"/>
    </row>
    <row r="22" spans="1:53" ht="15.75" customHeight="1" x14ac:dyDescent="0.25">
      <c r="A22" s="5" t="s">
        <v>358</v>
      </c>
      <c r="B22" s="41">
        <f t="shared" ref="B22:D22" si="14">E22+H22+K22+N22+Q22+T22+W22+Z22+AC22+AF22+AI22+AL22</f>
        <v>17</v>
      </c>
      <c r="C22" s="41">
        <f t="shared" si="14"/>
        <v>179</v>
      </c>
      <c r="D22" s="41">
        <f t="shared" si="14"/>
        <v>2</v>
      </c>
      <c r="E22" s="7">
        <v>1</v>
      </c>
      <c r="F22">
        <v>12</v>
      </c>
      <c r="G22">
        <v>0</v>
      </c>
      <c r="H22" s="7">
        <v>4</v>
      </c>
      <c r="I22" s="8">
        <v>58</v>
      </c>
      <c r="J22" s="8">
        <v>1</v>
      </c>
      <c r="K22" s="7"/>
      <c r="N22" s="7"/>
      <c r="Q22" s="7">
        <v>5</v>
      </c>
      <c r="R22">
        <v>32</v>
      </c>
      <c r="S22">
        <v>0</v>
      </c>
      <c r="T22" s="7"/>
      <c r="W22" s="7"/>
      <c r="Z22" s="7">
        <v>2</v>
      </c>
      <c r="AA22">
        <v>4</v>
      </c>
      <c r="AB22">
        <v>1</v>
      </c>
      <c r="AC22" s="7">
        <v>2</v>
      </c>
      <c r="AD22" s="8">
        <v>14</v>
      </c>
      <c r="AE22" s="8">
        <v>0</v>
      </c>
      <c r="AF22" s="7">
        <v>1</v>
      </c>
      <c r="AG22" s="8">
        <v>16</v>
      </c>
      <c r="AH22" s="8">
        <v>0</v>
      </c>
      <c r="AI22" s="7">
        <v>1</v>
      </c>
      <c r="AJ22" s="8">
        <v>-1</v>
      </c>
      <c r="AK22" s="8">
        <v>0</v>
      </c>
      <c r="AL22" s="7">
        <v>1</v>
      </c>
      <c r="AM22">
        <v>44</v>
      </c>
      <c r="AN22">
        <v>0</v>
      </c>
      <c r="AP22" s="7">
        <v>1</v>
      </c>
      <c r="AQ22">
        <v>20</v>
      </c>
      <c r="AR22">
        <v>0</v>
      </c>
      <c r="AS22" s="7">
        <v>1</v>
      </c>
      <c r="AT22">
        <v>8</v>
      </c>
      <c r="AU22">
        <v>0</v>
      </c>
      <c r="AV22" s="7"/>
      <c r="AY22" s="7"/>
    </row>
    <row r="23" spans="1:53" ht="15.75" customHeight="1" x14ac:dyDescent="0.25">
      <c r="A23" s="5" t="s">
        <v>359</v>
      </c>
      <c r="B23" s="41">
        <f t="shared" ref="B23:D23" si="15">E23+H23+K23+N23+Q23+T23+W23+Z23+AC23+AF23+AI23+AL23</f>
        <v>14</v>
      </c>
      <c r="C23" s="41">
        <f t="shared" si="15"/>
        <v>289</v>
      </c>
      <c r="D23" s="41">
        <f t="shared" si="15"/>
        <v>2</v>
      </c>
      <c r="E23" s="7">
        <v>1</v>
      </c>
      <c r="F23">
        <v>28</v>
      </c>
      <c r="G23">
        <v>0</v>
      </c>
      <c r="H23" s="7">
        <v>2</v>
      </c>
      <c r="I23" s="8">
        <v>14</v>
      </c>
      <c r="J23" s="8">
        <v>0</v>
      </c>
      <c r="K23" s="7"/>
      <c r="N23" s="7">
        <v>2</v>
      </c>
      <c r="O23">
        <v>57</v>
      </c>
      <c r="P23">
        <v>0</v>
      </c>
      <c r="Q23" s="7">
        <v>3</v>
      </c>
      <c r="R23" s="8">
        <v>68</v>
      </c>
      <c r="S23" s="8">
        <v>1</v>
      </c>
      <c r="T23" s="7"/>
      <c r="W23" s="7"/>
      <c r="Z23" s="7">
        <v>3</v>
      </c>
      <c r="AA23">
        <v>15</v>
      </c>
      <c r="AB23">
        <v>1</v>
      </c>
      <c r="AC23" s="7">
        <v>2</v>
      </c>
      <c r="AD23" s="8">
        <v>93</v>
      </c>
      <c r="AE23" s="8">
        <v>0</v>
      </c>
      <c r="AF23" s="7"/>
      <c r="AI23" s="7">
        <v>1</v>
      </c>
      <c r="AJ23">
        <v>14</v>
      </c>
      <c r="AK23">
        <v>0</v>
      </c>
      <c r="AL23" s="7"/>
      <c r="AP23" s="7"/>
      <c r="AS23" s="7"/>
      <c r="AV23" s="7">
        <v>1</v>
      </c>
      <c r="AW23">
        <v>5</v>
      </c>
      <c r="AX23">
        <v>0</v>
      </c>
      <c r="AY23" s="7"/>
    </row>
    <row r="24" spans="1:53" ht="15.75" customHeight="1" x14ac:dyDescent="0.25">
      <c r="A24" s="5" t="s">
        <v>361</v>
      </c>
      <c r="B24" s="41">
        <f t="shared" ref="B24:D24" si="16">E24+H24+K24+N24+Q24+T24+W24+Z24+AC24+AF24+AI24+AL24</f>
        <v>24</v>
      </c>
      <c r="C24" s="41">
        <f t="shared" si="16"/>
        <v>346</v>
      </c>
      <c r="D24" s="41">
        <f t="shared" si="16"/>
        <v>2</v>
      </c>
      <c r="E24" s="7">
        <v>3</v>
      </c>
      <c r="F24">
        <v>36</v>
      </c>
      <c r="G24">
        <v>0</v>
      </c>
      <c r="H24" s="7">
        <v>5</v>
      </c>
      <c r="I24" s="10">
        <v>101</v>
      </c>
      <c r="J24" s="8">
        <v>0</v>
      </c>
      <c r="K24" s="7">
        <v>1</v>
      </c>
      <c r="L24" s="8">
        <v>11</v>
      </c>
      <c r="M24" s="8">
        <v>0</v>
      </c>
      <c r="N24" s="7">
        <v>1</v>
      </c>
      <c r="O24" s="8">
        <v>3</v>
      </c>
      <c r="P24" s="8">
        <v>0</v>
      </c>
      <c r="Q24" s="7">
        <v>2</v>
      </c>
      <c r="R24" s="8">
        <v>15</v>
      </c>
      <c r="S24" s="8">
        <v>1</v>
      </c>
      <c r="T24" s="7"/>
      <c r="W24" s="7"/>
      <c r="Z24" s="7"/>
      <c r="AC24" s="52">
        <v>12</v>
      </c>
      <c r="AD24" s="10">
        <v>180</v>
      </c>
      <c r="AE24" s="8">
        <v>1</v>
      </c>
      <c r="AF24" s="7"/>
      <c r="AI24" s="7"/>
      <c r="AL24" s="7"/>
      <c r="AP24" s="7"/>
      <c r="AS24" s="7">
        <v>1</v>
      </c>
      <c r="AT24">
        <v>8</v>
      </c>
      <c r="AU24">
        <v>0</v>
      </c>
      <c r="AV24" s="7"/>
      <c r="AY24" s="7"/>
    </row>
    <row r="25" spans="1:53" ht="15.75" customHeight="1" x14ac:dyDescent="0.25">
      <c r="A25" s="5" t="s">
        <v>301</v>
      </c>
      <c r="B25" s="41">
        <f t="shared" ref="B25:D25" si="17">E25+H25+K25+N25+Q25+T25+W25+Z25+AC25+AF25+AI25+AL25</f>
        <v>28</v>
      </c>
      <c r="C25" s="41">
        <f t="shared" si="17"/>
        <v>339</v>
      </c>
      <c r="D25" s="41">
        <f t="shared" si="17"/>
        <v>3</v>
      </c>
      <c r="E25" s="7">
        <v>5</v>
      </c>
      <c r="F25">
        <v>57</v>
      </c>
      <c r="G25">
        <v>0</v>
      </c>
      <c r="H25" s="7">
        <v>6</v>
      </c>
      <c r="I25" s="8">
        <v>70</v>
      </c>
      <c r="J25" s="8">
        <v>0</v>
      </c>
      <c r="K25" s="7"/>
      <c r="N25" s="7"/>
      <c r="Q25" s="7">
        <v>8</v>
      </c>
      <c r="R25" s="10">
        <v>113</v>
      </c>
      <c r="S25" s="8">
        <v>1</v>
      </c>
      <c r="T25" s="7">
        <v>1</v>
      </c>
      <c r="U25" s="8">
        <v>13</v>
      </c>
      <c r="V25" s="8">
        <v>0</v>
      </c>
      <c r="W25" s="7">
        <v>2</v>
      </c>
      <c r="X25" s="8">
        <v>14</v>
      </c>
      <c r="Y25" s="8">
        <v>0</v>
      </c>
      <c r="Z25" s="7"/>
      <c r="AC25" s="7">
        <v>6</v>
      </c>
      <c r="AD25" s="8">
        <v>72</v>
      </c>
      <c r="AE25" s="12">
        <v>2</v>
      </c>
      <c r="AF25" s="7"/>
      <c r="AI25" s="7"/>
      <c r="AL25" s="7"/>
      <c r="AP25" s="7"/>
      <c r="AS25" s="7">
        <v>3</v>
      </c>
      <c r="AT25">
        <v>22</v>
      </c>
      <c r="AU25">
        <v>0</v>
      </c>
      <c r="AV25" s="7"/>
      <c r="AY25" s="7"/>
    </row>
    <row r="26" spans="1:53" ht="15.75" customHeight="1" x14ac:dyDescent="0.25">
      <c r="A26" s="5" t="s">
        <v>363</v>
      </c>
      <c r="B26" s="41">
        <f t="shared" ref="B26:D26" si="18">E26+H26+K26+N26+Q26+T26+W26+Z26+AC26+AF26+AI26+AL26</f>
        <v>21</v>
      </c>
      <c r="C26" s="41">
        <f t="shared" si="18"/>
        <v>334</v>
      </c>
      <c r="D26" s="41">
        <f t="shared" si="18"/>
        <v>4</v>
      </c>
      <c r="E26" s="7">
        <v>3</v>
      </c>
      <c r="F26">
        <v>40</v>
      </c>
      <c r="G26">
        <v>0</v>
      </c>
      <c r="H26" s="7">
        <v>2</v>
      </c>
      <c r="I26" s="8">
        <v>59</v>
      </c>
      <c r="J26" s="8">
        <v>0</v>
      </c>
      <c r="K26" s="7"/>
      <c r="N26" s="7"/>
      <c r="Q26" s="7">
        <v>5</v>
      </c>
      <c r="R26" s="10">
        <v>116</v>
      </c>
      <c r="S26" s="12">
        <v>2</v>
      </c>
      <c r="T26" s="7">
        <v>4</v>
      </c>
      <c r="U26" s="8">
        <v>42</v>
      </c>
      <c r="V26" s="8">
        <v>1</v>
      </c>
      <c r="W26" s="7"/>
      <c r="Z26" s="7">
        <v>1</v>
      </c>
      <c r="AA26">
        <v>6</v>
      </c>
      <c r="AB26">
        <v>0</v>
      </c>
      <c r="AC26" s="7">
        <v>6</v>
      </c>
      <c r="AD26" s="8">
        <v>71</v>
      </c>
      <c r="AE26" s="8">
        <v>1</v>
      </c>
      <c r="AF26" s="7"/>
      <c r="AI26" s="7"/>
      <c r="AL26" s="7"/>
      <c r="AP26" s="7"/>
      <c r="AS26" s="7">
        <v>3</v>
      </c>
      <c r="AT26">
        <v>26</v>
      </c>
      <c r="AU26">
        <v>0</v>
      </c>
      <c r="AV26" s="7"/>
      <c r="AY26" s="7"/>
    </row>
    <row r="27" spans="1:53" ht="15.75" customHeight="1" x14ac:dyDescent="0.25">
      <c r="A27" s="5" t="s">
        <v>48</v>
      </c>
      <c r="B27" s="41">
        <f t="shared" ref="B27:D27" si="19">E27+H27+K27+N27+Q27+T27+W27+Z27+AC27+AF27+AI27+AL27</f>
        <v>10</v>
      </c>
      <c r="C27" s="41">
        <f t="shared" si="19"/>
        <v>78</v>
      </c>
      <c r="D27" s="41">
        <f t="shared" si="19"/>
        <v>0</v>
      </c>
      <c r="E27" s="7">
        <v>2</v>
      </c>
      <c r="F27">
        <v>11</v>
      </c>
      <c r="G27">
        <v>0</v>
      </c>
      <c r="H27" s="7">
        <v>3</v>
      </c>
      <c r="I27" s="8">
        <v>22</v>
      </c>
      <c r="J27" s="8">
        <v>0</v>
      </c>
      <c r="K27" s="7"/>
      <c r="N27" s="7">
        <v>1</v>
      </c>
      <c r="O27">
        <v>9</v>
      </c>
      <c r="P27">
        <v>0</v>
      </c>
      <c r="Q27" s="7">
        <v>1</v>
      </c>
      <c r="R27" s="8">
        <v>16</v>
      </c>
      <c r="S27" s="8">
        <v>0</v>
      </c>
      <c r="T27" s="7"/>
      <c r="W27" s="7"/>
      <c r="Z27" s="7"/>
      <c r="AC27" s="7">
        <v>2</v>
      </c>
      <c r="AD27" s="8">
        <v>13</v>
      </c>
      <c r="AE27" s="8">
        <v>0</v>
      </c>
      <c r="AF27" s="7"/>
      <c r="AI27" s="7">
        <v>1</v>
      </c>
      <c r="AJ27">
        <v>7</v>
      </c>
      <c r="AK27">
        <v>0</v>
      </c>
      <c r="AL27" s="7"/>
      <c r="AP27" s="7">
        <v>1</v>
      </c>
      <c r="AQ27">
        <v>15</v>
      </c>
      <c r="AR27">
        <v>0</v>
      </c>
      <c r="AS27" s="7">
        <v>1</v>
      </c>
      <c r="AT27">
        <v>4</v>
      </c>
      <c r="AU27">
        <v>0</v>
      </c>
      <c r="AV27" s="7"/>
      <c r="AY27" s="7"/>
    </row>
    <row r="28" spans="1:53" ht="15.75" customHeight="1" x14ac:dyDescent="0.25">
      <c r="A28" s="5" t="s">
        <v>366</v>
      </c>
      <c r="B28" s="41">
        <f t="shared" ref="B28:D28" si="20">E28+H28+K28+N28+Q28+T28+W28+Z28+AC28+AF28+AI28+AL28</f>
        <v>13</v>
      </c>
      <c r="C28" s="41">
        <f t="shared" si="20"/>
        <v>173</v>
      </c>
      <c r="D28" s="41">
        <f t="shared" si="20"/>
        <v>1</v>
      </c>
      <c r="E28" s="7">
        <v>2</v>
      </c>
      <c r="F28">
        <v>17</v>
      </c>
      <c r="G28">
        <v>0</v>
      </c>
      <c r="H28" s="7">
        <v>3</v>
      </c>
      <c r="I28" s="8">
        <v>47</v>
      </c>
      <c r="J28" s="8">
        <v>1</v>
      </c>
      <c r="K28" s="7"/>
      <c r="N28" s="7">
        <v>2</v>
      </c>
      <c r="O28">
        <v>29</v>
      </c>
      <c r="P28">
        <v>0</v>
      </c>
      <c r="Q28" s="7"/>
      <c r="T28" s="7"/>
      <c r="W28" s="7">
        <v>1</v>
      </c>
      <c r="X28">
        <v>9</v>
      </c>
      <c r="Y28">
        <v>0</v>
      </c>
      <c r="Z28" s="7">
        <v>2</v>
      </c>
      <c r="AA28" s="8">
        <v>23</v>
      </c>
      <c r="AB28" s="8">
        <v>0</v>
      </c>
      <c r="AC28" s="7">
        <v>2</v>
      </c>
      <c r="AD28" s="8">
        <v>29</v>
      </c>
      <c r="AE28" s="8">
        <v>0</v>
      </c>
      <c r="AF28" s="7"/>
      <c r="AI28" s="7">
        <v>1</v>
      </c>
      <c r="AJ28">
        <v>19</v>
      </c>
      <c r="AK28">
        <v>0</v>
      </c>
      <c r="AL28" s="7"/>
      <c r="AP28" s="7"/>
      <c r="AS28" s="7"/>
      <c r="AV28" s="7"/>
      <c r="AY28" s="7"/>
    </row>
    <row r="29" spans="1:53" ht="15.75" customHeight="1" x14ac:dyDescent="0.25">
      <c r="A29" s="5" t="s">
        <v>367</v>
      </c>
      <c r="B29" s="41">
        <f t="shared" ref="B29:D29" si="21">E29+H29+K29+N29+Q29+T29+W29+Z29+AC29+AF29+AI29+AL29</f>
        <v>30</v>
      </c>
      <c r="C29" s="41">
        <f t="shared" si="21"/>
        <v>347</v>
      </c>
      <c r="D29" s="41">
        <f t="shared" si="21"/>
        <v>3</v>
      </c>
      <c r="E29" s="7">
        <v>5</v>
      </c>
      <c r="F29">
        <v>71</v>
      </c>
      <c r="G29">
        <v>1</v>
      </c>
      <c r="H29" s="21">
        <v>12</v>
      </c>
      <c r="I29" s="10">
        <v>101</v>
      </c>
      <c r="J29" s="8">
        <v>0</v>
      </c>
      <c r="K29" s="7"/>
      <c r="N29" s="7">
        <v>3</v>
      </c>
      <c r="O29">
        <v>18</v>
      </c>
      <c r="P29">
        <v>0</v>
      </c>
      <c r="Q29" s="7">
        <v>3</v>
      </c>
      <c r="R29" s="8">
        <v>60</v>
      </c>
      <c r="S29" s="8">
        <v>1</v>
      </c>
      <c r="T29" s="7"/>
      <c r="W29" s="7">
        <v>1</v>
      </c>
      <c r="X29">
        <v>13</v>
      </c>
      <c r="Y29">
        <v>0</v>
      </c>
      <c r="Z29" s="7"/>
      <c r="AC29" s="7">
        <v>5</v>
      </c>
      <c r="AD29" s="8">
        <v>81</v>
      </c>
      <c r="AE29" s="8">
        <v>0</v>
      </c>
      <c r="AF29" s="7"/>
      <c r="AI29" s="7">
        <v>1</v>
      </c>
      <c r="AJ29">
        <v>3</v>
      </c>
      <c r="AK29">
        <v>1</v>
      </c>
      <c r="AL29" s="7"/>
      <c r="AP29" s="7">
        <v>1</v>
      </c>
      <c r="AQ29">
        <v>17</v>
      </c>
      <c r="AR29">
        <v>0</v>
      </c>
      <c r="AS29" s="7">
        <v>4</v>
      </c>
      <c r="AT29">
        <v>44</v>
      </c>
      <c r="AU29">
        <v>0</v>
      </c>
      <c r="AV29" s="7"/>
      <c r="AY29" s="7"/>
    </row>
    <row r="30" spans="1:53" ht="15.75" customHeight="1" x14ac:dyDescent="0.25">
      <c r="A30" s="5" t="s">
        <v>368</v>
      </c>
      <c r="B30" s="41">
        <f t="shared" ref="B30:D30" si="22">E30+H30+K30+N30+Q30+T30+W30+Z30+AC30+AF30+AI30+AL30</f>
        <v>22</v>
      </c>
      <c r="C30" s="41">
        <f t="shared" si="22"/>
        <v>235</v>
      </c>
      <c r="D30" s="41">
        <f t="shared" si="22"/>
        <v>2</v>
      </c>
      <c r="E30" s="7">
        <v>2</v>
      </c>
      <c r="F30">
        <v>8</v>
      </c>
      <c r="G30">
        <v>0</v>
      </c>
      <c r="H30" s="7">
        <v>7</v>
      </c>
      <c r="I30" s="8">
        <v>62</v>
      </c>
      <c r="J30" s="12">
        <v>2</v>
      </c>
      <c r="K30" s="7"/>
      <c r="N30" s="7"/>
      <c r="Q30" s="7">
        <v>4</v>
      </c>
      <c r="R30" s="8">
        <v>52</v>
      </c>
      <c r="S30" s="8">
        <v>0</v>
      </c>
      <c r="T30" s="7"/>
      <c r="W30" s="7">
        <v>1</v>
      </c>
      <c r="X30">
        <v>2</v>
      </c>
      <c r="Y30">
        <v>0</v>
      </c>
      <c r="Z30" s="7"/>
      <c r="AC30" s="7">
        <v>8</v>
      </c>
      <c r="AD30" s="10">
        <v>111</v>
      </c>
      <c r="AE30" s="8">
        <v>0</v>
      </c>
      <c r="AF30" s="7"/>
      <c r="AI30" s="7"/>
      <c r="AL30" s="7"/>
      <c r="AP30" s="7">
        <v>1</v>
      </c>
      <c r="AQ30">
        <v>-2</v>
      </c>
      <c r="AR30">
        <v>0</v>
      </c>
      <c r="AS30" s="7">
        <v>2</v>
      </c>
      <c r="AT30">
        <v>27</v>
      </c>
      <c r="AU30">
        <v>0</v>
      </c>
      <c r="AV30" s="7"/>
      <c r="AY30" s="7">
        <v>1</v>
      </c>
      <c r="AZ30">
        <v>3</v>
      </c>
      <c r="BA30">
        <v>0</v>
      </c>
    </row>
    <row r="31" spans="1:53" ht="15.75" customHeight="1" x14ac:dyDescent="0.25">
      <c r="A31" s="5" t="s">
        <v>369</v>
      </c>
      <c r="B31" s="41">
        <f t="shared" ref="B31:D31" si="23">E31+H31+K31+N31+Q31+T31+W31+Z31+AC31+AF31+AI31+AL31</f>
        <v>22</v>
      </c>
      <c r="C31" s="41">
        <f t="shared" si="23"/>
        <v>196</v>
      </c>
      <c r="D31" s="41">
        <f t="shared" si="23"/>
        <v>1</v>
      </c>
      <c r="E31" s="7">
        <v>4</v>
      </c>
      <c r="F31">
        <v>27</v>
      </c>
      <c r="G31">
        <v>0</v>
      </c>
      <c r="H31" s="7">
        <v>6</v>
      </c>
      <c r="I31" s="8">
        <v>23</v>
      </c>
      <c r="J31" s="8">
        <v>0</v>
      </c>
      <c r="K31" s="7"/>
      <c r="N31" s="7"/>
      <c r="Q31" s="7">
        <v>6</v>
      </c>
      <c r="R31" s="8">
        <v>67</v>
      </c>
      <c r="S31" s="8">
        <v>1</v>
      </c>
      <c r="T31" s="7"/>
      <c r="W31" s="7"/>
      <c r="Z31" s="7">
        <v>2</v>
      </c>
      <c r="AA31">
        <v>22</v>
      </c>
      <c r="AB31">
        <v>0</v>
      </c>
      <c r="AC31" s="7">
        <v>3</v>
      </c>
      <c r="AD31" s="8">
        <v>42</v>
      </c>
      <c r="AE31" s="8">
        <v>0</v>
      </c>
      <c r="AF31" s="7"/>
      <c r="AI31" s="7">
        <v>1</v>
      </c>
      <c r="AJ31">
        <v>15</v>
      </c>
      <c r="AK31">
        <v>0</v>
      </c>
      <c r="AL31" s="7"/>
      <c r="AP31" s="7"/>
      <c r="AS31" s="7">
        <v>3</v>
      </c>
      <c r="AT31">
        <v>31</v>
      </c>
      <c r="AU31">
        <v>0</v>
      </c>
      <c r="AV31" s="7"/>
      <c r="AY31" s="7"/>
    </row>
    <row r="32" spans="1:53" ht="15.75" customHeight="1" x14ac:dyDescent="0.25">
      <c r="A32" s="5" t="s">
        <v>51</v>
      </c>
      <c r="B32" s="41">
        <f t="shared" ref="B32:D32" si="24">E32+H32+K32+N32+Q32+T32+W32+Z32+AC32+AF32+AI32+AL32</f>
        <v>26</v>
      </c>
      <c r="C32" s="41">
        <f t="shared" si="24"/>
        <v>322</v>
      </c>
      <c r="D32" s="41">
        <f t="shared" si="24"/>
        <v>5</v>
      </c>
      <c r="E32" s="7"/>
      <c r="H32" s="7">
        <v>8</v>
      </c>
      <c r="I32" s="8">
        <v>82</v>
      </c>
      <c r="J32" s="12">
        <v>2</v>
      </c>
      <c r="K32" s="7"/>
      <c r="N32" s="7"/>
      <c r="Q32" s="7">
        <v>5</v>
      </c>
      <c r="R32" s="8">
        <v>78</v>
      </c>
      <c r="S32" s="8">
        <v>1</v>
      </c>
      <c r="T32" s="7">
        <v>2</v>
      </c>
      <c r="U32" s="8">
        <v>28</v>
      </c>
      <c r="V32" s="8">
        <v>1</v>
      </c>
      <c r="W32" s="7">
        <v>2</v>
      </c>
      <c r="X32" s="8">
        <v>7</v>
      </c>
      <c r="Y32" s="8">
        <v>0</v>
      </c>
      <c r="Z32" s="7"/>
      <c r="AC32" s="7">
        <v>8</v>
      </c>
      <c r="AD32" s="10">
        <v>119</v>
      </c>
      <c r="AE32" s="8">
        <v>1</v>
      </c>
      <c r="AF32" s="7"/>
      <c r="AI32" s="7">
        <v>1</v>
      </c>
      <c r="AJ32">
        <v>8</v>
      </c>
      <c r="AK32">
        <v>0</v>
      </c>
      <c r="AL32" s="7"/>
      <c r="AP32" s="7"/>
      <c r="AS32" s="7">
        <v>1</v>
      </c>
      <c r="AT32">
        <v>37</v>
      </c>
      <c r="AU32">
        <v>0</v>
      </c>
      <c r="AV32" s="7"/>
      <c r="AY32" s="7">
        <v>1</v>
      </c>
      <c r="AZ32">
        <v>13</v>
      </c>
      <c r="BA32">
        <v>0</v>
      </c>
    </row>
    <row r="33" spans="1:53" ht="15.75" customHeight="1" x14ac:dyDescent="0.25">
      <c r="A33" s="5"/>
      <c r="B33" s="6"/>
      <c r="C33" s="6"/>
      <c r="D33" s="6"/>
      <c r="E33" s="8"/>
      <c r="H33" s="8"/>
      <c r="K33" s="8"/>
      <c r="N33" s="8"/>
      <c r="Q33" s="8"/>
      <c r="T33" s="8"/>
      <c r="W33" s="8"/>
      <c r="Z33" s="8"/>
      <c r="AC33" s="8"/>
      <c r="AF33" s="8"/>
      <c r="AI33" s="8"/>
      <c r="AL33" s="8"/>
    </row>
    <row r="34" spans="1:53" ht="15.75" customHeight="1" x14ac:dyDescent="0.25">
      <c r="A34" s="5"/>
      <c r="B34" s="6"/>
      <c r="C34" s="6"/>
      <c r="D34" s="6"/>
      <c r="E34" s="8"/>
      <c r="H34" s="8"/>
      <c r="K34" s="8"/>
      <c r="N34" s="8"/>
      <c r="Q34" s="8"/>
      <c r="T34" s="8"/>
      <c r="W34" s="8"/>
      <c r="Z34" s="8"/>
      <c r="AC34" s="8"/>
      <c r="AF34" s="8"/>
      <c r="AI34" s="8"/>
      <c r="AL34" s="8"/>
    </row>
    <row r="35" spans="1:53" ht="15.75" customHeight="1" x14ac:dyDescent="0.25">
      <c r="A35" s="5" t="s">
        <v>394</v>
      </c>
      <c r="B35" s="6">
        <f t="shared" ref="B35:AN35" si="25">SUM(B21:B34)</f>
        <v>247</v>
      </c>
      <c r="C35" s="6">
        <f t="shared" si="25"/>
        <v>2981</v>
      </c>
      <c r="D35" s="6">
        <f t="shared" si="25"/>
        <v>27</v>
      </c>
      <c r="E35" s="8">
        <f t="shared" si="25"/>
        <v>28</v>
      </c>
      <c r="F35" s="8">
        <f t="shared" si="25"/>
        <v>307</v>
      </c>
      <c r="G35" s="8">
        <f t="shared" si="25"/>
        <v>1</v>
      </c>
      <c r="H35" s="8">
        <f t="shared" si="25"/>
        <v>61</v>
      </c>
      <c r="I35" s="8">
        <f t="shared" si="25"/>
        <v>671</v>
      </c>
      <c r="J35" s="8">
        <f t="shared" si="25"/>
        <v>7</v>
      </c>
      <c r="K35" s="8">
        <f t="shared" si="25"/>
        <v>2</v>
      </c>
      <c r="L35" s="8">
        <f t="shared" si="25"/>
        <v>12</v>
      </c>
      <c r="M35" s="8">
        <f t="shared" si="25"/>
        <v>0</v>
      </c>
      <c r="N35" s="8">
        <f t="shared" si="25"/>
        <v>10</v>
      </c>
      <c r="O35" s="8">
        <f t="shared" si="25"/>
        <v>120</v>
      </c>
      <c r="P35" s="8">
        <f t="shared" si="25"/>
        <v>0</v>
      </c>
      <c r="Q35" s="8">
        <f t="shared" si="25"/>
        <v>45</v>
      </c>
      <c r="R35" s="8">
        <f t="shared" si="25"/>
        <v>629</v>
      </c>
      <c r="S35" s="8">
        <f t="shared" si="25"/>
        <v>8</v>
      </c>
      <c r="T35" s="8">
        <f t="shared" si="25"/>
        <v>9</v>
      </c>
      <c r="U35" s="8">
        <f t="shared" si="25"/>
        <v>90</v>
      </c>
      <c r="V35" s="8">
        <f t="shared" si="25"/>
        <v>3</v>
      </c>
      <c r="W35" s="8">
        <f t="shared" si="25"/>
        <v>8</v>
      </c>
      <c r="X35" s="8">
        <f t="shared" si="25"/>
        <v>47</v>
      </c>
      <c r="Y35" s="8">
        <f t="shared" si="25"/>
        <v>0</v>
      </c>
      <c r="Z35" s="8">
        <f t="shared" si="25"/>
        <v>14</v>
      </c>
      <c r="AA35" s="8">
        <f t="shared" si="25"/>
        <v>112</v>
      </c>
      <c r="AB35" s="8">
        <f t="shared" si="25"/>
        <v>2</v>
      </c>
      <c r="AC35" s="8">
        <f t="shared" si="25"/>
        <v>60</v>
      </c>
      <c r="AD35" s="8">
        <f t="shared" si="25"/>
        <v>867</v>
      </c>
      <c r="AE35" s="8">
        <f t="shared" si="25"/>
        <v>5</v>
      </c>
      <c r="AF35" s="8">
        <f t="shared" si="25"/>
        <v>1</v>
      </c>
      <c r="AG35" s="8">
        <f t="shared" si="25"/>
        <v>16</v>
      </c>
      <c r="AH35" s="8">
        <f t="shared" si="25"/>
        <v>0</v>
      </c>
      <c r="AI35" s="8">
        <f t="shared" si="25"/>
        <v>8</v>
      </c>
      <c r="AJ35" s="8">
        <f t="shared" si="25"/>
        <v>66</v>
      </c>
      <c r="AK35" s="8">
        <f t="shared" si="25"/>
        <v>1</v>
      </c>
      <c r="AL35" s="8">
        <f t="shared" si="25"/>
        <v>1</v>
      </c>
      <c r="AM35" s="8">
        <f t="shared" si="25"/>
        <v>44</v>
      </c>
      <c r="AN35" s="8">
        <f t="shared" si="25"/>
        <v>0</v>
      </c>
    </row>
    <row r="36" spans="1:53" ht="15.75" customHeight="1" x14ac:dyDescent="0.25">
      <c r="A36" s="5"/>
      <c r="B36" s="6"/>
      <c r="C36" s="6"/>
      <c r="D36" s="6"/>
    </row>
    <row r="37" spans="1:53" ht="15.75" customHeight="1" x14ac:dyDescent="0.25">
      <c r="A37" s="1" t="s">
        <v>71</v>
      </c>
      <c r="B37" s="2" t="s">
        <v>1</v>
      </c>
      <c r="C37" s="2"/>
      <c r="D37" s="2"/>
      <c r="E37" s="3"/>
      <c r="F37" s="3"/>
      <c r="G37" s="3" t="s">
        <v>350</v>
      </c>
      <c r="H37" s="3"/>
      <c r="I37" s="3"/>
      <c r="J37" s="3"/>
      <c r="K37" s="3"/>
      <c r="L37" s="3" t="s">
        <v>397</v>
      </c>
      <c r="M37" s="3"/>
      <c r="N37" s="3"/>
      <c r="O37" s="3"/>
      <c r="P37" s="3"/>
      <c r="Q37" s="3" t="s">
        <v>398</v>
      </c>
      <c r="R37" s="3"/>
      <c r="S37" s="3"/>
      <c r="T37" s="3"/>
      <c r="U37" s="3"/>
      <c r="V37" s="3" t="s">
        <v>2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 spans="1:53" ht="15.75" customHeight="1" x14ac:dyDescent="0.25">
      <c r="A38" s="1" t="s">
        <v>354</v>
      </c>
      <c r="B38" s="2" t="s">
        <v>72</v>
      </c>
      <c r="C38" s="3" t="s">
        <v>4</v>
      </c>
      <c r="D38" s="3" t="s">
        <v>73</v>
      </c>
      <c r="E38" s="3" t="s">
        <v>7</v>
      </c>
      <c r="F38" s="3" t="s">
        <v>8</v>
      </c>
      <c r="G38" s="4" t="s">
        <v>72</v>
      </c>
      <c r="H38" s="3" t="s">
        <v>4</v>
      </c>
      <c r="I38" s="3" t="s">
        <v>73</v>
      </c>
      <c r="J38" s="3" t="s">
        <v>7</v>
      </c>
      <c r="K38" s="3" t="s">
        <v>8</v>
      </c>
      <c r="L38" s="4" t="s">
        <v>72</v>
      </c>
      <c r="M38" s="3" t="s">
        <v>4</v>
      </c>
      <c r="N38" s="3" t="s">
        <v>73</v>
      </c>
      <c r="O38" s="3" t="s">
        <v>7</v>
      </c>
      <c r="P38" s="3" t="s">
        <v>8</v>
      </c>
      <c r="Q38" s="4" t="s">
        <v>72</v>
      </c>
      <c r="R38" s="3" t="s">
        <v>4</v>
      </c>
      <c r="S38" s="3" t="s">
        <v>73</v>
      </c>
      <c r="T38" s="3" t="s">
        <v>7</v>
      </c>
      <c r="U38" s="3" t="s">
        <v>8</v>
      </c>
      <c r="V38" s="4" t="s">
        <v>72</v>
      </c>
      <c r="W38" s="3" t="s">
        <v>4</v>
      </c>
      <c r="X38" s="3" t="s">
        <v>73</v>
      </c>
      <c r="Y38" s="3" t="s">
        <v>7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 spans="1:53" ht="15.75" customHeight="1" x14ac:dyDescent="0.25">
      <c r="A39" s="5" t="s">
        <v>356</v>
      </c>
      <c r="B39" s="6">
        <f t="shared" ref="B39:F39" si="26">G39+L39+Q39+V39</f>
        <v>20</v>
      </c>
      <c r="C39" s="6">
        <f t="shared" si="26"/>
        <v>31</v>
      </c>
      <c r="D39" s="6">
        <f t="shared" si="26"/>
        <v>3</v>
      </c>
      <c r="E39" s="6">
        <f t="shared" si="26"/>
        <v>143</v>
      </c>
      <c r="F39" s="6">
        <f t="shared" si="26"/>
        <v>2</v>
      </c>
      <c r="G39" s="7">
        <v>20</v>
      </c>
      <c r="H39">
        <v>31</v>
      </c>
      <c r="I39">
        <v>3</v>
      </c>
      <c r="J39">
        <v>143</v>
      </c>
      <c r="K39" s="19">
        <v>2</v>
      </c>
      <c r="L39" s="7"/>
      <c r="Q39" s="7"/>
      <c r="V39" s="7"/>
    </row>
    <row r="40" spans="1:53" ht="15.75" customHeight="1" x14ac:dyDescent="0.25">
      <c r="A40" s="5" t="s">
        <v>358</v>
      </c>
      <c r="B40" s="6">
        <f t="shared" ref="B40:F40" si="27">G40+L40+Q40+V40</f>
        <v>19</v>
      </c>
      <c r="C40" s="6">
        <f t="shared" si="27"/>
        <v>27</v>
      </c>
      <c r="D40" s="6">
        <f t="shared" si="27"/>
        <v>0</v>
      </c>
      <c r="E40" s="6">
        <f t="shared" si="27"/>
        <v>207</v>
      </c>
      <c r="F40" s="6">
        <f t="shared" si="27"/>
        <v>1</v>
      </c>
      <c r="G40" s="7">
        <v>18</v>
      </c>
      <c r="H40">
        <v>26</v>
      </c>
      <c r="I40">
        <v>0</v>
      </c>
      <c r="J40">
        <v>187</v>
      </c>
      <c r="K40">
        <v>1</v>
      </c>
      <c r="L40" s="7"/>
      <c r="Q40" s="7">
        <v>1</v>
      </c>
      <c r="R40">
        <v>1</v>
      </c>
      <c r="S40">
        <v>0</v>
      </c>
      <c r="T40">
        <v>20</v>
      </c>
      <c r="U40">
        <v>0</v>
      </c>
      <c r="V40" s="7"/>
    </row>
    <row r="41" spans="1:53" ht="15.75" customHeight="1" x14ac:dyDescent="0.25">
      <c r="A41" s="5" t="s">
        <v>359</v>
      </c>
      <c r="B41" s="6">
        <f t="shared" ref="B41:F41" si="28">G41+L41+Q41+V41</f>
        <v>15</v>
      </c>
      <c r="C41" s="6">
        <f t="shared" si="28"/>
        <v>24</v>
      </c>
      <c r="D41" s="6">
        <f t="shared" si="28"/>
        <v>1</v>
      </c>
      <c r="E41" s="6">
        <f t="shared" si="28"/>
        <v>294</v>
      </c>
      <c r="F41" s="6">
        <f t="shared" si="28"/>
        <v>3</v>
      </c>
      <c r="G41" s="7">
        <v>14</v>
      </c>
      <c r="H41">
        <v>20</v>
      </c>
      <c r="I41">
        <v>1</v>
      </c>
      <c r="J41">
        <v>289</v>
      </c>
      <c r="K41" s="12">
        <v>3</v>
      </c>
      <c r="L41" s="7">
        <v>1</v>
      </c>
      <c r="M41" s="8">
        <v>4</v>
      </c>
      <c r="N41" s="8">
        <v>0</v>
      </c>
      <c r="O41" s="8">
        <v>5</v>
      </c>
      <c r="P41" s="8">
        <v>0</v>
      </c>
      <c r="Q41" s="7"/>
      <c r="V41" s="7"/>
    </row>
    <row r="42" spans="1:53" ht="15.75" customHeight="1" x14ac:dyDescent="0.25">
      <c r="A42" s="5" t="s">
        <v>361</v>
      </c>
      <c r="B42" s="6">
        <f t="shared" ref="B42:F42" si="29">G42+L42+Q42+V42</f>
        <v>25</v>
      </c>
      <c r="C42" s="6">
        <f t="shared" si="29"/>
        <v>35</v>
      </c>
      <c r="D42" s="6">
        <f t="shared" si="29"/>
        <v>1</v>
      </c>
      <c r="E42" s="6">
        <f t="shared" si="29"/>
        <v>354</v>
      </c>
      <c r="F42" s="6">
        <f t="shared" si="29"/>
        <v>2</v>
      </c>
      <c r="G42" s="7">
        <v>25</v>
      </c>
      <c r="H42">
        <v>35</v>
      </c>
      <c r="I42">
        <v>1</v>
      </c>
      <c r="J42" s="10">
        <v>354</v>
      </c>
      <c r="K42" s="19">
        <v>2</v>
      </c>
      <c r="L42" s="7"/>
      <c r="Q42" s="7"/>
      <c r="V42" s="7"/>
    </row>
    <row r="43" spans="1:53" ht="15.75" customHeight="1" x14ac:dyDescent="0.25">
      <c r="A43" s="5" t="s">
        <v>301</v>
      </c>
      <c r="B43" s="6">
        <f t="shared" ref="B43:F43" si="30">G43+L43+Q43+V43</f>
        <v>31</v>
      </c>
      <c r="C43" s="6">
        <f t="shared" si="30"/>
        <v>45</v>
      </c>
      <c r="D43" s="6">
        <f t="shared" si="30"/>
        <v>2</v>
      </c>
      <c r="E43" s="6">
        <f t="shared" si="30"/>
        <v>361</v>
      </c>
      <c r="F43" s="6">
        <f t="shared" si="30"/>
        <v>3</v>
      </c>
      <c r="G43" s="7">
        <v>31</v>
      </c>
      <c r="H43">
        <v>45</v>
      </c>
      <c r="I43">
        <v>2</v>
      </c>
      <c r="J43" s="10">
        <v>361</v>
      </c>
      <c r="K43" s="12">
        <v>3</v>
      </c>
      <c r="L43" s="7"/>
      <c r="Q43" s="7"/>
      <c r="V43" s="7"/>
    </row>
    <row r="44" spans="1:53" ht="15.75" customHeight="1" x14ac:dyDescent="0.25">
      <c r="A44" s="5" t="s">
        <v>363</v>
      </c>
      <c r="B44" s="6">
        <f t="shared" ref="B44:F44" si="31">G44+L44+Q44+V44</f>
        <v>24</v>
      </c>
      <c r="C44" s="6">
        <f t="shared" si="31"/>
        <v>33</v>
      </c>
      <c r="D44" s="6">
        <f t="shared" si="31"/>
        <v>0</v>
      </c>
      <c r="E44" s="6">
        <f t="shared" si="31"/>
        <v>360</v>
      </c>
      <c r="F44" s="6">
        <f t="shared" si="31"/>
        <v>4</v>
      </c>
      <c r="G44" s="7">
        <v>24</v>
      </c>
      <c r="H44">
        <v>33</v>
      </c>
      <c r="I44">
        <v>0</v>
      </c>
      <c r="J44" s="10">
        <v>360</v>
      </c>
      <c r="K44" s="53">
        <v>4</v>
      </c>
      <c r="L44" s="7"/>
      <c r="Q44" s="7"/>
      <c r="V44" s="7"/>
    </row>
    <row r="45" spans="1:53" ht="15.75" customHeight="1" x14ac:dyDescent="0.25">
      <c r="A45" s="5" t="s">
        <v>48</v>
      </c>
      <c r="B45" s="6">
        <f t="shared" ref="B45:F45" si="32">G45+L45+Q45+V45</f>
        <v>12</v>
      </c>
      <c r="C45" s="6">
        <f t="shared" si="32"/>
        <v>26</v>
      </c>
      <c r="D45" s="6">
        <f t="shared" si="32"/>
        <v>2</v>
      </c>
      <c r="E45" s="6">
        <f t="shared" si="32"/>
        <v>97</v>
      </c>
      <c r="F45" s="6">
        <f t="shared" si="32"/>
        <v>0</v>
      </c>
      <c r="G45" s="7">
        <v>11</v>
      </c>
      <c r="H45">
        <v>24</v>
      </c>
      <c r="I45">
        <v>2</v>
      </c>
      <c r="J45">
        <v>82</v>
      </c>
      <c r="K45">
        <v>0</v>
      </c>
      <c r="L45" s="7">
        <v>0</v>
      </c>
      <c r="M45" s="8">
        <v>1</v>
      </c>
      <c r="N45" s="8">
        <v>0</v>
      </c>
      <c r="O45" s="8">
        <v>0</v>
      </c>
      <c r="P45" s="8">
        <v>0</v>
      </c>
      <c r="Q45" s="7">
        <v>1</v>
      </c>
      <c r="R45" s="8">
        <v>1</v>
      </c>
      <c r="S45" s="8">
        <v>0</v>
      </c>
      <c r="T45" s="8">
        <v>15</v>
      </c>
      <c r="U45" s="8">
        <v>0</v>
      </c>
      <c r="V45" s="7"/>
    </row>
    <row r="46" spans="1:53" ht="15.75" customHeight="1" x14ac:dyDescent="0.25">
      <c r="A46" s="5" t="s">
        <v>366</v>
      </c>
      <c r="B46" s="6">
        <f t="shared" ref="B46:F46" si="33">G46+L46+Q46+V46</f>
        <v>13</v>
      </c>
      <c r="C46" s="6">
        <f t="shared" si="33"/>
        <v>25</v>
      </c>
      <c r="D46" s="6">
        <f t="shared" si="33"/>
        <v>0</v>
      </c>
      <c r="E46" s="6">
        <f t="shared" si="33"/>
        <v>173</v>
      </c>
      <c r="F46" s="6">
        <f t="shared" si="33"/>
        <v>1</v>
      </c>
      <c r="G46" s="7">
        <v>13</v>
      </c>
      <c r="H46">
        <v>25</v>
      </c>
      <c r="I46">
        <v>0</v>
      </c>
      <c r="J46">
        <v>173</v>
      </c>
      <c r="K46">
        <v>1</v>
      </c>
      <c r="L46" s="7"/>
      <c r="Q46" s="7"/>
      <c r="V46" s="7"/>
    </row>
    <row r="47" spans="1:53" ht="15.75" customHeight="1" x14ac:dyDescent="0.25">
      <c r="A47" s="5" t="s">
        <v>367</v>
      </c>
      <c r="B47" s="6">
        <f t="shared" ref="B47:F47" si="34">G47+L47+Q47+V47</f>
        <v>35</v>
      </c>
      <c r="C47" s="6">
        <f t="shared" si="34"/>
        <v>53</v>
      </c>
      <c r="D47" s="6">
        <f t="shared" si="34"/>
        <v>1</v>
      </c>
      <c r="E47" s="6">
        <f t="shared" si="34"/>
        <v>408</v>
      </c>
      <c r="F47" s="6">
        <f t="shared" si="34"/>
        <v>2</v>
      </c>
      <c r="G47" s="7">
        <v>29</v>
      </c>
      <c r="H47">
        <v>43</v>
      </c>
      <c r="I47">
        <v>1</v>
      </c>
      <c r="J47" s="10">
        <v>349</v>
      </c>
      <c r="K47" s="19">
        <v>2</v>
      </c>
      <c r="L47" s="7">
        <v>5</v>
      </c>
      <c r="M47" s="8">
        <v>9</v>
      </c>
      <c r="N47" s="8">
        <v>0</v>
      </c>
      <c r="O47" s="8">
        <v>42</v>
      </c>
      <c r="P47" s="8">
        <v>0</v>
      </c>
      <c r="Q47" s="7">
        <v>1</v>
      </c>
      <c r="R47" s="8">
        <v>1</v>
      </c>
      <c r="S47" s="8">
        <v>0</v>
      </c>
      <c r="T47" s="8">
        <v>17</v>
      </c>
      <c r="U47" s="8">
        <v>0</v>
      </c>
      <c r="V47" s="7"/>
    </row>
    <row r="48" spans="1:53" ht="15.75" customHeight="1" x14ac:dyDescent="0.25">
      <c r="A48" s="5" t="s">
        <v>368</v>
      </c>
      <c r="B48" s="6">
        <f t="shared" ref="B48:F48" si="35">G48+L48+Q48+V48</f>
        <v>26</v>
      </c>
      <c r="C48" s="6">
        <f t="shared" si="35"/>
        <v>40</v>
      </c>
      <c r="D48" s="6">
        <f t="shared" si="35"/>
        <v>0</v>
      </c>
      <c r="E48" s="6">
        <f t="shared" si="35"/>
        <v>263</v>
      </c>
      <c r="F48" s="6">
        <f t="shared" si="35"/>
        <v>2</v>
      </c>
      <c r="G48" s="7">
        <v>26</v>
      </c>
      <c r="H48">
        <v>40</v>
      </c>
      <c r="I48">
        <v>0</v>
      </c>
      <c r="J48">
        <v>263</v>
      </c>
      <c r="K48" s="19">
        <v>2</v>
      </c>
      <c r="L48" s="7"/>
      <c r="Q48" s="7"/>
      <c r="V48" s="7"/>
    </row>
    <row r="49" spans="1:53" ht="15.75" customHeight="1" x14ac:dyDescent="0.25">
      <c r="A49" s="5" t="s">
        <v>369</v>
      </c>
      <c r="B49" s="6">
        <f t="shared" ref="B49:F49" si="36">G49+L49+Q49+V49</f>
        <v>25</v>
      </c>
      <c r="C49" s="6">
        <f t="shared" si="36"/>
        <v>40</v>
      </c>
      <c r="D49" s="6">
        <f t="shared" si="36"/>
        <v>2</v>
      </c>
      <c r="E49" s="6">
        <f t="shared" si="36"/>
        <v>227</v>
      </c>
      <c r="F49" s="6">
        <f t="shared" si="36"/>
        <v>1</v>
      </c>
      <c r="G49" s="7">
        <v>25</v>
      </c>
      <c r="H49">
        <v>40</v>
      </c>
      <c r="I49">
        <v>2</v>
      </c>
      <c r="J49">
        <v>227</v>
      </c>
      <c r="K49">
        <v>1</v>
      </c>
      <c r="L49" s="7"/>
      <c r="Q49" s="7"/>
      <c r="V49" s="7"/>
    </row>
    <row r="50" spans="1:53" ht="15.75" customHeight="1" x14ac:dyDescent="0.25">
      <c r="A50" s="5" t="s">
        <v>51</v>
      </c>
      <c r="B50" s="6">
        <f t="shared" ref="B50:F50" si="37">G50+L50+Q50+V50</f>
        <v>28</v>
      </c>
      <c r="C50" s="6">
        <f t="shared" si="37"/>
        <v>38</v>
      </c>
      <c r="D50" s="6">
        <f t="shared" si="37"/>
        <v>0</v>
      </c>
      <c r="E50" s="6">
        <f t="shared" si="37"/>
        <v>372</v>
      </c>
      <c r="F50" s="6">
        <f t="shared" si="37"/>
        <v>5</v>
      </c>
      <c r="G50" s="7">
        <v>28</v>
      </c>
      <c r="H50">
        <v>38</v>
      </c>
      <c r="I50">
        <v>0</v>
      </c>
      <c r="J50" s="10">
        <v>372</v>
      </c>
      <c r="K50" s="22">
        <v>5</v>
      </c>
      <c r="L50" s="8"/>
      <c r="Q50" s="8"/>
      <c r="V50" s="8"/>
    </row>
    <row r="51" spans="1:53" ht="15.75" customHeight="1" x14ac:dyDescent="0.25">
      <c r="A51" s="5"/>
      <c r="B51" s="6"/>
      <c r="C51" s="6"/>
      <c r="D51" s="6"/>
      <c r="E51" s="6"/>
      <c r="F51" s="6"/>
      <c r="G51" s="8"/>
      <c r="L51" s="8"/>
      <c r="Q51" s="8"/>
      <c r="V51" s="8"/>
    </row>
    <row r="52" spans="1:53" ht="15.75" customHeight="1" x14ac:dyDescent="0.25">
      <c r="A52" s="5"/>
      <c r="B52" s="6"/>
      <c r="C52" s="6"/>
      <c r="D52" s="6"/>
      <c r="E52" s="6"/>
      <c r="F52" s="6"/>
      <c r="G52" s="8"/>
      <c r="L52" s="8"/>
      <c r="Q52" s="8"/>
      <c r="V52" s="8"/>
    </row>
    <row r="53" spans="1:53" ht="15.75" customHeight="1" x14ac:dyDescent="0.25">
      <c r="A53" s="5"/>
      <c r="B53" s="6"/>
      <c r="C53" s="6"/>
      <c r="D53" s="6"/>
      <c r="E53" s="6"/>
      <c r="F53" s="6"/>
      <c r="G53" s="8">
        <f t="shared" ref="G53:Y53" si="38">SUM(G39:G52)</f>
        <v>264</v>
      </c>
      <c r="H53" s="8">
        <f t="shared" si="38"/>
        <v>400</v>
      </c>
      <c r="I53" s="8">
        <f t="shared" si="38"/>
        <v>12</v>
      </c>
      <c r="J53" s="8">
        <f t="shared" si="38"/>
        <v>3160</v>
      </c>
      <c r="K53" s="8">
        <f t="shared" si="38"/>
        <v>26</v>
      </c>
      <c r="L53" s="8">
        <f t="shared" si="38"/>
        <v>6</v>
      </c>
      <c r="M53" s="8">
        <f t="shared" si="38"/>
        <v>14</v>
      </c>
      <c r="N53" s="8">
        <f t="shared" si="38"/>
        <v>0</v>
      </c>
      <c r="O53" s="8">
        <f t="shared" si="38"/>
        <v>47</v>
      </c>
      <c r="P53" s="8">
        <f t="shared" si="38"/>
        <v>0</v>
      </c>
      <c r="Q53" s="8">
        <f t="shared" si="38"/>
        <v>3</v>
      </c>
      <c r="R53" s="8">
        <f t="shared" si="38"/>
        <v>3</v>
      </c>
      <c r="S53" s="8">
        <f t="shared" si="38"/>
        <v>0</v>
      </c>
      <c r="T53" s="8">
        <f t="shared" si="38"/>
        <v>52</v>
      </c>
      <c r="U53" s="8">
        <f t="shared" si="38"/>
        <v>0</v>
      </c>
      <c r="V53" s="8">
        <f t="shared" si="38"/>
        <v>0</v>
      </c>
      <c r="W53" s="8">
        <f t="shared" si="38"/>
        <v>0</v>
      </c>
      <c r="X53" s="8">
        <f t="shared" si="38"/>
        <v>0</v>
      </c>
      <c r="Y53" s="8">
        <f t="shared" si="38"/>
        <v>0</v>
      </c>
    </row>
    <row r="54" spans="1:53" ht="15.75" customHeight="1" x14ac:dyDescent="0.25">
      <c r="A54" s="5"/>
      <c r="B54" s="6"/>
      <c r="C54" s="6"/>
      <c r="D54" s="6"/>
    </row>
    <row r="55" spans="1:53" ht="15.75" customHeight="1" x14ac:dyDescent="0.25">
      <c r="A55" s="1" t="s">
        <v>83</v>
      </c>
      <c r="B55" s="2"/>
      <c r="C55" s="2"/>
      <c r="D55" s="2"/>
      <c r="E55" s="3" t="s">
        <v>403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 t="s">
        <v>84</v>
      </c>
      <c r="R55" s="3"/>
      <c r="S55" s="3"/>
      <c r="T55" s="3" t="s">
        <v>404</v>
      </c>
      <c r="U55" s="3"/>
      <c r="V55" s="3"/>
      <c r="W55" s="3"/>
      <c r="X55" s="3" t="s">
        <v>403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 spans="1:53" ht="15.75" customHeight="1" x14ac:dyDescent="0.25">
      <c r="A56" s="1" t="s">
        <v>354</v>
      </c>
      <c r="B56" s="2"/>
      <c r="C56" s="2"/>
      <c r="D56" s="2"/>
      <c r="E56" s="3" t="s">
        <v>85</v>
      </c>
      <c r="F56" s="3" t="s">
        <v>7</v>
      </c>
      <c r="G56" s="3" t="s">
        <v>86</v>
      </c>
      <c r="H56" s="3" t="s">
        <v>87</v>
      </c>
      <c r="I56" s="3" t="s">
        <v>88</v>
      </c>
      <c r="J56" s="3"/>
      <c r="K56" s="3"/>
      <c r="L56" s="3"/>
      <c r="M56" s="3"/>
      <c r="N56" s="3"/>
      <c r="O56" s="3"/>
      <c r="P56" s="3"/>
      <c r="Q56" s="1" t="s">
        <v>354</v>
      </c>
      <c r="R56" s="3"/>
      <c r="S56" s="3"/>
      <c r="T56" s="3" t="s">
        <v>89</v>
      </c>
      <c r="U56" s="3" t="s">
        <v>90</v>
      </c>
      <c r="V56" s="3" t="s">
        <v>91</v>
      </c>
      <c r="W56" s="3"/>
      <c r="X56" s="4" t="s">
        <v>89</v>
      </c>
      <c r="Y56" s="3" t="s">
        <v>90</v>
      </c>
      <c r="Z56" s="3" t="s">
        <v>91</v>
      </c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</row>
    <row r="57" spans="1:53" ht="15.75" customHeight="1" x14ac:dyDescent="0.25">
      <c r="A57" s="5" t="s">
        <v>356</v>
      </c>
      <c r="B57" s="6"/>
      <c r="C57" s="6"/>
      <c r="D57" s="6"/>
      <c r="E57">
        <v>2</v>
      </c>
      <c r="F57">
        <v>70</v>
      </c>
      <c r="G57" s="26">
        <f t="shared" ref="G57:G68" si="39">F57/E57</f>
        <v>35</v>
      </c>
      <c r="H57">
        <v>0</v>
      </c>
      <c r="I57">
        <v>47</v>
      </c>
      <c r="L57" s="26"/>
      <c r="Q57" s="5" t="s">
        <v>356</v>
      </c>
      <c r="X57" s="7"/>
    </row>
    <row r="58" spans="1:53" ht="15.75" customHeight="1" x14ac:dyDescent="0.25">
      <c r="A58" s="5" t="s">
        <v>358</v>
      </c>
      <c r="B58" s="6"/>
      <c r="C58" s="6"/>
      <c r="D58" s="6"/>
      <c r="E58">
        <v>4</v>
      </c>
      <c r="F58">
        <v>166</v>
      </c>
      <c r="G58" s="26">
        <f t="shared" si="39"/>
        <v>41.5</v>
      </c>
      <c r="H58">
        <v>0</v>
      </c>
      <c r="I58">
        <v>49</v>
      </c>
      <c r="L58" s="26"/>
      <c r="Q58" s="5" t="s">
        <v>358</v>
      </c>
      <c r="X58" s="7">
        <v>1</v>
      </c>
      <c r="Y58">
        <v>2</v>
      </c>
      <c r="Z58">
        <v>20</v>
      </c>
    </row>
    <row r="59" spans="1:53" ht="15.75" customHeight="1" x14ac:dyDescent="0.25">
      <c r="A59" s="5" t="s">
        <v>359</v>
      </c>
      <c r="B59" s="6"/>
      <c r="C59" s="6"/>
      <c r="D59" s="6"/>
      <c r="E59">
        <v>5</v>
      </c>
      <c r="F59">
        <v>182</v>
      </c>
      <c r="G59" s="26">
        <f t="shared" si="39"/>
        <v>36.4</v>
      </c>
      <c r="H59">
        <v>0</v>
      </c>
      <c r="I59">
        <v>40</v>
      </c>
      <c r="L59" s="26"/>
      <c r="Q59" s="5" t="s">
        <v>359</v>
      </c>
      <c r="X59" s="7"/>
    </row>
    <row r="60" spans="1:53" ht="15.75" customHeight="1" x14ac:dyDescent="0.25">
      <c r="A60" s="5" t="s">
        <v>361</v>
      </c>
      <c r="B60" s="6"/>
      <c r="C60" s="6"/>
      <c r="D60" s="6"/>
      <c r="E60">
        <v>4</v>
      </c>
      <c r="F60">
        <v>159</v>
      </c>
      <c r="G60" s="26">
        <f t="shared" si="39"/>
        <v>39.75</v>
      </c>
      <c r="H60">
        <v>0</v>
      </c>
      <c r="I60">
        <v>44</v>
      </c>
      <c r="L60" s="26"/>
      <c r="Q60" s="5" t="s">
        <v>361</v>
      </c>
      <c r="T60">
        <v>1</v>
      </c>
      <c r="U60">
        <v>2</v>
      </c>
      <c r="V60">
        <v>23</v>
      </c>
      <c r="X60" s="7"/>
    </row>
    <row r="61" spans="1:53" ht="15.75" customHeight="1" x14ac:dyDescent="0.25">
      <c r="A61" s="5" t="s">
        <v>301</v>
      </c>
      <c r="B61" s="6"/>
      <c r="C61" s="6"/>
      <c r="D61" s="6"/>
      <c r="E61">
        <v>2</v>
      </c>
      <c r="F61">
        <v>71</v>
      </c>
      <c r="G61" s="26">
        <f t="shared" si="39"/>
        <v>35.5</v>
      </c>
      <c r="H61">
        <v>0</v>
      </c>
      <c r="I61">
        <v>40</v>
      </c>
      <c r="L61" s="26"/>
      <c r="Q61" s="5" t="s">
        <v>301</v>
      </c>
      <c r="T61">
        <v>3</v>
      </c>
      <c r="U61">
        <v>4</v>
      </c>
      <c r="V61">
        <v>27</v>
      </c>
      <c r="X61" s="7"/>
    </row>
    <row r="62" spans="1:53" ht="15.75" customHeight="1" x14ac:dyDescent="0.25">
      <c r="A62" s="5" t="s">
        <v>363</v>
      </c>
      <c r="B62" s="6"/>
      <c r="C62" s="6"/>
      <c r="D62" s="6"/>
      <c r="E62">
        <v>4</v>
      </c>
      <c r="F62">
        <v>161</v>
      </c>
      <c r="G62" s="26">
        <f t="shared" si="39"/>
        <v>40.25</v>
      </c>
      <c r="H62">
        <v>0</v>
      </c>
      <c r="I62">
        <v>46</v>
      </c>
      <c r="L62" s="26"/>
      <c r="Q62" s="5" t="s">
        <v>363</v>
      </c>
      <c r="X62" s="7"/>
    </row>
    <row r="63" spans="1:53" ht="15.75" customHeight="1" x14ac:dyDescent="0.25">
      <c r="A63" s="5" t="s">
        <v>48</v>
      </c>
      <c r="B63" s="6"/>
      <c r="C63" s="6"/>
      <c r="D63" s="6"/>
      <c r="E63">
        <v>9</v>
      </c>
      <c r="F63">
        <v>332</v>
      </c>
      <c r="G63" s="26">
        <f t="shared" si="39"/>
        <v>36.888888888888886</v>
      </c>
      <c r="H63">
        <v>0</v>
      </c>
      <c r="I63">
        <v>47</v>
      </c>
      <c r="L63" s="26"/>
      <c r="Q63" s="5" t="s">
        <v>48</v>
      </c>
      <c r="T63">
        <v>1</v>
      </c>
      <c r="U63">
        <v>2</v>
      </c>
      <c r="V63">
        <v>28</v>
      </c>
      <c r="X63" s="7"/>
    </row>
    <row r="64" spans="1:53" ht="15.75" customHeight="1" x14ac:dyDescent="0.25">
      <c r="A64" s="5" t="s">
        <v>366</v>
      </c>
      <c r="B64" s="6"/>
      <c r="C64" s="6"/>
      <c r="D64" s="6"/>
      <c r="E64">
        <v>6</v>
      </c>
      <c r="F64">
        <v>203</v>
      </c>
      <c r="G64" s="26">
        <f t="shared" si="39"/>
        <v>33.833333333333336</v>
      </c>
      <c r="H64">
        <v>0</v>
      </c>
      <c r="I64">
        <v>39</v>
      </c>
      <c r="L64" s="26"/>
      <c r="Q64" s="5" t="s">
        <v>366</v>
      </c>
      <c r="T64">
        <v>1</v>
      </c>
      <c r="U64">
        <v>1</v>
      </c>
      <c r="V64">
        <v>40</v>
      </c>
      <c r="X64" s="7"/>
    </row>
    <row r="65" spans="1:26" ht="15.75" customHeight="1" x14ac:dyDescent="0.25">
      <c r="A65" s="5" t="s">
        <v>367</v>
      </c>
      <c r="B65" s="6"/>
      <c r="C65" s="6"/>
      <c r="D65" s="6"/>
      <c r="E65">
        <v>4</v>
      </c>
      <c r="F65">
        <v>165</v>
      </c>
      <c r="G65" s="26">
        <f t="shared" si="39"/>
        <v>41.25</v>
      </c>
      <c r="H65">
        <v>0</v>
      </c>
      <c r="I65">
        <v>45</v>
      </c>
      <c r="L65" s="26"/>
      <c r="Q65" s="5" t="s">
        <v>367</v>
      </c>
      <c r="T65">
        <v>2</v>
      </c>
      <c r="U65">
        <v>4</v>
      </c>
      <c r="V65">
        <v>42</v>
      </c>
      <c r="X65" s="7"/>
    </row>
    <row r="66" spans="1:26" ht="15.75" customHeight="1" x14ac:dyDescent="0.25">
      <c r="A66" s="5" t="s">
        <v>368</v>
      </c>
      <c r="B66" s="6"/>
      <c r="C66" s="6"/>
      <c r="D66" s="6"/>
      <c r="E66">
        <v>7</v>
      </c>
      <c r="F66">
        <v>323</v>
      </c>
      <c r="G66" s="26">
        <f t="shared" si="39"/>
        <v>46.142857142857146</v>
      </c>
      <c r="H66">
        <v>0</v>
      </c>
      <c r="I66">
        <v>57</v>
      </c>
      <c r="L66" s="26"/>
      <c r="Q66" s="5" t="s">
        <v>368</v>
      </c>
      <c r="T66">
        <v>2</v>
      </c>
      <c r="U66">
        <v>2</v>
      </c>
      <c r="V66">
        <v>35</v>
      </c>
      <c r="X66" s="7"/>
    </row>
    <row r="67" spans="1:26" ht="15.75" customHeight="1" x14ac:dyDescent="0.25">
      <c r="A67" s="5" t="s">
        <v>369</v>
      </c>
      <c r="B67" s="6"/>
      <c r="C67" s="6"/>
      <c r="D67" s="6"/>
      <c r="E67">
        <v>4</v>
      </c>
      <c r="F67">
        <v>128</v>
      </c>
      <c r="G67" s="26">
        <f t="shared" si="39"/>
        <v>32</v>
      </c>
      <c r="H67">
        <v>0</v>
      </c>
      <c r="I67">
        <v>42</v>
      </c>
      <c r="L67" s="26"/>
      <c r="Q67" s="5" t="s">
        <v>369</v>
      </c>
      <c r="X67" s="7"/>
    </row>
    <row r="68" spans="1:26" ht="15.75" customHeight="1" x14ac:dyDescent="0.25">
      <c r="A68" s="5" t="s">
        <v>51</v>
      </c>
      <c r="B68" s="6"/>
      <c r="C68" s="6"/>
      <c r="D68" s="6"/>
      <c r="E68">
        <v>3</v>
      </c>
      <c r="F68">
        <v>138</v>
      </c>
      <c r="G68" s="26">
        <f t="shared" si="39"/>
        <v>46</v>
      </c>
      <c r="H68">
        <v>0</v>
      </c>
      <c r="I68">
        <v>53</v>
      </c>
      <c r="L68" s="26"/>
      <c r="Q68" s="5" t="s">
        <v>51</v>
      </c>
      <c r="T68">
        <v>1</v>
      </c>
      <c r="U68">
        <v>2</v>
      </c>
      <c r="V68">
        <v>44</v>
      </c>
      <c r="X68" s="8"/>
    </row>
    <row r="69" spans="1:26" ht="15.75" customHeight="1" x14ac:dyDescent="0.25">
      <c r="A69" s="5"/>
      <c r="B69" s="6"/>
      <c r="C69" s="6"/>
      <c r="D69" s="6"/>
      <c r="G69" s="26"/>
      <c r="L69" s="26"/>
      <c r="Q69" s="5"/>
      <c r="X69" s="8"/>
    </row>
    <row r="70" spans="1:26" ht="15.75" customHeight="1" x14ac:dyDescent="0.25">
      <c r="A70" s="5"/>
      <c r="B70" s="6"/>
      <c r="C70" s="6"/>
      <c r="D70" s="6"/>
      <c r="G70" s="26"/>
      <c r="L70" s="26"/>
      <c r="Q70" s="5"/>
      <c r="X70" s="8"/>
    </row>
    <row r="71" spans="1:26" ht="15.75" customHeight="1" x14ac:dyDescent="0.25">
      <c r="A71" s="5" t="s">
        <v>402</v>
      </c>
      <c r="B71" s="6"/>
      <c r="C71" s="6"/>
      <c r="D71" s="6"/>
      <c r="E71">
        <f t="shared" ref="E71:F71" si="40">SUM(E57:E70)</f>
        <v>54</v>
      </c>
      <c r="F71">
        <f t="shared" si="40"/>
        <v>2098</v>
      </c>
      <c r="G71" s="26">
        <f>F71/E71</f>
        <v>38.851851851851855</v>
      </c>
      <c r="H71">
        <f t="shared" ref="H71:I71" si="41">SUM(H57:H70)</f>
        <v>0</v>
      </c>
      <c r="I71">
        <f t="shared" si="41"/>
        <v>549</v>
      </c>
      <c r="L71" s="26"/>
      <c r="T71">
        <f t="shared" ref="T71:U71" si="42">SUM(T57:T70)</f>
        <v>11</v>
      </c>
      <c r="U71">
        <f t="shared" si="42"/>
        <v>17</v>
      </c>
      <c r="V71">
        <v>44</v>
      </c>
      <c r="X71">
        <f t="shared" ref="X71:Y71" si="43">SUM(X57:X70)</f>
        <v>1</v>
      </c>
      <c r="Y71">
        <f t="shared" si="43"/>
        <v>2</v>
      </c>
      <c r="Z71">
        <f>MAX(Z57:Z70)</f>
        <v>20</v>
      </c>
    </row>
    <row r="72" spans="1:26" ht="15.75" customHeight="1" x14ac:dyDescent="0.25">
      <c r="A72" s="5"/>
      <c r="B72" s="6"/>
      <c r="C72" s="6"/>
      <c r="D72" s="6"/>
    </row>
    <row r="73" spans="1:26" ht="15.75" customHeight="1" x14ac:dyDescent="0.25">
      <c r="A73" s="1" t="s">
        <v>92</v>
      </c>
      <c r="B73" s="6"/>
      <c r="C73" s="6"/>
      <c r="D73" s="6"/>
      <c r="E73" s="3" t="s">
        <v>411</v>
      </c>
      <c r="F73" s="3"/>
      <c r="G73" s="3"/>
      <c r="H73" s="3" t="s">
        <v>1281</v>
      </c>
      <c r="I73" s="3"/>
      <c r="J73" s="3"/>
      <c r="K73" s="3" t="s">
        <v>407</v>
      </c>
      <c r="L73" s="3"/>
      <c r="M73" s="3"/>
      <c r="N73" s="3" t="s">
        <v>412</v>
      </c>
      <c r="O73" s="3"/>
      <c r="P73" s="3"/>
      <c r="Q73" s="3" t="s">
        <v>413</v>
      </c>
      <c r="R73" s="3"/>
      <c r="S73" s="3"/>
      <c r="T73" s="3" t="s">
        <v>414</v>
      </c>
      <c r="U73" s="3"/>
      <c r="W73" s="3" t="s">
        <v>2</v>
      </c>
    </row>
    <row r="74" spans="1:26" ht="15.75" customHeight="1" x14ac:dyDescent="0.25">
      <c r="A74" s="1" t="s">
        <v>354</v>
      </c>
      <c r="B74" s="3" t="s">
        <v>73</v>
      </c>
      <c r="C74" s="3" t="s">
        <v>7</v>
      </c>
      <c r="D74" s="3" t="s">
        <v>8</v>
      </c>
      <c r="E74" s="3" t="s">
        <v>73</v>
      </c>
      <c r="F74" s="3" t="s">
        <v>7</v>
      </c>
      <c r="G74" s="3" t="s">
        <v>8</v>
      </c>
      <c r="H74" s="4" t="s">
        <v>73</v>
      </c>
      <c r="I74" s="3" t="s">
        <v>7</v>
      </c>
      <c r="J74" s="3" t="s">
        <v>8</v>
      </c>
      <c r="K74" s="4" t="s">
        <v>73</v>
      </c>
      <c r="L74" s="3" t="s">
        <v>7</v>
      </c>
      <c r="M74" s="3" t="s">
        <v>8</v>
      </c>
      <c r="N74" s="4" t="s">
        <v>73</v>
      </c>
      <c r="O74" s="3" t="s">
        <v>7</v>
      </c>
      <c r="P74" s="3" t="s">
        <v>8</v>
      </c>
      <c r="Q74" s="4" t="s">
        <v>73</v>
      </c>
      <c r="R74" s="3" t="s">
        <v>7</v>
      </c>
      <c r="S74" s="3" t="s">
        <v>8</v>
      </c>
      <c r="T74" s="4" t="s">
        <v>73</v>
      </c>
      <c r="U74" s="3" t="s">
        <v>7</v>
      </c>
      <c r="V74" s="3" t="s">
        <v>8</v>
      </c>
      <c r="W74" s="4" t="s">
        <v>73</v>
      </c>
      <c r="X74" s="3" t="s">
        <v>7</v>
      </c>
      <c r="Y74" s="3" t="s">
        <v>8</v>
      </c>
    </row>
    <row r="75" spans="1:26" ht="15.75" customHeight="1" x14ac:dyDescent="0.25">
      <c r="A75" s="5" t="s">
        <v>356</v>
      </c>
      <c r="B75" s="6">
        <f t="shared" ref="B75:D75" si="44">E75+H75+K75+N75+Q75+T75+W75</f>
        <v>0</v>
      </c>
      <c r="C75" s="6">
        <f t="shared" si="44"/>
        <v>0</v>
      </c>
      <c r="D75" s="6">
        <f t="shared" si="44"/>
        <v>0</v>
      </c>
      <c r="E75" s="7"/>
      <c r="H75" s="7"/>
      <c r="K75" s="7"/>
      <c r="N75" s="7"/>
      <c r="Q75" s="7"/>
      <c r="T75" s="7"/>
      <c r="W75" s="7"/>
    </row>
    <row r="76" spans="1:26" ht="15.75" customHeight="1" x14ac:dyDescent="0.25">
      <c r="A76" s="5" t="s">
        <v>358</v>
      </c>
      <c r="B76" s="6">
        <f t="shared" ref="B76:D76" si="45">E76+H76+K76+N76+Q76+T76+W76</f>
        <v>1</v>
      </c>
      <c r="C76" s="6">
        <f t="shared" si="45"/>
        <v>2</v>
      </c>
      <c r="D76" s="6">
        <f t="shared" si="45"/>
        <v>0</v>
      </c>
      <c r="E76" s="7"/>
      <c r="H76" s="7"/>
      <c r="K76" s="7">
        <v>1</v>
      </c>
      <c r="L76">
        <v>2</v>
      </c>
      <c r="M76">
        <v>0</v>
      </c>
      <c r="N76" s="7"/>
      <c r="Q76" s="7"/>
      <c r="T76" s="7"/>
      <c r="W76" s="7"/>
    </row>
    <row r="77" spans="1:26" ht="15.75" customHeight="1" x14ac:dyDescent="0.25">
      <c r="A77" s="5" t="s">
        <v>359</v>
      </c>
      <c r="B77" s="6">
        <f t="shared" ref="B77:D77" si="46">E77+H77+K77+N77+Q77+T77+W77</f>
        <v>0</v>
      </c>
      <c r="C77" s="6">
        <f t="shared" si="46"/>
        <v>0</v>
      </c>
      <c r="D77" s="6">
        <f t="shared" si="46"/>
        <v>0</v>
      </c>
      <c r="E77" s="7"/>
      <c r="H77" s="7"/>
      <c r="K77" s="7"/>
      <c r="N77" s="7"/>
      <c r="Q77" s="7"/>
      <c r="T77" s="7"/>
      <c r="W77" s="7"/>
    </row>
    <row r="78" spans="1:26" ht="15.75" customHeight="1" x14ac:dyDescent="0.25">
      <c r="A78" s="5" t="s">
        <v>361</v>
      </c>
      <c r="B78" s="6">
        <f t="shared" ref="B78:D78" si="47">E78+H78+K78+N78+Q78+T78+W78</f>
        <v>1</v>
      </c>
      <c r="C78" s="6">
        <f t="shared" si="47"/>
        <v>13</v>
      </c>
      <c r="D78" s="6">
        <f t="shared" si="47"/>
        <v>0</v>
      </c>
      <c r="E78" s="7"/>
      <c r="H78" s="7"/>
      <c r="K78" s="7"/>
      <c r="N78" s="7"/>
      <c r="Q78" s="7">
        <v>1</v>
      </c>
      <c r="R78">
        <v>13</v>
      </c>
      <c r="S78">
        <v>0</v>
      </c>
      <c r="T78" s="7"/>
      <c r="W78" s="7"/>
    </row>
    <row r="79" spans="1:26" ht="15.75" customHeight="1" x14ac:dyDescent="0.25">
      <c r="A79" s="5" t="s">
        <v>301</v>
      </c>
      <c r="B79" s="6">
        <f t="shared" ref="B79:D79" si="48">E79+H79+K79+N79+Q79+T79+W79</f>
        <v>2</v>
      </c>
      <c r="C79" s="6">
        <f t="shared" si="48"/>
        <v>61</v>
      </c>
      <c r="D79" s="6">
        <f t="shared" si="48"/>
        <v>0</v>
      </c>
      <c r="E79" s="7">
        <v>1</v>
      </c>
      <c r="F79">
        <v>61</v>
      </c>
      <c r="G79">
        <v>0</v>
      </c>
      <c r="H79" s="7"/>
      <c r="K79" s="7">
        <v>1</v>
      </c>
      <c r="L79">
        <v>0</v>
      </c>
      <c r="M79">
        <v>0</v>
      </c>
      <c r="N79" s="7"/>
      <c r="Q79" s="7"/>
      <c r="T79" s="7"/>
      <c r="W79" s="7"/>
    </row>
    <row r="80" spans="1:26" ht="15.75" customHeight="1" x14ac:dyDescent="0.25">
      <c r="A80" s="5" t="s">
        <v>363</v>
      </c>
      <c r="B80" s="6">
        <f t="shared" ref="B80:D80" si="49">E80+H80+K80+N80+Q80+T80+W80</f>
        <v>1</v>
      </c>
      <c r="C80" s="6">
        <f t="shared" si="49"/>
        <v>0</v>
      </c>
      <c r="D80" s="6">
        <f t="shared" si="49"/>
        <v>0</v>
      </c>
      <c r="E80" s="7"/>
      <c r="H80" s="7"/>
      <c r="K80" s="7"/>
      <c r="N80" s="7"/>
      <c r="Q80" s="7"/>
      <c r="T80" s="7">
        <v>1</v>
      </c>
      <c r="U80">
        <v>0</v>
      </c>
      <c r="V80">
        <v>0</v>
      </c>
      <c r="W80" s="7"/>
    </row>
    <row r="81" spans="1:53" ht="15.75" customHeight="1" x14ac:dyDescent="0.25">
      <c r="A81" s="5" t="s">
        <v>48</v>
      </c>
      <c r="B81" s="6">
        <f t="shared" ref="B81:D81" si="50">E81+H81+K81+N81+Q81+T81+W81</f>
        <v>0</v>
      </c>
      <c r="C81" s="6">
        <f t="shared" si="50"/>
        <v>0</v>
      </c>
      <c r="D81" s="6">
        <f t="shared" si="50"/>
        <v>0</v>
      </c>
      <c r="E81" s="7"/>
      <c r="H81" s="7"/>
      <c r="K81" s="7"/>
      <c r="N81" s="7"/>
      <c r="Q81" s="7"/>
      <c r="T81" s="7"/>
      <c r="W81" s="7"/>
    </row>
    <row r="82" spans="1:53" ht="15.75" customHeight="1" x14ac:dyDescent="0.25">
      <c r="A82" s="5" t="s">
        <v>366</v>
      </c>
      <c r="B82" s="6">
        <f t="shared" ref="B82:D82" si="51">E82+H82+K82+N82+Q82+T82+W82</f>
        <v>0</v>
      </c>
      <c r="C82" s="6">
        <f t="shared" si="51"/>
        <v>0</v>
      </c>
      <c r="D82" s="6">
        <f t="shared" si="51"/>
        <v>0</v>
      </c>
      <c r="E82" s="7"/>
      <c r="H82" s="7"/>
      <c r="K82" s="7"/>
      <c r="N82" s="7"/>
      <c r="Q82" s="7"/>
      <c r="T82" s="7"/>
      <c r="W82" s="7"/>
    </row>
    <row r="83" spans="1:53" ht="15.75" customHeight="1" x14ac:dyDescent="0.25">
      <c r="A83" s="5" t="s">
        <v>367</v>
      </c>
      <c r="B83" s="6">
        <f t="shared" ref="B83:D83" si="52">E83+H83+K83+N83+Q83+T83+W83</f>
        <v>1</v>
      </c>
      <c r="C83" s="6">
        <f t="shared" si="52"/>
        <v>0</v>
      </c>
      <c r="D83" s="6">
        <f t="shared" si="52"/>
        <v>0</v>
      </c>
      <c r="E83" s="7"/>
      <c r="H83" s="7"/>
      <c r="K83" s="7"/>
      <c r="N83" s="7"/>
      <c r="Q83" s="7"/>
      <c r="T83" s="7">
        <v>1</v>
      </c>
      <c r="U83">
        <v>0</v>
      </c>
      <c r="V83">
        <v>0</v>
      </c>
      <c r="W83" s="7"/>
    </row>
    <row r="84" spans="1:53" ht="15.75" customHeight="1" x14ac:dyDescent="0.25">
      <c r="A84" s="5" t="s">
        <v>368</v>
      </c>
      <c r="B84" s="6">
        <f t="shared" ref="B84:D84" si="53">E84+H84+K84+N84+Q84+T84+W84</f>
        <v>1</v>
      </c>
      <c r="C84" s="6">
        <f t="shared" si="53"/>
        <v>28</v>
      </c>
      <c r="D84" s="6">
        <f t="shared" si="53"/>
        <v>0</v>
      </c>
      <c r="E84" s="7"/>
      <c r="H84" s="7"/>
      <c r="K84" s="7">
        <v>1</v>
      </c>
      <c r="L84">
        <v>28</v>
      </c>
      <c r="M84">
        <v>0</v>
      </c>
      <c r="N84" s="7"/>
      <c r="Q84" s="7"/>
      <c r="T84" s="7"/>
      <c r="W84" s="7"/>
    </row>
    <row r="85" spans="1:53" ht="15.75" customHeight="1" x14ac:dyDescent="0.25">
      <c r="A85" s="5" t="s">
        <v>369</v>
      </c>
      <c r="B85" s="6">
        <f t="shared" ref="B85:D85" si="54">E85+H85+K85+N85+Q85+T85+W85</f>
        <v>1</v>
      </c>
      <c r="C85" s="6">
        <f t="shared" si="54"/>
        <v>13</v>
      </c>
      <c r="D85" s="6">
        <f t="shared" si="54"/>
        <v>0</v>
      </c>
      <c r="E85" s="7"/>
      <c r="H85" s="7"/>
      <c r="K85" s="7"/>
      <c r="N85" s="7">
        <v>1</v>
      </c>
      <c r="O85">
        <v>13</v>
      </c>
      <c r="P85">
        <v>0</v>
      </c>
      <c r="Q85" s="7"/>
      <c r="T85" s="7"/>
      <c r="W85" s="7"/>
    </row>
    <row r="86" spans="1:53" ht="15.75" customHeight="1" x14ac:dyDescent="0.25">
      <c r="A86" s="5" t="s">
        <v>51</v>
      </c>
      <c r="B86" s="6">
        <f t="shared" ref="B86:D86" si="55">E86+H86+K86+N86+Q86+T86+W86</f>
        <v>1</v>
      </c>
      <c r="C86" s="6">
        <f t="shared" si="55"/>
        <v>37</v>
      </c>
      <c r="D86" s="6">
        <f t="shared" si="55"/>
        <v>1</v>
      </c>
      <c r="E86" s="7"/>
      <c r="H86" s="37">
        <v>1</v>
      </c>
      <c r="I86" s="10">
        <v>37</v>
      </c>
      <c r="J86" s="10">
        <v>1</v>
      </c>
      <c r="K86" s="7"/>
      <c r="N86" s="7"/>
      <c r="Q86" s="7"/>
      <c r="T86" s="7"/>
      <c r="W86" s="7"/>
    </row>
    <row r="87" spans="1:53" ht="15.75" customHeight="1" x14ac:dyDescent="0.25">
      <c r="A87" s="5" t="s">
        <v>421</v>
      </c>
      <c r="B87" s="6">
        <f t="shared" ref="B87:D87" si="56">E87+H87+K87+N87+Q87+T87+W87</f>
        <v>0</v>
      </c>
      <c r="C87" s="6">
        <f t="shared" si="56"/>
        <v>0</v>
      </c>
      <c r="D87" s="6">
        <f t="shared" si="56"/>
        <v>0</v>
      </c>
      <c r="E87" s="7"/>
      <c r="H87" s="7"/>
      <c r="K87" s="7"/>
      <c r="N87" s="7"/>
      <c r="Q87" s="7"/>
      <c r="T87" s="7"/>
      <c r="W87" s="7"/>
    </row>
    <row r="88" spans="1:53" ht="15.75" customHeight="1" x14ac:dyDescent="0.25">
      <c r="A88" s="5" t="s">
        <v>422</v>
      </c>
      <c r="B88" s="6"/>
      <c r="C88" s="6"/>
      <c r="D88" s="6"/>
      <c r="H88" s="8"/>
      <c r="K88" s="8"/>
      <c r="N88" s="8"/>
      <c r="Q88" s="8"/>
      <c r="T88" s="8"/>
      <c r="W88" s="8"/>
    </row>
    <row r="89" spans="1:53" ht="15.75" customHeight="1" x14ac:dyDescent="0.25">
      <c r="A89" s="5"/>
      <c r="B89" s="6"/>
      <c r="C89" s="6"/>
      <c r="D89" s="6"/>
      <c r="E89">
        <f t="shared" ref="E89:G89" si="57">SUM(E75:E85)</f>
        <v>1</v>
      </c>
      <c r="F89">
        <f t="shared" si="57"/>
        <v>61</v>
      </c>
      <c r="G89">
        <f t="shared" si="57"/>
        <v>0</v>
      </c>
      <c r="H89">
        <v>1</v>
      </c>
      <c r="I89">
        <f t="shared" ref="I89:Y89" si="58">SUM(I75:I85)</f>
        <v>0</v>
      </c>
      <c r="J89">
        <f t="shared" si="58"/>
        <v>0</v>
      </c>
      <c r="K89">
        <f t="shared" si="58"/>
        <v>3</v>
      </c>
      <c r="L89">
        <f t="shared" si="58"/>
        <v>30</v>
      </c>
      <c r="M89">
        <f t="shared" si="58"/>
        <v>0</v>
      </c>
      <c r="N89">
        <f t="shared" si="58"/>
        <v>1</v>
      </c>
      <c r="O89">
        <f t="shared" si="58"/>
        <v>13</v>
      </c>
      <c r="P89">
        <f t="shared" si="58"/>
        <v>0</v>
      </c>
      <c r="Q89">
        <f t="shared" si="58"/>
        <v>1</v>
      </c>
      <c r="R89">
        <f t="shared" si="58"/>
        <v>13</v>
      </c>
      <c r="S89">
        <f t="shared" si="58"/>
        <v>0</v>
      </c>
      <c r="T89">
        <f t="shared" si="58"/>
        <v>2</v>
      </c>
      <c r="U89">
        <f t="shared" si="58"/>
        <v>0</v>
      </c>
      <c r="V89">
        <f t="shared" si="58"/>
        <v>0</v>
      </c>
      <c r="W89">
        <f t="shared" si="58"/>
        <v>0</v>
      </c>
      <c r="X89">
        <f t="shared" si="58"/>
        <v>0</v>
      </c>
      <c r="Y89">
        <f t="shared" si="58"/>
        <v>0</v>
      </c>
    </row>
    <row r="90" spans="1:53" ht="15.75" customHeight="1" x14ac:dyDescent="0.25">
      <c r="A90" s="1" t="s">
        <v>93</v>
      </c>
      <c r="B90" s="2"/>
      <c r="C90" s="2"/>
      <c r="D90" s="2"/>
      <c r="E90" s="3" t="s">
        <v>423</v>
      </c>
      <c r="F90" s="3"/>
      <c r="G90" s="3"/>
      <c r="H90" s="3" t="s">
        <v>424</v>
      </c>
      <c r="I90" s="3"/>
      <c r="J90" s="3"/>
      <c r="K90" s="3" t="s">
        <v>2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</row>
    <row r="91" spans="1:53" ht="15.75" customHeight="1" x14ac:dyDescent="0.25">
      <c r="A91" s="1" t="s">
        <v>354</v>
      </c>
      <c r="B91" s="2"/>
      <c r="C91" s="2"/>
      <c r="D91" s="2"/>
      <c r="E91" s="3" t="s">
        <v>95</v>
      </c>
      <c r="F91" s="3" t="s">
        <v>7</v>
      </c>
      <c r="G91" s="3" t="s">
        <v>91</v>
      </c>
      <c r="H91" s="4" t="s">
        <v>95</v>
      </c>
      <c r="I91" s="3" t="s">
        <v>7</v>
      </c>
      <c r="J91" s="3" t="s">
        <v>91</v>
      </c>
      <c r="K91" s="4" t="s">
        <v>95</v>
      </c>
      <c r="L91" s="3" t="s">
        <v>7</v>
      </c>
      <c r="M91" s="3" t="s">
        <v>91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</row>
    <row r="92" spans="1:53" ht="15.75" customHeight="1" x14ac:dyDescent="0.25">
      <c r="A92" s="5" t="s">
        <v>356</v>
      </c>
      <c r="B92" s="6"/>
      <c r="C92" s="6"/>
      <c r="D92" s="6"/>
      <c r="E92">
        <v>1</v>
      </c>
      <c r="F92">
        <v>7</v>
      </c>
      <c r="G92">
        <v>0</v>
      </c>
      <c r="H92" s="7"/>
      <c r="K92" s="7"/>
    </row>
    <row r="93" spans="1:53" ht="15.75" customHeight="1" x14ac:dyDescent="0.25">
      <c r="A93" s="5" t="s">
        <v>358</v>
      </c>
      <c r="B93" s="6"/>
      <c r="C93" s="6"/>
      <c r="D93" s="6"/>
      <c r="E93">
        <v>2</v>
      </c>
      <c r="F93">
        <v>-1</v>
      </c>
      <c r="G93">
        <v>0</v>
      </c>
      <c r="H93" s="7"/>
      <c r="K93" s="7"/>
    </row>
    <row r="94" spans="1:53" ht="15.75" customHeight="1" x14ac:dyDescent="0.25">
      <c r="A94" s="5" t="s">
        <v>359</v>
      </c>
      <c r="B94" s="6"/>
      <c r="C94" s="6"/>
      <c r="D94" s="6"/>
      <c r="E94">
        <v>1</v>
      </c>
      <c r="F94">
        <v>0</v>
      </c>
      <c r="G94">
        <v>0</v>
      </c>
      <c r="H94" s="7"/>
      <c r="K94" s="7"/>
    </row>
    <row r="95" spans="1:53" ht="15.75" customHeight="1" x14ac:dyDescent="0.25">
      <c r="A95" s="5" t="s">
        <v>361</v>
      </c>
      <c r="B95" s="6"/>
      <c r="C95" s="6"/>
      <c r="D95" s="6"/>
      <c r="E95">
        <v>1</v>
      </c>
      <c r="F95">
        <v>0</v>
      </c>
      <c r="G95">
        <v>0</v>
      </c>
      <c r="H95" s="7"/>
      <c r="K95" s="7"/>
    </row>
    <row r="96" spans="1:53" ht="15.75" customHeight="1" x14ac:dyDescent="0.25">
      <c r="A96" s="5" t="s">
        <v>301</v>
      </c>
      <c r="B96" s="6"/>
      <c r="C96" s="6"/>
      <c r="D96" s="6"/>
      <c r="E96">
        <v>2</v>
      </c>
      <c r="F96">
        <v>40</v>
      </c>
      <c r="G96">
        <v>0</v>
      </c>
      <c r="H96" s="7"/>
      <c r="K96" s="7"/>
    </row>
    <row r="97" spans="1:53" ht="15.75" customHeight="1" x14ac:dyDescent="0.25">
      <c r="A97" s="5" t="s">
        <v>363</v>
      </c>
      <c r="B97" s="6"/>
      <c r="C97" s="6"/>
      <c r="D97" s="6"/>
      <c r="H97" s="7"/>
      <c r="K97" s="7"/>
    </row>
    <row r="98" spans="1:53" ht="15.75" customHeight="1" x14ac:dyDescent="0.25">
      <c r="A98" s="5" t="s">
        <v>48</v>
      </c>
      <c r="B98" s="6"/>
      <c r="C98" s="6"/>
      <c r="D98" s="6"/>
      <c r="E98">
        <v>1</v>
      </c>
      <c r="F98">
        <v>6</v>
      </c>
      <c r="G98">
        <v>0</v>
      </c>
      <c r="H98" s="7">
        <v>1</v>
      </c>
      <c r="I98" s="8">
        <v>-5</v>
      </c>
      <c r="J98" s="8">
        <v>0</v>
      </c>
      <c r="K98" s="7"/>
    </row>
    <row r="99" spans="1:53" ht="15.75" customHeight="1" x14ac:dyDescent="0.25">
      <c r="A99" s="5" t="s">
        <v>366</v>
      </c>
      <c r="B99" s="6"/>
      <c r="C99" s="6"/>
      <c r="D99" s="6"/>
      <c r="E99">
        <v>1</v>
      </c>
      <c r="F99">
        <v>13</v>
      </c>
      <c r="G99">
        <v>0</v>
      </c>
      <c r="H99" s="7"/>
      <c r="K99" s="7"/>
    </row>
    <row r="100" spans="1:53" ht="15.75" customHeight="1" x14ac:dyDescent="0.25">
      <c r="A100" s="5" t="s">
        <v>367</v>
      </c>
      <c r="B100" s="6"/>
      <c r="C100" s="6"/>
      <c r="D100" s="6"/>
      <c r="E100">
        <v>1</v>
      </c>
      <c r="F100">
        <v>-12</v>
      </c>
      <c r="G100">
        <v>0</v>
      </c>
      <c r="H100" s="7"/>
      <c r="K100" s="7"/>
    </row>
    <row r="101" spans="1:53" ht="15.75" customHeight="1" x14ac:dyDescent="0.25">
      <c r="A101" s="5" t="s">
        <v>368</v>
      </c>
      <c r="B101" s="6"/>
      <c r="C101" s="6"/>
      <c r="D101" s="6"/>
      <c r="H101" s="7"/>
      <c r="K101" s="7"/>
    </row>
    <row r="102" spans="1:53" ht="15.75" customHeight="1" x14ac:dyDescent="0.25">
      <c r="A102" s="5" t="s">
        <v>369</v>
      </c>
      <c r="B102" s="6"/>
      <c r="C102" s="6"/>
      <c r="D102" s="6"/>
      <c r="E102">
        <v>1</v>
      </c>
      <c r="F102">
        <v>8</v>
      </c>
      <c r="G102">
        <v>0</v>
      </c>
      <c r="H102" s="7"/>
      <c r="K102" s="7"/>
    </row>
    <row r="103" spans="1:53" ht="15.75" customHeight="1" x14ac:dyDescent="0.25">
      <c r="A103" s="5" t="s">
        <v>51</v>
      </c>
      <c r="B103" s="6"/>
      <c r="C103" s="6"/>
      <c r="D103" s="6"/>
      <c r="E103">
        <v>1</v>
      </c>
      <c r="F103">
        <v>3</v>
      </c>
      <c r="G103">
        <v>0</v>
      </c>
      <c r="H103" s="8"/>
      <c r="K103" s="8"/>
    </row>
    <row r="104" spans="1:53" ht="15.75" customHeight="1" x14ac:dyDescent="0.25">
      <c r="A104" s="5"/>
      <c r="B104" s="6"/>
      <c r="C104" s="6"/>
      <c r="D104" s="6"/>
      <c r="H104" s="8"/>
      <c r="K104" s="8"/>
    </row>
    <row r="105" spans="1:53" ht="15.75" customHeight="1" x14ac:dyDescent="0.25">
      <c r="A105" s="5"/>
      <c r="B105" s="6"/>
      <c r="C105" s="6"/>
      <c r="D105" s="6"/>
      <c r="H105" s="8"/>
      <c r="K105" s="8"/>
    </row>
    <row r="106" spans="1:53" ht="15.75" customHeight="1" x14ac:dyDescent="0.25">
      <c r="A106" s="5"/>
      <c r="B106" s="6"/>
      <c r="C106" s="6"/>
      <c r="D106" s="6"/>
      <c r="E106">
        <f t="shared" ref="E106:M106" si="59">SUM(E92:E105)</f>
        <v>12</v>
      </c>
      <c r="F106">
        <f t="shared" si="59"/>
        <v>64</v>
      </c>
      <c r="G106">
        <f t="shared" si="59"/>
        <v>0</v>
      </c>
      <c r="H106">
        <f t="shared" si="59"/>
        <v>1</v>
      </c>
      <c r="I106">
        <f t="shared" si="59"/>
        <v>-5</v>
      </c>
      <c r="J106">
        <f t="shared" si="59"/>
        <v>0</v>
      </c>
      <c r="K106">
        <f t="shared" si="59"/>
        <v>0</v>
      </c>
      <c r="L106">
        <f t="shared" si="59"/>
        <v>0</v>
      </c>
      <c r="M106">
        <f t="shared" si="59"/>
        <v>0</v>
      </c>
    </row>
    <row r="107" spans="1:53" ht="15.75" customHeight="1" x14ac:dyDescent="0.25">
      <c r="A107" s="1" t="s">
        <v>96</v>
      </c>
      <c r="B107" s="2"/>
      <c r="C107" s="2"/>
      <c r="D107" s="2"/>
      <c r="E107" s="3" t="s">
        <v>425</v>
      </c>
      <c r="F107" s="3"/>
      <c r="G107" s="3"/>
      <c r="H107" s="3" t="s">
        <v>426</v>
      </c>
      <c r="I107" s="3"/>
      <c r="J107" s="3"/>
      <c r="K107" s="3" t="s">
        <v>427</v>
      </c>
      <c r="L107" s="3"/>
      <c r="M107" s="3"/>
      <c r="N107" s="3" t="s">
        <v>1281</v>
      </c>
      <c r="O107" s="3"/>
      <c r="P107" s="3"/>
      <c r="Q107" s="3" t="s">
        <v>411</v>
      </c>
      <c r="R107" s="3"/>
      <c r="S107" s="3"/>
      <c r="T107" s="3" t="s">
        <v>428</v>
      </c>
      <c r="U107" s="3"/>
      <c r="V107" s="3"/>
      <c r="W107" s="3" t="s">
        <v>429</v>
      </c>
      <c r="X107" s="3"/>
      <c r="Y107" s="3"/>
      <c r="Z107" s="3" t="s">
        <v>430</v>
      </c>
      <c r="AA107" s="3"/>
      <c r="AB107" s="3"/>
      <c r="AC107" s="3" t="s">
        <v>431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</row>
    <row r="108" spans="1:53" ht="15.75" customHeight="1" x14ac:dyDescent="0.25">
      <c r="A108" s="1" t="s">
        <v>354</v>
      </c>
      <c r="B108" s="2"/>
      <c r="C108" s="2"/>
      <c r="D108" s="2"/>
      <c r="E108" s="3" t="s">
        <v>95</v>
      </c>
      <c r="F108" s="3" t="s">
        <v>7</v>
      </c>
      <c r="G108" s="3" t="s">
        <v>91</v>
      </c>
      <c r="H108" s="4" t="s">
        <v>95</v>
      </c>
      <c r="I108" s="3" t="s">
        <v>7</v>
      </c>
      <c r="J108" s="3" t="s">
        <v>91</v>
      </c>
      <c r="K108" s="4" t="s">
        <v>95</v>
      </c>
      <c r="L108" s="3" t="s">
        <v>7</v>
      </c>
      <c r="M108" s="3" t="s">
        <v>91</v>
      </c>
      <c r="N108" s="4" t="s">
        <v>95</v>
      </c>
      <c r="O108" s="3" t="s">
        <v>7</v>
      </c>
      <c r="P108" s="3" t="s">
        <v>91</v>
      </c>
      <c r="Q108" s="4" t="s">
        <v>95</v>
      </c>
      <c r="R108" s="3" t="s">
        <v>7</v>
      </c>
      <c r="S108" s="3" t="s">
        <v>91</v>
      </c>
      <c r="T108" s="4" t="s">
        <v>95</v>
      </c>
      <c r="U108" s="3" t="s">
        <v>7</v>
      </c>
      <c r="V108" s="3" t="s">
        <v>91</v>
      </c>
      <c r="W108" s="4" t="s">
        <v>95</v>
      </c>
      <c r="X108" s="3" t="s">
        <v>7</v>
      </c>
      <c r="Y108" s="3" t="s">
        <v>91</v>
      </c>
      <c r="Z108" s="3" t="s">
        <v>95</v>
      </c>
      <c r="AA108" s="3" t="s">
        <v>7</v>
      </c>
      <c r="AB108" s="3" t="s">
        <v>91</v>
      </c>
      <c r="AC108" s="3" t="s">
        <v>95</v>
      </c>
      <c r="AD108" s="3" t="s">
        <v>7</v>
      </c>
      <c r="AE108" s="3" t="s">
        <v>91</v>
      </c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</row>
    <row r="109" spans="1:53" ht="15.75" customHeight="1" x14ac:dyDescent="0.25">
      <c r="A109" s="5" t="s">
        <v>356</v>
      </c>
      <c r="B109" s="6"/>
      <c r="C109" s="6"/>
      <c r="D109" s="6"/>
      <c r="E109">
        <v>2</v>
      </c>
      <c r="F109">
        <v>35</v>
      </c>
      <c r="G109">
        <v>0</v>
      </c>
      <c r="H109" s="7">
        <v>1</v>
      </c>
      <c r="I109" s="8">
        <v>25</v>
      </c>
      <c r="J109" s="8">
        <v>0</v>
      </c>
      <c r="K109" s="7"/>
      <c r="N109" s="7"/>
      <c r="Q109" s="7"/>
      <c r="T109" s="7"/>
      <c r="W109" s="7"/>
      <c r="Z109" s="7"/>
      <c r="AC109" s="7"/>
    </row>
    <row r="110" spans="1:53" ht="15.75" customHeight="1" x14ac:dyDescent="0.25">
      <c r="A110" s="5" t="s">
        <v>358</v>
      </c>
      <c r="B110" s="6"/>
      <c r="C110" s="6"/>
      <c r="D110" s="6"/>
      <c r="E110">
        <v>2</v>
      </c>
      <c r="F110">
        <v>52</v>
      </c>
      <c r="G110">
        <v>0</v>
      </c>
      <c r="H110" s="7"/>
      <c r="K110" s="7">
        <v>1</v>
      </c>
      <c r="L110">
        <v>18</v>
      </c>
      <c r="M110">
        <v>0</v>
      </c>
      <c r="N110" s="7"/>
      <c r="Q110" s="7"/>
      <c r="T110" s="7"/>
      <c r="W110" s="7"/>
      <c r="Z110" s="7"/>
      <c r="AC110" s="7"/>
    </row>
    <row r="111" spans="1:53" ht="15.75" customHeight="1" x14ac:dyDescent="0.25">
      <c r="A111" s="5" t="s">
        <v>359</v>
      </c>
      <c r="B111" s="6"/>
      <c r="C111" s="6"/>
      <c r="D111" s="6"/>
      <c r="H111" s="7"/>
      <c r="K111" s="7"/>
      <c r="N111" s="7">
        <v>1</v>
      </c>
      <c r="O111">
        <v>37</v>
      </c>
      <c r="P111">
        <v>0</v>
      </c>
      <c r="Q111" s="7">
        <v>1</v>
      </c>
      <c r="R111" s="8">
        <v>7</v>
      </c>
      <c r="S111" s="8">
        <v>0</v>
      </c>
      <c r="T111" s="7"/>
      <c r="W111" s="7"/>
      <c r="Z111" s="7"/>
      <c r="AC111" s="7"/>
    </row>
    <row r="112" spans="1:53" ht="15.75" customHeight="1" x14ac:dyDescent="0.25">
      <c r="A112" s="5" t="s">
        <v>361</v>
      </c>
      <c r="B112" s="6"/>
      <c r="C112" s="6"/>
      <c r="D112" s="6"/>
      <c r="E112">
        <v>4</v>
      </c>
      <c r="F112">
        <v>74</v>
      </c>
      <c r="G112">
        <v>0</v>
      </c>
      <c r="H112" s="7"/>
      <c r="K112" s="7"/>
      <c r="N112" s="7"/>
      <c r="Q112" s="7"/>
      <c r="T112" s="7">
        <v>1</v>
      </c>
      <c r="U112">
        <v>18</v>
      </c>
      <c r="V112">
        <v>0</v>
      </c>
      <c r="W112" s="7"/>
      <c r="Z112" s="7"/>
      <c r="AC112" s="7"/>
    </row>
    <row r="113" spans="1:31" ht="15.75" customHeight="1" x14ac:dyDescent="0.25">
      <c r="A113" s="5" t="s">
        <v>301</v>
      </c>
      <c r="B113" s="6"/>
      <c r="C113" s="6"/>
      <c r="D113" s="6"/>
      <c r="E113">
        <v>4</v>
      </c>
      <c r="F113">
        <v>97</v>
      </c>
      <c r="G113">
        <v>0</v>
      </c>
      <c r="H113" s="7"/>
      <c r="K113" s="7"/>
      <c r="N113" s="7"/>
      <c r="Q113" s="7"/>
      <c r="T113" s="7">
        <v>1</v>
      </c>
      <c r="U113">
        <v>80</v>
      </c>
      <c r="V113">
        <v>0</v>
      </c>
      <c r="W113" s="7"/>
      <c r="Z113" s="7"/>
      <c r="AC113" s="7"/>
    </row>
    <row r="114" spans="1:31" ht="15.75" customHeight="1" x14ac:dyDescent="0.25">
      <c r="A114" s="5" t="s">
        <v>363</v>
      </c>
      <c r="B114" s="6"/>
      <c r="C114" s="6"/>
      <c r="D114" s="6"/>
      <c r="H114" s="7"/>
      <c r="K114" s="7">
        <v>2</v>
      </c>
      <c r="L114">
        <v>14</v>
      </c>
      <c r="M114">
        <v>0</v>
      </c>
      <c r="N114" s="7"/>
      <c r="Q114" s="7"/>
      <c r="T114" s="7">
        <v>2</v>
      </c>
      <c r="U114">
        <v>42</v>
      </c>
      <c r="V114">
        <v>0</v>
      </c>
      <c r="W114" s="7">
        <v>1</v>
      </c>
      <c r="X114" s="8">
        <v>7</v>
      </c>
      <c r="Y114" s="8">
        <v>0</v>
      </c>
      <c r="Z114" s="7"/>
      <c r="AC114" s="7"/>
    </row>
    <row r="115" spans="1:31" ht="15.75" customHeight="1" x14ac:dyDescent="0.25">
      <c r="A115" s="5" t="s">
        <v>48</v>
      </c>
      <c r="B115" s="6"/>
      <c r="C115" s="6"/>
      <c r="D115" s="6"/>
      <c r="E115">
        <v>1</v>
      </c>
      <c r="F115">
        <v>17</v>
      </c>
      <c r="G115">
        <v>0</v>
      </c>
      <c r="H115" s="7"/>
      <c r="K115" s="7">
        <v>1</v>
      </c>
      <c r="L115">
        <v>18</v>
      </c>
      <c r="M115">
        <v>0</v>
      </c>
      <c r="N115" s="7"/>
      <c r="Q115" s="7"/>
      <c r="T115" s="7">
        <v>5</v>
      </c>
      <c r="U115" s="10">
        <v>108</v>
      </c>
      <c r="V115">
        <v>0</v>
      </c>
      <c r="W115" s="7"/>
      <c r="Z115" s="7"/>
      <c r="AC115" s="7"/>
    </row>
    <row r="116" spans="1:31" ht="15.75" customHeight="1" x14ac:dyDescent="0.25">
      <c r="A116" s="5" t="s">
        <v>366</v>
      </c>
      <c r="B116" s="6"/>
      <c r="C116" s="6"/>
      <c r="D116" s="6"/>
      <c r="H116" s="7"/>
      <c r="K116" s="7"/>
      <c r="N116" s="7"/>
      <c r="Q116" s="7"/>
      <c r="T116" s="7">
        <v>3</v>
      </c>
      <c r="U116">
        <v>60</v>
      </c>
      <c r="V116">
        <v>0</v>
      </c>
      <c r="W116" s="7"/>
      <c r="Z116" s="7"/>
      <c r="AC116" s="7"/>
    </row>
    <row r="117" spans="1:31" ht="15.75" customHeight="1" x14ac:dyDescent="0.25">
      <c r="A117" s="5" t="s">
        <v>367</v>
      </c>
      <c r="B117" s="6"/>
      <c r="C117" s="6"/>
      <c r="D117" s="6"/>
      <c r="H117" s="7"/>
      <c r="K117" s="7"/>
      <c r="N117" s="7"/>
      <c r="Q117" s="7"/>
      <c r="T117" s="7">
        <v>3</v>
      </c>
      <c r="U117">
        <v>83</v>
      </c>
      <c r="V117">
        <v>0</v>
      </c>
      <c r="W117" s="7"/>
      <c r="Z117" s="7">
        <v>1</v>
      </c>
      <c r="AA117">
        <v>1</v>
      </c>
      <c r="AB117">
        <v>0</v>
      </c>
      <c r="AC117" s="7"/>
    </row>
    <row r="118" spans="1:31" ht="15.75" customHeight="1" x14ac:dyDescent="0.25">
      <c r="A118" s="5" t="s">
        <v>368</v>
      </c>
      <c r="B118" s="6"/>
      <c r="C118" s="6"/>
      <c r="D118" s="6"/>
      <c r="H118" s="7"/>
      <c r="K118" s="7"/>
      <c r="N118" s="7"/>
      <c r="Q118" s="7"/>
      <c r="T118" s="7">
        <v>5</v>
      </c>
      <c r="U118">
        <v>96</v>
      </c>
      <c r="V118">
        <v>0</v>
      </c>
      <c r="W118" s="7"/>
      <c r="Z118" s="7"/>
      <c r="AC118" s="7"/>
    </row>
    <row r="119" spans="1:31" ht="15.75" customHeight="1" x14ac:dyDescent="0.25">
      <c r="A119" s="5" t="s">
        <v>369</v>
      </c>
      <c r="B119" s="6"/>
      <c r="C119" s="6"/>
      <c r="D119" s="6"/>
      <c r="H119" s="7"/>
      <c r="K119" s="7">
        <v>2</v>
      </c>
      <c r="L119">
        <v>46</v>
      </c>
      <c r="M119">
        <v>0</v>
      </c>
      <c r="N119" s="7"/>
      <c r="Q119" s="7"/>
      <c r="T119" s="7">
        <v>1</v>
      </c>
      <c r="U119">
        <v>21</v>
      </c>
      <c r="V119">
        <v>0</v>
      </c>
      <c r="W119" s="7"/>
      <c r="Z119" s="7"/>
      <c r="AC119" s="7"/>
    </row>
    <row r="120" spans="1:31" ht="15.75" customHeight="1" x14ac:dyDescent="0.25">
      <c r="A120" s="5" t="s">
        <v>51</v>
      </c>
      <c r="B120" s="6"/>
      <c r="C120" s="6"/>
      <c r="D120" s="6"/>
      <c r="E120">
        <v>2</v>
      </c>
      <c r="F120">
        <v>45</v>
      </c>
      <c r="G120">
        <v>0</v>
      </c>
      <c r="H120" s="8"/>
      <c r="K120" s="8">
        <v>1</v>
      </c>
      <c r="L120">
        <v>66</v>
      </c>
      <c r="M120">
        <v>0</v>
      </c>
      <c r="N120" s="8"/>
      <c r="Q120" s="8"/>
      <c r="T120" s="8"/>
      <c r="W120" s="8"/>
      <c r="AC120" s="7">
        <v>1</v>
      </c>
      <c r="AD120">
        <v>19</v>
      </c>
      <c r="AE120">
        <v>0</v>
      </c>
    </row>
    <row r="121" spans="1:31" ht="15.75" customHeight="1" x14ac:dyDescent="0.25">
      <c r="A121" s="5"/>
      <c r="B121" s="6"/>
      <c r="C121" s="6"/>
      <c r="D121" s="6"/>
      <c r="H121" s="8"/>
      <c r="K121" s="8"/>
      <c r="N121" s="8"/>
      <c r="Q121" s="8"/>
      <c r="T121" s="8"/>
      <c r="W121" s="8"/>
    </row>
    <row r="122" spans="1:31" ht="15.75" customHeight="1" x14ac:dyDescent="0.25">
      <c r="A122" s="5"/>
      <c r="B122" s="6"/>
      <c r="C122" s="6"/>
      <c r="D122" s="6"/>
      <c r="H122" s="8"/>
      <c r="K122" s="8"/>
      <c r="N122" s="8"/>
      <c r="Q122" s="8"/>
      <c r="T122" s="8"/>
      <c r="W122" s="8"/>
    </row>
    <row r="123" spans="1:31" ht="15.75" customHeight="1" x14ac:dyDescent="0.25">
      <c r="A123" s="5"/>
      <c r="B123" s="6"/>
      <c r="C123" s="6"/>
      <c r="D123" s="6"/>
      <c r="E123">
        <f t="shared" ref="E123:Y123" si="60">SUM(E109:E122)</f>
        <v>15</v>
      </c>
      <c r="F123">
        <f t="shared" si="60"/>
        <v>320</v>
      </c>
      <c r="G123">
        <f t="shared" si="60"/>
        <v>0</v>
      </c>
      <c r="H123">
        <f t="shared" si="60"/>
        <v>1</v>
      </c>
      <c r="I123">
        <f t="shared" si="60"/>
        <v>25</v>
      </c>
      <c r="J123">
        <f t="shared" si="60"/>
        <v>0</v>
      </c>
      <c r="K123">
        <f t="shared" si="60"/>
        <v>7</v>
      </c>
      <c r="L123">
        <f t="shared" si="60"/>
        <v>162</v>
      </c>
      <c r="M123">
        <f t="shared" si="60"/>
        <v>0</v>
      </c>
      <c r="N123">
        <f t="shared" si="60"/>
        <v>1</v>
      </c>
      <c r="O123">
        <f t="shared" si="60"/>
        <v>37</v>
      </c>
      <c r="P123">
        <f t="shared" si="60"/>
        <v>0</v>
      </c>
      <c r="Q123">
        <f t="shared" si="60"/>
        <v>1</v>
      </c>
      <c r="R123">
        <f t="shared" si="60"/>
        <v>7</v>
      </c>
      <c r="S123">
        <f t="shared" si="60"/>
        <v>0</v>
      </c>
      <c r="T123">
        <f t="shared" si="60"/>
        <v>21</v>
      </c>
      <c r="U123">
        <f t="shared" si="60"/>
        <v>508</v>
      </c>
      <c r="V123">
        <f t="shared" si="60"/>
        <v>0</v>
      </c>
      <c r="W123">
        <f t="shared" si="60"/>
        <v>1</v>
      </c>
      <c r="X123">
        <f t="shared" si="60"/>
        <v>7</v>
      </c>
      <c r="Y123">
        <f t="shared" si="60"/>
        <v>0</v>
      </c>
    </row>
    <row r="124" spans="1:31" ht="15.75" customHeight="1" x14ac:dyDescent="0.25">
      <c r="A124" s="5"/>
      <c r="B124" s="6"/>
      <c r="C124" s="6"/>
      <c r="D124" s="6"/>
    </row>
    <row r="125" spans="1:31" ht="15.75" customHeight="1" x14ac:dyDescent="0.25">
      <c r="A125" s="5"/>
      <c r="B125" s="6"/>
      <c r="C125" s="6"/>
      <c r="D125" s="6"/>
    </row>
    <row r="126" spans="1:31" ht="15.75" customHeight="1" x14ac:dyDescent="0.25">
      <c r="A126" s="5"/>
      <c r="B126" s="6"/>
      <c r="C126" s="6"/>
      <c r="D126" s="6"/>
    </row>
    <row r="127" spans="1:31" ht="15.75" customHeight="1" x14ac:dyDescent="0.25">
      <c r="A127" s="5"/>
      <c r="B127" s="6"/>
      <c r="C127" s="6"/>
      <c r="D127" s="6"/>
    </row>
    <row r="128" spans="1:31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5.7109375" customWidth="1"/>
    <col min="4" max="4" width="3.28515625" customWidth="1"/>
    <col min="5" max="5" width="4.28515625" customWidth="1"/>
    <col min="6" max="6" width="4.42578125" customWidth="1"/>
    <col min="7" max="7" width="4.5703125" customWidth="1"/>
    <col min="8" max="8" width="4.140625" customWidth="1"/>
    <col min="9" max="9" width="4.42578125" customWidth="1"/>
    <col min="10" max="10" width="6.28515625" customWidth="1"/>
    <col min="11" max="11" width="4.7109375" customWidth="1"/>
    <col min="12" max="12" width="4.85546875" customWidth="1"/>
    <col min="13" max="13" width="3.42578125" customWidth="1"/>
    <col min="14" max="14" width="4.42578125" customWidth="1"/>
    <col min="15" max="15" width="4.140625" customWidth="1"/>
    <col min="16" max="16" width="4.42578125" customWidth="1"/>
    <col min="17" max="17" width="3.85546875" customWidth="1"/>
    <col min="18" max="18" width="4.5703125" customWidth="1"/>
    <col min="19" max="19" width="3.42578125" customWidth="1"/>
    <col min="20" max="20" width="5.42578125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  <col min="41" max="41" width="3.7109375" customWidth="1"/>
    <col min="42" max="42" width="4.7109375" customWidth="1"/>
    <col min="43" max="43" width="4.5703125" customWidth="1"/>
    <col min="44" max="44" width="3.7109375" customWidth="1"/>
  </cols>
  <sheetData>
    <row r="1" spans="1:44" x14ac:dyDescent="0.25">
      <c r="A1" s="1" t="s">
        <v>0</v>
      </c>
      <c r="B1" s="2" t="s">
        <v>1</v>
      </c>
      <c r="C1" s="2"/>
      <c r="D1" s="2"/>
      <c r="E1" s="3" t="s">
        <v>432</v>
      </c>
      <c r="F1" s="3"/>
      <c r="G1" s="3"/>
      <c r="H1" s="3" t="s">
        <v>433</v>
      </c>
      <c r="I1" s="3"/>
      <c r="J1" s="3"/>
      <c r="K1" s="3" t="s">
        <v>434</v>
      </c>
      <c r="L1" s="3"/>
      <c r="M1" s="3"/>
      <c r="N1" s="3" t="s">
        <v>435</v>
      </c>
      <c r="O1" s="3"/>
      <c r="P1" s="3"/>
      <c r="Q1" s="3" t="s">
        <v>436</v>
      </c>
      <c r="R1" s="3"/>
      <c r="S1" s="3"/>
      <c r="T1" s="3" t="s">
        <v>437</v>
      </c>
      <c r="U1" s="3"/>
      <c r="V1" s="3"/>
      <c r="W1" s="3" t="s">
        <v>438</v>
      </c>
      <c r="X1" s="3"/>
      <c r="Y1" s="3"/>
      <c r="Z1" s="3" t="s">
        <v>439</v>
      </c>
      <c r="AA1" s="3"/>
      <c r="AB1" s="3"/>
      <c r="AC1" s="3" t="s">
        <v>440</v>
      </c>
      <c r="AD1" s="3"/>
      <c r="AE1" s="3"/>
      <c r="AF1" s="3" t="s">
        <v>441</v>
      </c>
      <c r="AG1" s="3"/>
      <c r="AH1" s="3"/>
      <c r="AI1" s="3" t="s">
        <v>9</v>
      </c>
      <c r="AJ1" s="3"/>
      <c r="AK1" s="3"/>
      <c r="AL1" s="3" t="s">
        <v>442</v>
      </c>
      <c r="AM1" s="3"/>
      <c r="AN1" s="3"/>
      <c r="AO1" s="3" t="s">
        <v>443</v>
      </c>
      <c r="AP1" s="3"/>
      <c r="AQ1" s="3"/>
      <c r="AR1" s="3"/>
    </row>
    <row r="2" spans="1:44" x14ac:dyDescent="0.25">
      <c r="A2" s="1" t="s">
        <v>444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 t="s">
        <v>4</v>
      </c>
      <c r="AP2" s="3" t="s">
        <v>7</v>
      </c>
      <c r="AQ2" s="3" t="s">
        <v>8</v>
      </c>
      <c r="AR2" s="3"/>
    </row>
    <row r="3" spans="1:44" x14ac:dyDescent="0.25">
      <c r="A3" s="5" t="s">
        <v>445</v>
      </c>
      <c r="B3" s="41">
        <f t="shared" ref="B3:D3" si="0">E3+H3+K3+N3+Q3+T3+W3+Z3+AC3+AF3+AI3</f>
        <v>44</v>
      </c>
      <c r="C3" s="41">
        <f t="shared" si="0"/>
        <v>164</v>
      </c>
      <c r="D3" s="41">
        <f t="shared" si="0"/>
        <v>2</v>
      </c>
      <c r="E3" s="7">
        <v>14</v>
      </c>
      <c r="F3">
        <v>37</v>
      </c>
      <c r="G3">
        <v>1</v>
      </c>
      <c r="H3" s="7">
        <v>1</v>
      </c>
      <c r="I3" s="8">
        <v>3</v>
      </c>
      <c r="J3" s="8">
        <v>0</v>
      </c>
      <c r="K3" s="7"/>
      <c r="N3" s="7">
        <v>14</v>
      </c>
      <c r="O3">
        <v>42</v>
      </c>
      <c r="P3">
        <v>1</v>
      </c>
      <c r="Q3" s="7"/>
      <c r="T3" s="7">
        <v>7</v>
      </c>
      <c r="U3">
        <v>9</v>
      </c>
      <c r="V3">
        <v>0</v>
      </c>
      <c r="W3" s="7">
        <v>2</v>
      </c>
      <c r="X3" s="8">
        <v>63</v>
      </c>
      <c r="Y3" s="8">
        <v>0</v>
      </c>
      <c r="Z3" s="7">
        <v>2</v>
      </c>
      <c r="AA3" s="8">
        <v>10</v>
      </c>
      <c r="AB3" s="8">
        <v>0</v>
      </c>
      <c r="AC3" s="7">
        <v>1</v>
      </c>
      <c r="AD3" s="8">
        <v>4</v>
      </c>
      <c r="AE3" s="8">
        <v>0</v>
      </c>
      <c r="AF3" s="7">
        <v>1</v>
      </c>
      <c r="AG3" s="8">
        <v>0</v>
      </c>
      <c r="AH3" s="8">
        <v>0</v>
      </c>
      <c r="AI3" s="7">
        <v>2</v>
      </c>
      <c r="AJ3" s="8">
        <v>-4</v>
      </c>
      <c r="AK3" s="8">
        <v>0</v>
      </c>
      <c r="AL3" s="7"/>
    </row>
    <row r="4" spans="1:44" x14ac:dyDescent="0.25">
      <c r="A4" s="5" t="s">
        <v>446</v>
      </c>
      <c r="B4" s="41">
        <f t="shared" ref="B4:D4" si="1">E4+H4+K4+N4+Q4+T4+W4+Z4+AC4+AF4+AI4</f>
        <v>31</v>
      </c>
      <c r="C4" s="41">
        <f t="shared" si="1"/>
        <v>120</v>
      </c>
      <c r="D4" s="41">
        <f t="shared" si="1"/>
        <v>1</v>
      </c>
      <c r="E4" s="7">
        <v>12</v>
      </c>
      <c r="F4">
        <v>46</v>
      </c>
      <c r="G4">
        <v>0</v>
      </c>
      <c r="H4" s="7">
        <v>1</v>
      </c>
      <c r="I4" s="8">
        <v>2</v>
      </c>
      <c r="J4" s="8">
        <v>0</v>
      </c>
      <c r="K4" s="7"/>
      <c r="N4" s="7">
        <v>8</v>
      </c>
      <c r="O4">
        <v>49</v>
      </c>
      <c r="P4">
        <v>1</v>
      </c>
      <c r="Q4" s="7">
        <v>2</v>
      </c>
      <c r="R4" s="8">
        <v>7</v>
      </c>
      <c r="S4" s="8">
        <v>0</v>
      </c>
      <c r="T4" s="7">
        <v>8</v>
      </c>
      <c r="U4" s="8">
        <v>16</v>
      </c>
      <c r="V4" s="8">
        <v>0</v>
      </c>
      <c r="W4" s="7"/>
      <c r="Z4" s="7"/>
      <c r="AC4" s="7"/>
      <c r="AF4" s="7"/>
      <c r="AI4" s="7"/>
      <c r="AL4" s="7"/>
    </row>
    <row r="5" spans="1:44" x14ac:dyDescent="0.25">
      <c r="A5" s="5" t="s">
        <v>341</v>
      </c>
      <c r="B5" s="41">
        <f t="shared" ref="B5:D5" si="2">E5+H5+K5+N5+Q5+T5+W5+Z5+AC5+AF5+AI5</f>
        <v>38</v>
      </c>
      <c r="C5" s="41">
        <f t="shared" si="2"/>
        <v>93</v>
      </c>
      <c r="D5" s="41">
        <f t="shared" si="2"/>
        <v>0</v>
      </c>
      <c r="E5" s="7">
        <v>18</v>
      </c>
      <c r="F5">
        <v>66</v>
      </c>
      <c r="G5">
        <v>0</v>
      </c>
      <c r="H5" s="7"/>
      <c r="I5" s="8"/>
      <c r="J5" s="8"/>
      <c r="K5" s="7"/>
      <c r="L5" s="8"/>
      <c r="M5" s="8"/>
      <c r="N5" s="7">
        <v>7</v>
      </c>
      <c r="O5">
        <v>17</v>
      </c>
      <c r="P5">
        <v>0</v>
      </c>
      <c r="Q5" s="7"/>
      <c r="T5" s="7">
        <v>6</v>
      </c>
      <c r="U5" s="8">
        <v>4</v>
      </c>
      <c r="V5" s="8">
        <v>0</v>
      </c>
      <c r="W5" s="7"/>
      <c r="Z5" s="7">
        <v>3</v>
      </c>
      <c r="AA5">
        <v>11</v>
      </c>
      <c r="AB5">
        <v>0</v>
      </c>
      <c r="AC5" s="7"/>
      <c r="AF5" s="7"/>
      <c r="AI5" s="7">
        <v>4</v>
      </c>
      <c r="AJ5" s="8">
        <v>-5</v>
      </c>
      <c r="AK5" s="8">
        <v>0</v>
      </c>
      <c r="AL5" s="7"/>
    </row>
    <row r="6" spans="1:44" x14ac:dyDescent="0.25">
      <c r="A6" s="5" t="s">
        <v>343</v>
      </c>
      <c r="B6" s="41">
        <f t="shared" ref="B6:D6" si="3">E6+H6+K6+N6+Q6+T6+W6+Z6+AC6+AF6+AI6</f>
        <v>30</v>
      </c>
      <c r="C6" s="41">
        <f t="shared" si="3"/>
        <v>37</v>
      </c>
      <c r="D6" s="41">
        <f t="shared" si="3"/>
        <v>1</v>
      </c>
      <c r="E6" s="7">
        <v>11</v>
      </c>
      <c r="F6">
        <v>5</v>
      </c>
      <c r="G6">
        <v>1</v>
      </c>
      <c r="H6" s="7"/>
      <c r="I6" s="8"/>
      <c r="J6" s="8"/>
      <c r="K6" s="7">
        <v>1</v>
      </c>
      <c r="L6" s="8">
        <v>3</v>
      </c>
      <c r="M6" s="8">
        <v>0</v>
      </c>
      <c r="N6" s="7">
        <v>7</v>
      </c>
      <c r="O6" s="8">
        <v>19</v>
      </c>
      <c r="P6" s="8">
        <v>0</v>
      </c>
      <c r="Q6" s="7">
        <v>1</v>
      </c>
      <c r="R6" s="8">
        <v>0</v>
      </c>
      <c r="S6" s="8">
        <v>0</v>
      </c>
      <c r="T6" s="7">
        <v>10</v>
      </c>
      <c r="U6" s="8">
        <v>10</v>
      </c>
      <c r="V6" s="8">
        <v>0</v>
      </c>
      <c r="W6" s="7"/>
      <c r="Z6" s="7"/>
      <c r="AC6" s="7"/>
      <c r="AF6" s="7"/>
      <c r="AI6" s="7"/>
      <c r="AL6" s="7">
        <v>1</v>
      </c>
      <c r="AM6">
        <v>6</v>
      </c>
      <c r="AN6">
        <v>0</v>
      </c>
    </row>
    <row r="7" spans="1:44" x14ac:dyDescent="0.25">
      <c r="A7" s="5" t="s">
        <v>364</v>
      </c>
      <c r="B7" s="41">
        <f t="shared" ref="B7:D7" si="4">E7+H7+K7+N7+Q7+T7+W7+Z7+AC7+AF7+AI7</f>
        <v>46</v>
      </c>
      <c r="C7" s="41">
        <f t="shared" si="4"/>
        <v>156</v>
      </c>
      <c r="D7" s="41">
        <f t="shared" si="4"/>
        <v>0</v>
      </c>
      <c r="E7" s="7">
        <v>12</v>
      </c>
      <c r="F7">
        <v>56</v>
      </c>
      <c r="G7">
        <v>0</v>
      </c>
      <c r="H7" s="7"/>
      <c r="I7" s="8"/>
      <c r="J7" s="8"/>
      <c r="K7" s="7">
        <v>1</v>
      </c>
      <c r="L7" s="8">
        <v>1</v>
      </c>
      <c r="M7" s="8">
        <v>0</v>
      </c>
      <c r="N7" s="7">
        <v>12</v>
      </c>
      <c r="O7" s="8">
        <v>33</v>
      </c>
      <c r="P7" s="8">
        <v>0</v>
      </c>
      <c r="Q7" s="7"/>
      <c r="T7" s="7">
        <v>11</v>
      </c>
      <c r="U7" s="8">
        <v>73</v>
      </c>
      <c r="V7" s="8">
        <v>0</v>
      </c>
      <c r="W7" s="7"/>
      <c r="Z7" s="7">
        <v>4</v>
      </c>
      <c r="AA7">
        <v>11</v>
      </c>
      <c r="AB7">
        <v>0</v>
      </c>
      <c r="AC7" s="7">
        <v>1</v>
      </c>
      <c r="AD7" s="8">
        <v>-9</v>
      </c>
      <c r="AE7" s="8">
        <v>0</v>
      </c>
      <c r="AF7" s="7">
        <v>1</v>
      </c>
      <c r="AG7">
        <v>-5</v>
      </c>
      <c r="AH7">
        <v>0</v>
      </c>
      <c r="AI7" s="7">
        <v>4</v>
      </c>
      <c r="AJ7">
        <v>-4</v>
      </c>
      <c r="AK7">
        <v>0</v>
      </c>
      <c r="AL7" s="7"/>
    </row>
    <row r="8" spans="1:44" x14ac:dyDescent="0.25">
      <c r="A8" s="5" t="s">
        <v>357</v>
      </c>
      <c r="B8" s="41">
        <f t="shared" ref="B8:D8" si="5">E8+H8+K8+N8+Q8+T8+W8+Z8+AC8+AF8+AI8</f>
        <v>33</v>
      </c>
      <c r="C8" s="41">
        <f t="shared" si="5"/>
        <v>77</v>
      </c>
      <c r="D8" s="41">
        <f t="shared" si="5"/>
        <v>0</v>
      </c>
      <c r="E8" s="7">
        <v>13</v>
      </c>
      <c r="F8">
        <v>39</v>
      </c>
      <c r="G8">
        <v>0</v>
      </c>
      <c r="H8" s="7"/>
      <c r="I8" s="8"/>
      <c r="J8" s="8"/>
      <c r="K8" s="7"/>
      <c r="L8" s="8"/>
      <c r="M8" s="8"/>
      <c r="N8" s="7">
        <v>2</v>
      </c>
      <c r="O8" s="8">
        <v>2</v>
      </c>
      <c r="P8" s="8">
        <v>0</v>
      </c>
      <c r="Q8" s="7"/>
      <c r="T8" s="7">
        <v>13</v>
      </c>
      <c r="U8" s="8">
        <v>16</v>
      </c>
      <c r="V8" s="8">
        <v>0</v>
      </c>
      <c r="W8" s="7"/>
      <c r="Z8" s="7">
        <v>3</v>
      </c>
      <c r="AA8">
        <v>9</v>
      </c>
      <c r="AB8">
        <v>0</v>
      </c>
      <c r="AC8" s="7"/>
      <c r="AF8" s="7">
        <v>2</v>
      </c>
      <c r="AG8">
        <v>11</v>
      </c>
      <c r="AH8">
        <v>0</v>
      </c>
      <c r="AI8" s="7"/>
      <c r="AL8" s="7"/>
    </row>
    <row r="9" spans="1:44" x14ac:dyDescent="0.25">
      <c r="A9" s="5" t="s">
        <v>447</v>
      </c>
      <c r="B9" s="41">
        <f t="shared" ref="B9:D9" si="6">E9+H9+K9+N9+Q9+T9+W9+Z9+AC9+AF9+AI9</f>
        <v>52</v>
      </c>
      <c r="C9" s="41">
        <f t="shared" si="6"/>
        <v>215</v>
      </c>
      <c r="D9" s="41">
        <f t="shared" si="6"/>
        <v>1</v>
      </c>
      <c r="E9" s="7">
        <v>21</v>
      </c>
      <c r="F9" s="10">
        <v>111</v>
      </c>
      <c r="G9">
        <v>0</v>
      </c>
      <c r="H9" s="7">
        <v>4</v>
      </c>
      <c r="I9" s="8">
        <v>9</v>
      </c>
      <c r="J9" s="8">
        <v>0</v>
      </c>
      <c r="K9" s="7"/>
      <c r="N9" s="7">
        <v>13</v>
      </c>
      <c r="O9" s="8">
        <v>54</v>
      </c>
      <c r="P9" s="8">
        <v>0</v>
      </c>
      <c r="Q9" s="7">
        <v>9</v>
      </c>
      <c r="R9" s="8">
        <v>30</v>
      </c>
      <c r="S9" s="8">
        <v>1</v>
      </c>
      <c r="T9" s="7">
        <v>4</v>
      </c>
      <c r="U9" s="8">
        <v>10</v>
      </c>
      <c r="V9" s="8">
        <v>0</v>
      </c>
      <c r="W9" s="7"/>
      <c r="Z9" s="7">
        <v>1</v>
      </c>
      <c r="AA9">
        <v>1</v>
      </c>
      <c r="AB9">
        <v>0</v>
      </c>
      <c r="AC9" s="7"/>
      <c r="AF9" s="7"/>
      <c r="AI9" s="7"/>
      <c r="AL9" s="7"/>
    </row>
    <row r="10" spans="1:44" x14ac:dyDescent="0.25">
      <c r="A10" s="5" t="s">
        <v>125</v>
      </c>
      <c r="B10" s="41">
        <f t="shared" ref="B10:C10" si="7">E10+H10+K10+N10+Q10+T10+W10+Z10+AC10+AF10+AI10+AL10</f>
        <v>43</v>
      </c>
      <c r="C10" s="41">
        <f t="shared" si="7"/>
        <v>114</v>
      </c>
      <c r="D10" s="41">
        <f>G10+J10+M10+P10+S10+V10+Y10+AB10+AE10+AH10+AK10</f>
        <v>2</v>
      </c>
      <c r="E10" s="7"/>
      <c r="H10" s="7"/>
      <c r="K10" s="7"/>
      <c r="N10" s="7">
        <v>21</v>
      </c>
      <c r="O10" s="8">
        <v>64</v>
      </c>
      <c r="P10" s="8">
        <v>1</v>
      </c>
      <c r="Q10" s="7">
        <v>3</v>
      </c>
      <c r="R10" s="8">
        <v>5</v>
      </c>
      <c r="S10" s="8">
        <v>0</v>
      </c>
      <c r="T10" s="7">
        <v>14</v>
      </c>
      <c r="U10" s="8">
        <v>36</v>
      </c>
      <c r="V10" s="8">
        <v>1</v>
      </c>
      <c r="W10" s="7">
        <v>2</v>
      </c>
      <c r="X10" s="8">
        <v>1</v>
      </c>
      <c r="Y10" s="8">
        <v>0</v>
      </c>
      <c r="Z10" s="7">
        <v>3</v>
      </c>
      <c r="AA10" s="8">
        <v>8</v>
      </c>
      <c r="AB10" s="8">
        <v>0</v>
      </c>
      <c r="AC10" s="7"/>
      <c r="AF10" s="7"/>
      <c r="AI10" s="7"/>
      <c r="AL10" s="7"/>
    </row>
    <row r="11" spans="1:44" x14ac:dyDescent="0.25">
      <c r="A11" s="5" t="s">
        <v>448</v>
      </c>
      <c r="B11" s="41">
        <f t="shared" ref="B11:D11" si="8">E11+H11+K11+N11+Q11+T11+W11+Z11+AC11+AF11+AI11</f>
        <v>49</v>
      </c>
      <c r="C11" s="41">
        <f t="shared" si="8"/>
        <v>163</v>
      </c>
      <c r="D11" s="41">
        <f t="shared" si="8"/>
        <v>1</v>
      </c>
      <c r="E11" s="7"/>
      <c r="H11" s="7">
        <v>5</v>
      </c>
      <c r="I11" s="8">
        <v>22</v>
      </c>
      <c r="J11" s="8">
        <v>0</v>
      </c>
      <c r="K11" s="7"/>
      <c r="L11" s="8"/>
      <c r="M11" s="8"/>
      <c r="N11" s="7">
        <v>27</v>
      </c>
      <c r="O11" s="10">
        <v>110</v>
      </c>
      <c r="P11" s="8">
        <v>1</v>
      </c>
      <c r="Q11" s="7">
        <v>6</v>
      </c>
      <c r="R11" s="8">
        <v>10</v>
      </c>
      <c r="S11" s="8">
        <v>0</v>
      </c>
      <c r="T11" s="7">
        <v>5</v>
      </c>
      <c r="U11" s="8">
        <v>10</v>
      </c>
      <c r="V11" s="8">
        <v>0</v>
      </c>
      <c r="W11" s="7">
        <v>2</v>
      </c>
      <c r="X11" s="8">
        <v>4</v>
      </c>
      <c r="Y11" s="8">
        <v>0</v>
      </c>
      <c r="Z11" s="7">
        <v>2</v>
      </c>
      <c r="AA11" s="8">
        <v>6</v>
      </c>
      <c r="AB11" s="8">
        <v>0</v>
      </c>
      <c r="AC11" s="7">
        <v>1</v>
      </c>
      <c r="AD11" s="8">
        <v>5</v>
      </c>
      <c r="AE11" s="8">
        <v>0</v>
      </c>
      <c r="AF11" s="7"/>
      <c r="AI11" s="7">
        <v>1</v>
      </c>
      <c r="AJ11">
        <v>-4</v>
      </c>
      <c r="AK11">
        <v>0</v>
      </c>
      <c r="AL11" s="7"/>
    </row>
    <row r="12" spans="1:44" x14ac:dyDescent="0.25">
      <c r="A12" s="5" t="s">
        <v>362</v>
      </c>
      <c r="B12" s="41">
        <f t="shared" ref="B12:D12" si="9">E12+H12+K12+N12+Q12+T12+W12+Z12+AC12+AF12+AI12</f>
        <v>30</v>
      </c>
      <c r="C12" s="41">
        <f t="shared" si="9"/>
        <v>98</v>
      </c>
      <c r="D12" s="41">
        <f t="shared" si="9"/>
        <v>0</v>
      </c>
      <c r="E12" s="7">
        <v>2</v>
      </c>
      <c r="F12">
        <v>10</v>
      </c>
      <c r="G12">
        <v>0</v>
      </c>
      <c r="H12" s="7">
        <v>2</v>
      </c>
      <c r="I12" s="8">
        <v>7</v>
      </c>
      <c r="J12" s="8">
        <v>0</v>
      </c>
      <c r="K12" s="7"/>
      <c r="L12" s="8"/>
      <c r="M12" s="8"/>
      <c r="N12" s="7">
        <v>16</v>
      </c>
      <c r="O12" s="8">
        <v>72</v>
      </c>
      <c r="P12" s="8">
        <v>0</v>
      </c>
      <c r="Q12" s="7">
        <v>1</v>
      </c>
      <c r="R12" s="8">
        <v>0</v>
      </c>
      <c r="S12" s="8">
        <v>0</v>
      </c>
      <c r="T12" s="7">
        <v>8</v>
      </c>
      <c r="U12" s="8">
        <v>8</v>
      </c>
      <c r="V12" s="8">
        <v>0</v>
      </c>
      <c r="W12" s="7"/>
      <c r="X12" s="8"/>
      <c r="Y12" s="8"/>
      <c r="Z12" s="7"/>
      <c r="AC12" s="7"/>
      <c r="AF12" s="7">
        <v>1</v>
      </c>
      <c r="AG12">
        <v>1</v>
      </c>
      <c r="AH12">
        <v>0</v>
      </c>
      <c r="AI12" s="7"/>
      <c r="AL12" s="7"/>
    </row>
    <row r="13" spans="1:44" x14ac:dyDescent="0.25">
      <c r="A13" s="5" t="s">
        <v>360</v>
      </c>
      <c r="B13" s="41">
        <f t="shared" ref="B13:D13" si="10">E13+H13+K13+N13+Q13+T13+W13+Z13+AC13+AF13+AI13</f>
        <v>28</v>
      </c>
      <c r="C13" s="41">
        <f t="shared" si="10"/>
        <v>93</v>
      </c>
      <c r="D13" s="41">
        <f t="shared" si="10"/>
        <v>0</v>
      </c>
      <c r="E13" s="7">
        <v>3</v>
      </c>
      <c r="F13">
        <v>1</v>
      </c>
      <c r="G13">
        <v>0</v>
      </c>
      <c r="H13" s="7">
        <v>2</v>
      </c>
      <c r="I13" s="8">
        <v>10</v>
      </c>
      <c r="J13" s="8">
        <v>0</v>
      </c>
      <c r="K13" s="7"/>
      <c r="L13" s="8"/>
      <c r="M13" s="8"/>
      <c r="N13" s="7">
        <v>13</v>
      </c>
      <c r="O13" s="8">
        <v>67</v>
      </c>
      <c r="P13" s="8">
        <v>0</v>
      </c>
      <c r="Q13" s="7"/>
      <c r="T13" s="7">
        <v>7</v>
      </c>
      <c r="U13" s="8">
        <v>14</v>
      </c>
      <c r="V13" s="8">
        <v>0</v>
      </c>
      <c r="W13" s="7"/>
      <c r="Z13" s="7">
        <v>3</v>
      </c>
      <c r="AA13">
        <v>1</v>
      </c>
      <c r="AB13">
        <v>0</v>
      </c>
      <c r="AC13" s="7"/>
      <c r="AF13" s="7"/>
      <c r="AI13" s="7"/>
      <c r="AL13" s="7"/>
    </row>
    <row r="14" spans="1:44" x14ac:dyDescent="0.25">
      <c r="A14" s="5" t="s">
        <v>365</v>
      </c>
      <c r="B14" s="41">
        <f t="shared" ref="B14:D14" si="11">E14+H14+K14+N14+Q14+T14+W14+Z14+AC14+AF14+AI14</f>
        <v>42</v>
      </c>
      <c r="C14" s="41">
        <f t="shared" si="11"/>
        <v>158</v>
      </c>
      <c r="D14" s="41">
        <f t="shared" si="11"/>
        <v>3</v>
      </c>
      <c r="E14" s="7">
        <v>9</v>
      </c>
      <c r="F14">
        <v>21</v>
      </c>
      <c r="G14">
        <v>0</v>
      </c>
      <c r="H14" s="7">
        <v>5</v>
      </c>
      <c r="I14" s="8">
        <v>28</v>
      </c>
      <c r="J14" s="8">
        <v>1</v>
      </c>
      <c r="K14" s="8">
        <v>7</v>
      </c>
      <c r="L14" s="8">
        <v>36</v>
      </c>
      <c r="M14" s="8">
        <v>1</v>
      </c>
      <c r="N14" s="7">
        <v>10</v>
      </c>
      <c r="O14" s="8">
        <v>45</v>
      </c>
      <c r="P14" s="8">
        <v>1</v>
      </c>
      <c r="Q14" s="8"/>
      <c r="T14" s="7">
        <v>4</v>
      </c>
      <c r="U14" s="8">
        <v>9</v>
      </c>
      <c r="V14" s="8">
        <v>0</v>
      </c>
      <c r="W14" s="8"/>
      <c r="Z14" s="7">
        <v>4</v>
      </c>
      <c r="AA14">
        <v>23</v>
      </c>
      <c r="AB14">
        <v>0</v>
      </c>
      <c r="AC14" s="8"/>
      <c r="AF14" s="8"/>
      <c r="AI14" s="8">
        <v>3</v>
      </c>
      <c r="AJ14">
        <v>-4</v>
      </c>
      <c r="AK14">
        <v>0</v>
      </c>
      <c r="AL14" s="8"/>
    </row>
    <row r="15" spans="1:44" x14ac:dyDescent="0.25">
      <c r="A15" s="5" t="s">
        <v>449</v>
      </c>
      <c r="B15" s="41">
        <f t="shared" ref="B15:D15" si="12">E15+H15+K15+N15+Q15+T15+W15+Z15+AC15+AF15+AI15</f>
        <v>47</v>
      </c>
      <c r="C15" s="41">
        <f t="shared" si="12"/>
        <v>235</v>
      </c>
      <c r="D15" s="41">
        <f t="shared" si="12"/>
        <v>3</v>
      </c>
      <c r="E15" s="7">
        <v>7</v>
      </c>
      <c r="F15">
        <v>13</v>
      </c>
      <c r="G15" s="12">
        <v>2</v>
      </c>
      <c r="H15" s="7">
        <v>5</v>
      </c>
      <c r="I15" s="8">
        <v>46</v>
      </c>
      <c r="J15" s="8">
        <v>1</v>
      </c>
      <c r="K15" s="8">
        <v>24</v>
      </c>
      <c r="L15" s="10">
        <v>136</v>
      </c>
      <c r="M15" s="8">
        <v>0</v>
      </c>
      <c r="N15" s="8"/>
      <c r="Q15" s="8">
        <v>3</v>
      </c>
      <c r="R15">
        <v>12</v>
      </c>
      <c r="S15">
        <v>0</v>
      </c>
      <c r="T15" s="7">
        <v>7</v>
      </c>
      <c r="U15" s="8">
        <v>29</v>
      </c>
      <c r="V15" s="8">
        <v>0</v>
      </c>
      <c r="W15" s="8"/>
      <c r="Z15" s="8"/>
      <c r="AC15" s="8"/>
      <c r="AF15" s="8"/>
      <c r="AI15" s="8">
        <v>1</v>
      </c>
      <c r="AJ15">
        <v>-1</v>
      </c>
      <c r="AK15">
        <v>0</v>
      </c>
      <c r="AL15" s="8"/>
      <c r="AO15">
        <v>1</v>
      </c>
      <c r="AP15">
        <v>4</v>
      </c>
      <c r="AQ15">
        <v>0</v>
      </c>
    </row>
    <row r="16" spans="1:44" x14ac:dyDescent="0.25">
      <c r="A16" s="5"/>
      <c r="B16" s="41">
        <f t="shared" ref="B16:AB16" si="13">SUM(B3:B15)</f>
        <v>513</v>
      </c>
      <c r="C16" s="41">
        <f t="shared" si="13"/>
        <v>1723</v>
      </c>
      <c r="D16" s="41">
        <f t="shared" si="13"/>
        <v>14</v>
      </c>
      <c r="E16">
        <f t="shared" si="13"/>
        <v>122</v>
      </c>
      <c r="F16">
        <f t="shared" si="13"/>
        <v>405</v>
      </c>
      <c r="G16">
        <f t="shared" si="13"/>
        <v>4</v>
      </c>
      <c r="H16">
        <f t="shared" si="13"/>
        <v>25</v>
      </c>
      <c r="I16">
        <f t="shared" si="13"/>
        <v>127</v>
      </c>
      <c r="J16">
        <f t="shared" si="13"/>
        <v>2</v>
      </c>
      <c r="K16">
        <f t="shared" si="13"/>
        <v>33</v>
      </c>
      <c r="L16">
        <f t="shared" si="13"/>
        <v>176</v>
      </c>
      <c r="M16">
        <f t="shared" si="13"/>
        <v>1</v>
      </c>
      <c r="N16">
        <f t="shared" si="13"/>
        <v>150</v>
      </c>
      <c r="O16">
        <f t="shared" si="13"/>
        <v>574</v>
      </c>
      <c r="P16">
        <f t="shared" si="13"/>
        <v>5</v>
      </c>
      <c r="Q16">
        <f t="shared" si="13"/>
        <v>25</v>
      </c>
      <c r="R16">
        <f t="shared" si="13"/>
        <v>64</v>
      </c>
      <c r="S16">
        <f t="shared" si="13"/>
        <v>1</v>
      </c>
      <c r="T16">
        <f t="shared" si="13"/>
        <v>104</v>
      </c>
      <c r="U16">
        <f t="shared" si="13"/>
        <v>244</v>
      </c>
      <c r="V16">
        <f t="shared" si="13"/>
        <v>1</v>
      </c>
      <c r="W16">
        <f t="shared" si="13"/>
        <v>6</v>
      </c>
      <c r="X16">
        <f t="shared" si="13"/>
        <v>68</v>
      </c>
      <c r="Y16">
        <f t="shared" si="13"/>
        <v>0</v>
      </c>
      <c r="Z16">
        <f t="shared" si="13"/>
        <v>25</v>
      </c>
      <c r="AA16">
        <f t="shared" si="13"/>
        <v>80</v>
      </c>
      <c r="AB16">
        <f t="shared" si="13"/>
        <v>0</v>
      </c>
      <c r="AC16">
        <v>3</v>
      </c>
      <c r="AD16">
        <v>0</v>
      </c>
      <c r="AE16">
        <v>0</v>
      </c>
    </row>
    <row r="17" spans="1:44" x14ac:dyDescent="0.25">
      <c r="A17" s="5"/>
      <c r="B17" s="6"/>
      <c r="C17" s="6"/>
      <c r="D17" s="6"/>
    </row>
    <row r="18" spans="1:44" x14ac:dyDescent="0.25">
      <c r="A18" s="1" t="s">
        <v>55</v>
      </c>
      <c r="B18" s="2" t="s">
        <v>1</v>
      </c>
      <c r="C18" s="2"/>
      <c r="D18" s="2"/>
      <c r="E18" s="3" t="s">
        <v>450</v>
      </c>
      <c r="F18" s="3"/>
      <c r="G18" s="3"/>
      <c r="H18" s="3" t="s">
        <v>451</v>
      </c>
      <c r="I18" s="3"/>
      <c r="J18" s="3"/>
      <c r="K18" s="3" t="s">
        <v>452</v>
      </c>
      <c r="L18" s="3"/>
      <c r="M18" s="3"/>
      <c r="N18" s="3" t="s">
        <v>453</v>
      </c>
      <c r="O18" s="3"/>
      <c r="P18" s="3"/>
      <c r="Q18" s="3" t="s">
        <v>1301</v>
      </c>
      <c r="R18" s="3"/>
      <c r="S18" s="3"/>
      <c r="T18" s="3" t="s">
        <v>454</v>
      </c>
      <c r="U18" s="3"/>
      <c r="V18" s="3"/>
      <c r="W18" s="3" t="s">
        <v>455</v>
      </c>
      <c r="X18" s="3"/>
      <c r="Y18" s="3"/>
      <c r="Z18" s="3" t="s">
        <v>442</v>
      </c>
      <c r="AA18" s="3"/>
      <c r="AB18" s="3"/>
      <c r="AC18" s="3" t="s">
        <v>440</v>
      </c>
      <c r="AD18" s="3"/>
      <c r="AE18" s="3"/>
      <c r="AF18" s="3" t="s">
        <v>456</v>
      </c>
      <c r="AG18" s="3"/>
      <c r="AH18" s="3"/>
      <c r="AI18" s="3" t="s">
        <v>457</v>
      </c>
      <c r="AJ18" s="3"/>
      <c r="AK18" s="3"/>
      <c r="AL18" s="3"/>
      <c r="AM18" s="3" t="s">
        <v>436</v>
      </c>
      <c r="AN18" s="3"/>
      <c r="AO18" s="3"/>
      <c r="AP18" s="3" t="s">
        <v>458</v>
      </c>
      <c r="AQ18" s="3"/>
      <c r="AR18" s="3"/>
    </row>
    <row r="19" spans="1:44" x14ac:dyDescent="0.25">
      <c r="A19" s="1" t="s">
        <v>444</v>
      </c>
      <c r="B19" s="2" t="s">
        <v>58</v>
      </c>
      <c r="C19" s="2" t="s">
        <v>7</v>
      </c>
      <c r="D19" s="2" t="s">
        <v>8</v>
      </c>
      <c r="E19" s="4" t="s">
        <v>21</v>
      </c>
      <c r="F19" s="3" t="s">
        <v>7</v>
      </c>
      <c r="G19" s="3" t="s">
        <v>8</v>
      </c>
      <c r="H19" s="4" t="s">
        <v>21</v>
      </c>
      <c r="I19" s="3" t="s">
        <v>7</v>
      </c>
      <c r="J19" s="3" t="s">
        <v>8</v>
      </c>
      <c r="K19" s="4" t="s">
        <v>21</v>
      </c>
      <c r="L19" s="3" t="s">
        <v>7</v>
      </c>
      <c r="M19" s="3" t="s">
        <v>8</v>
      </c>
      <c r="N19" s="4" t="s">
        <v>21</v>
      </c>
      <c r="O19" s="3" t="s">
        <v>7</v>
      </c>
      <c r="P19" s="3" t="s">
        <v>8</v>
      </c>
      <c r="Q19" s="4" t="s">
        <v>21</v>
      </c>
      <c r="R19" s="3" t="s">
        <v>7</v>
      </c>
      <c r="S19" s="3" t="s">
        <v>8</v>
      </c>
      <c r="T19" s="4" t="s">
        <v>21</v>
      </c>
      <c r="U19" s="3" t="s">
        <v>7</v>
      </c>
      <c r="V19" s="3" t="s">
        <v>8</v>
      </c>
      <c r="W19" s="4" t="s">
        <v>21</v>
      </c>
      <c r="X19" s="3" t="s">
        <v>7</v>
      </c>
      <c r="Y19" s="3" t="s">
        <v>8</v>
      </c>
      <c r="Z19" s="4" t="s">
        <v>21</v>
      </c>
      <c r="AA19" s="3" t="s">
        <v>7</v>
      </c>
      <c r="AB19" s="3" t="s">
        <v>8</v>
      </c>
      <c r="AC19" s="4" t="s">
        <v>21</v>
      </c>
      <c r="AD19" s="3" t="s">
        <v>7</v>
      </c>
      <c r="AE19" s="3" t="s">
        <v>8</v>
      </c>
      <c r="AF19" s="4" t="s">
        <v>21</v>
      </c>
      <c r="AG19" s="3" t="s">
        <v>7</v>
      </c>
      <c r="AH19" s="3" t="s">
        <v>8</v>
      </c>
      <c r="AI19" s="4" t="s">
        <v>21</v>
      </c>
      <c r="AJ19" s="3" t="s">
        <v>7</v>
      </c>
      <c r="AK19" s="3" t="s">
        <v>8</v>
      </c>
      <c r="AL19" s="4"/>
      <c r="AM19" s="3" t="s">
        <v>21</v>
      </c>
      <c r="AN19" s="3" t="s">
        <v>7</v>
      </c>
      <c r="AO19" s="3" t="s">
        <v>8</v>
      </c>
      <c r="AP19" s="3" t="s">
        <v>21</v>
      </c>
      <c r="AQ19" s="3" t="s">
        <v>7</v>
      </c>
      <c r="AR19" s="3" t="s">
        <v>8</v>
      </c>
    </row>
    <row r="20" spans="1:44" x14ac:dyDescent="0.25">
      <c r="A20" s="5" t="s">
        <v>445</v>
      </c>
      <c r="B20" s="41">
        <f t="shared" ref="B20:D20" si="14">E20+H20+K20+N20+Q20+T20+W20+Z20+AC20+AF20+AI20+AL20</f>
        <v>27</v>
      </c>
      <c r="C20" s="41">
        <f t="shared" si="14"/>
        <v>217</v>
      </c>
      <c r="D20" s="41">
        <f t="shared" si="14"/>
        <v>3</v>
      </c>
      <c r="E20" s="7">
        <v>3</v>
      </c>
      <c r="F20">
        <v>8</v>
      </c>
      <c r="G20">
        <v>0</v>
      </c>
      <c r="H20" s="7">
        <v>1</v>
      </c>
      <c r="I20" s="8">
        <v>3</v>
      </c>
      <c r="J20" s="8">
        <v>0</v>
      </c>
      <c r="K20" s="7">
        <v>7</v>
      </c>
      <c r="L20" s="8">
        <v>33</v>
      </c>
      <c r="M20" s="8">
        <v>0</v>
      </c>
      <c r="N20" s="7">
        <v>3</v>
      </c>
      <c r="O20" s="8">
        <v>29</v>
      </c>
      <c r="P20" s="12">
        <v>2</v>
      </c>
      <c r="Q20" s="7">
        <v>2</v>
      </c>
      <c r="R20" s="8">
        <v>13</v>
      </c>
      <c r="S20" s="8">
        <v>0</v>
      </c>
      <c r="T20" s="7"/>
      <c r="W20" s="7"/>
      <c r="Z20" s="7"/>
      <c r="AC20" s="7">
        <v>4</v>
      </c>
      <c r="AD20">
        <v>38</v>
      </c>
      <c r="AE20">
        <v>0</v>
      </c>
      <c r="AF20" s="7">
        <v>6</v>
      </c>
      <c r="AG20" s="8">
        <v>90</v>
      </c>
      <c r="AH20" s="8">
        <v>1</v>
      </c>
      <c r="AI20" s="7">
        <v>1</v>
      </c>
      <c r="AJ20" s="8">
        <v>3</v>
      </c>
      <c r="AK20" s="8">
        <v>0</v>
      </c>
      <c r="AL20" s="7"/>
      <c r="AP20" s="7"/>
    </row>
    <row r="21" spans="1:44" ht="15.75" customHeight="1" x14ac:dyDescent="0.25">
      <c r="A21" s="5" t="s">
        <v>446</v>
      </c>
      <c r="B21" s="41">
        <f t="shared" ref="B21:D21" si="15">E21+H21+K21+N21+Q21+T21+W21+Z21+AC21+AF21+AI21+AL21</f>
        <v>31</v>
      </c>
      <c r="C21" s="41">
        <f t="shared" si="15"/>
        <v>262</v>
      </c>
      <c r="D21" s="41">
        <f t="shared" si="15"/>
        <v>8</v>
      </c>
      <c r="E21" s="7">
        <v>4</v>
      </c>
      <c r="F21">
        <v>13</v>
      </c>
      <c r="G21">
        <v>0</v>
      </c>
      <c r="H21" s="7">
        <v>2</v>
      </c>
      <c r="I21" s="8">
        <v>22</v>
      </c>
      <c r="J21" s="8">
        <v>0</v>
      </c>
      <c r="K21" s="21">
        <v>11</v>
      </c>
      <c r="L21" s="10">
        <v>123</v>
      </c>
      <c r="M21" s="8">
        <v>0</v>
      </c>
      <c r="N21" s="7">
        <v>4</v>
      </c>
      <c r="O21" s="8">
        <v>24</v>
      </c>
      <c r="P21" s="8">
        <v>0</v>
      </c>
      <c r="Q21" s="7"/>
      <c r="T21" s="7">
        <v>2</v>
      </c>
      <c r="U21">
        <v>15</v>
      </c>
      <c r="V21">
        <v>1</v>
      </c>
      <c r="W21" s="7"/>
      <c r="Z21" s="7"/>
      <c r="AC21" s="7">
        <v>2</v>
      </c>
      <c r="AD21">
        <v>30</v>
      </c>
      <c r="AE21">
        <v>1</v>
      </c>
      <c r="AF21" s="7">
        <v>6</v>
      </c>
      <c r="AG21" s="8">
        <v>34</v>
      </c>
      <c r="AH21" s="8">
        <v>0</v>
      </c>
      <c r="AI21" s="7"/>
      <c r="AL21" s="7"/>
      <c r="AM21">
        <v>1</v>
      </c>
      <c r="AN21">
        <v>6</v>
      </c>
      <c r="AO21">
        <v>0</v>
      </c>
      <c r="AP21" s="7"/>
    </row>
    <row r="22" spans="1:44" ht="15.75" customHeight="1" x14ac:dyDescent="0.25">
      <c r="A22" s="5" t="s">
        <v>341</v>
      </c>
      <c r="B22" s="41">
        <f t="shared" ref="B22:D22" si="16">E22+H22+K22+N22+Q22+T22+W22+Z22+AC22+AF22+AI22+AL22</f>
        <v>16</v>
      </c>
      <c r="C22" s="41">
        <f t="shared" si="16"/>
        <v>206</v>
      </c>
      <c r="D22" s="41">
        <f t="shared" si="16"/>
        <v>12</v>
      </c>
      <c r="E22" s="7">
        <v>1</v>
      </c>
      <c r="F22">
        <v>15</v>
      </c>
      <c r="G22">
        <v>0</v>
      </c>
      <c r="H22" s="7"/>
      <c r="K22" s="7">
        <v>2</v>
      </c>
      <c r="L22">
        <v>4</v>
      </c>
      <c r="M22">
        <v>0</v>
      </c>
      <c r="N22" s="7">
        <v>2</v>
      </c>
      <c r="O22" s="8">
        <v>16</v>
      </c>
      <c r="P22" s="8">
        <v>0</v>
      </c>
      <c r="Q22" s="7">
        <v>1</v>
      </c>
      <c r="R22" s="8">
        <v>20</v>
      </c>
      <c r="S22" s="8">
        <v>0</v>
      </c>
      <c r="T22" s="7">
        <v>2</v>
      </c>
      <c r="U22" s="8">
        <v>18</v>
      </c>
      <c r="V22" s="8">
        <v>0</v>
      </c>
      <c r="W22" s="7">
        <v>2</v>
      </c>
      <c r="X22" s="8">
        <v>55</v>
      </c>
      <c r="Y22" s="8">
        <v>0</v>
      </c>
      <c r="Z22" s="7"/>
      <c r="AC22" s="7">
        <v>3</v>
      </c>
      <c r="AD22">
        <v>57</v>
      </c>
      <c r="AE22">
        <v>0</v>
      </c>
      <c r="AF22" s="7">
        <v>2</v>
      </c>
      <c r="AG22" s="8">
        <v>18</v>
      </c>
      <c r="AH22" s="8">
        <v>0</v>
      </c>
      <c r="AI22" s="7">
        <v>1</v>
      </c>
      <c r="AJ22" s="8">
        <v>2</v>
      </c>
      <c r="AK22" s="8">
        <v>0</v>
      </c>
      <c r="AL22" s="7"/>
      <c r="AM22">
        <v>1</v>
      </c>
      <c r="AN22">
        <v>12</v>
      </c>
      <c r="AO22">
        <v>0</v>
      </c>
      <c r="AP22" s="7"/>
    </row>
    <row r="23" spans="1:44" ht="15.75" customHeight="1" x14ac:dyDescent="0.25">
      <c r="A23" s="5" t="s">
        <v>343</v>
      </c>
      <c r="B23" s="41">
        <f t="shared" ref="B23:D23" si="17">E23+H23+K23+N23+Q23+T23+W23+Z23+AC23+AF23+AI23+AL23</f>
        <v>22</v>
      </c>
      <c r="C23" s="41">
        <f t="shared" si="17"/>
        <v>249</v>
      </c>
      <c r="D23" s="41">
        <f t="shared" si="17"/>
        <v>8</v>
      </c>
      <c r="E23" s="7">
        <v>2</v>
      </c>
      <c r="F23">
        <v>11</v>
      </c>
      <c r="G23">
        <v>0</v>
      </c>
      <c r="H23" s="7">
        <v>1</v>
      </c>
      <c r="I23" s="8">
        <v>11</v>
      </c>
      <c r="J23" s="8">
        <v>0</v>
      </c>
      <c r="K23" s="7">
        <v>8</v>
      </c>
      <c r="L23" s="10">
        <v>116</v>
      </c>
      <c r="M23" s="8">
        <v>0</v>
      </c>
      <c r="N23" s="7">
        <v>3</v>
      </c>
      <c r="O23" s="8">
        <v>34</v>
      </c>
      <c r="P23" s="8">
        <v>0</v>
      </c>
      <c r="Q23" s="7">
        <v>3</v>
      </c>
      <c r="R23" s="8">
        <v>28</v>
      </c>
      <c r="S23" s="8">
        <v>0</v>
      </c>
      <c r="T23" s="7">
        <v>1</v>
      </c>
      <c r="U23" s="8">
        <v>6</v>
      </c>
      <c r="V23" s="8">
        <v>0</v>
      </c>
      <c r="W23" s="7">
        <v>1</v>
      </c>
      <c r="X23" s="8">
        <v>5</v>
      </c>
      <c r="Y23" s="8">
        <v>0</v>
      </c>
      <c r="Z23" s="7"/>
      <c r="AC23" s="7">
        <v>2</v>
      </c>
      <c r="AD23">
        <v>23</v>
      </c>
      <c r="AE23">
        <v>0</v>
      </c>
      <c r="AF23" s="7">
        <v>1</v>
      </c>
      <c r="AG23" s="8">
        <v>14</v>
      </c>
      <c r="AH23" s="8">
        <v>0</v>
      </c>
      <c r="AI23" s="7"/>
      <c r="AL23" s="7"/>
      <c r="AM23">
        <v>1</v>
      </c>
      <c r="AN23">
        <v>8</v>
      </c>
      <c r="AO23">
        <v>0</v>
      </c>
      <c r="AP23" s="7"/>
    </row>
    <row r="24" spans="1:44" ht="15.75" customHeight="1" x14ac:dyDescent="0.25">
      <c r="A24" s="5" t="s">
        <v>364</v>
      </c>
      <c r="B24" s="41">
        <f t="shared" ref="B24:D24" si="18">E24+H24+K24+N24+Q24+T24+W24+Z24+AC24+AF24+AI24+AL24</f>
        <v>22</v>
      </c>
      <c r="C24" s="41">
        <f t="shared" si="18"/>
        <v>188</v>
      </c>
      <c r="D24" s="41">
        <f t="shared" si="18"/>
        <v>1</v>
      </c>
      <c r="E24" s="7">
        <v>1</v>
      </c>
      <c r="F24">
        <v>8</v>
      </c>
      <c r="G24">
        <v>0</v>
      </c>
      <c r="H24" s="7">
        <v>1</v>
      </c>
      <c r="I24" s="8">
        <v>1</v>
      </c>
      <c r="J24" s="8">
        <v>0</v>
      </c>
      <c r="K24" s="7">
        <v>3</v>
      </c>
      <c r="L24" s="8">
        <v>35</v>
      </c>
      <c r="M24" s="8">
        <v>1</v>
      </c>
      <c r="N24" s="7">
        <v>4</v>
      </c>
      <c r="O24" s="8">
        <v>31</v>
      </c>
      <c r="P24" s="8">
        <v>0</v>
      </c>
      <c r="Q24" s="7"/>
      <c r="T24" s="7">
        <v>1</v>
      </c>
      <c r="U24" s="8">
        <v>11</v>
      </c>
      <c r="V24" s="8">
        <v>0</v>
      </c>
      <c r="W24" s="7"/>
      <c r="Z24" s="7"/>
      <c r="AC24" s="7">
        <v>2</v>
      </c>
      <c r="AD24">
        <v>34</v>
      </c>
      <c r="AE24">
        <v>0</v>
      </c>
      <c r="AF24" s="7">
        <v>5</v>
      </c>
      <c r="AG24" s="8">
        <v>36</v>
      </c>
      <c r="AH24" s="8">
        <v>0</v>
      </c>
      <c r="AI24" s="7">
        <v>5</v>
      </c>
      <c r="AJ24" s="8">
        <v>32</v>
      </c>
      <c r="AK24" s="8">
        <v>0</v>
      </c>
      <c r="AL24" s="7"/>
      <c r="AP24" s="7"/>
    </row>
    <row r="25" spans="1:44" ht="15.75" customHeight="1" x14ac:dyDescent="0.25">
      <c r="A25" s="5" t="s">
        <v>357</v>
      </c>
      <c r="B25" s="41">
        <f t="shared" ref="B25:D25" si="19">E25+H25+K25+N25+Q25+T25+W25+Z25+AC25+AF25+AI25+AL25</f>
        <v>14</v>
      </c>
      <c r="C25" s="41">
        <f t="shared" si="19"/>
        <v>126</v>
      </c>
      <c r="D25" s="41">
        <f t="shared" si="19"/>
        <v>20</v>
      </c>
      <c r="E25" s="7">
        <v>1</v>
      </c>
      <c r="F25">
        <v>19</v>
      </c>
      <c r="G25">
        <v>0</v>
      </c>
      <c r="H25" s="7">
        <v>1</v>
      </c>
      <c r="I25" s="8">
        <v>8</v>
      </c>
      <c r="J25" s="8">
        <v>0</v>
      </c>
      <c r="K25" s="7">
        <v>7</v>
      </c>
      <c r="L25" s="8">
        <v>72</v>
      </c>
      <c r="M25" s="8">
        <v>0</v>
      </c>
      <c r="N25" s="7"/>
      <c r="Q25" s="7">
        <v>1</v>
      </c>
      <c r="R25">
        <v>1</v>
      </c>
      <c r="S25">
        <v>0</v>
      </c>
      <c r="T25" s="7"/>
      <c r="W25" s="7"/>
      <c r="Z25" s="7"/>
      <c r="AC25" s="7"/>
      <c r="AF25" s="7">
        <v>1</v>
      </c>
      <c r="AG25" s="8">
        <v>3</v>
      </c>
      <c r="AH25" s="8">
        <v>0</v>
      </c>
      <c r="AI25" s="7">
        <v>3</v>
      </c>
      <c r="AJ25" s="8">
        <v>22</v>
      </c>
      <c r="AK25" s="8">
        <v>0</v>
      </c>
      <c r="AL25" s="7"/>
      <c r="AM25" s="8">
        <v>1</v>
      </c>
      <c r="AN25" s="8">
        <v>20</v>
      </c>
      <c r="AO25" s="8">
        <v>0</v>
      </c>
      <c r="AP25" s="7"/>
    </row>
    <row r="26" spans="1:44" ht="15.75" customHeight="1" x14ac:dyDescent="0.25">
      <c r="A26" s="5" t="s">
        <v>447</v>
      </c>
      <c r="B26" s="41">
        <f t="shared" ref="B26:D26" si="20">E26+H26+K26+N26+Q26+T26+W26+Z26+AC26+AF26+AI26+AL26</f>
        <v>3</v>
      </c>
      <c r="C26" s="41">
        <f t="shared" si="20"/>
        <v>57</v>
      </c>
      <c r="D26" s="41">
        <f t="shared" si="20"/>
        <v>0</v>
      </c>
      <c r="E26" s="7">
        <v>1</v>
      </c>
      <c r="F26">
        <v>4</v>
      </c>
      <c r="G26">
        <v>0</v>
      </c>
      <c r="H26" s="7">
        <v>1</v>
      </c>
      <c r="I26" s="8">
        <v>8</v>
      </c>
      <c r="J26" s="8">
        <v>0</v>
      </c>
      <c r="K26" s="7">
        <v>1</v>
      </c>
      <c r="L26" s="8">
        <v>45</v>
      </c>
      <c r="M26" s="8">
        <v>0</v>
      </c>
      <c r="N26" s="7"/>
      <c r="Q26" s="7"/>
      <c r="T26" s="7"/>
      <c r="W26" s="7"/>
      <c r="Z26" s="7"/>
      <c r="AC26" s="7"/>
      <c r="AF26" s="7"/>
      <c r="AI26" s="7"/>
      <c r="AL26" s="7"/>
      <c r="AP26" s="7"/>
    </row>
    <row r="27" spans="1:44" ht="15.75" customHeight="1" x14ac:dyDescent="0.25">
      <c r="A27" s="5" t="s">
        <v>125</v>
      </c>
      <c r="B27" s="41">
        <f t="shared" ref="B27:D27" si="21">E27+H27+K27+N27+Q27+T27+W27+Z27+AC27+AF27+AI27+AL27</f>
        <v>15</v>
      </c>
      <c r="C27" s="41">
        <f t="shared" si="21"/>
        <v>213</v>
      </c>
      <c r="D27" s="41">
        <f t="shared" si="21"/>
        <v>23</v>
      </c>
      <c r="E27" s="7"/>
      <c r="H27" s="7"/>
      <c r="K27" s="7">
        <v>8</v>
      </c>
      <c r="L27" s="8">
        <v>89</v>
      </c>
      <c r="M27" s="8">
        <v>1</v>
      </c>
      <c r="N27" s="7"/>
      <c r="Q27" s="7">
        <v>2</v>
      </c>
      <c r="R27">
        <v>16</v>
      </c>
      <c r="S27">
        <v>0</v>
      </c>
      <c r="T27" s="7"/>
      <c r="W27" s="7">
        <v>1</v>
      </c>
      <c r="X27">
        <v>37</v>
      </c>
      <c r="Y27">
        <v>0</v>
      </c>
      <c r="Z27" s="7"/>
      <c r="AC27" s="7">
        <v>2</v>
      </c>
      <c r="AD27">
        <v>50</v>
      </c>
      <c r="AE27">
        <v>0</v>
      </c>
      <c r="AF27" s="7"/>
      <c r="AI27" s="7">
        <v>2</v>
      </c>
      <c r="AJ27">
        <v>18</v>
      </c>
      <c r="AK27">
        <v>0</v>
      </c>
      <c r="AL27" s="7"/>
      <c r="AM27">
        <v>3</v>
      </c>
      <c r="AN27">
        <v>22</v>
      </c>
      <c r="AO27">
        <v>0</v>
      </c>
      <c r="AP27" s="7"/>
    </row>
    <row r="28" spans="1:44" ht="15.75" customHeight="1" x14ac:dyDescent="0.25">
      <c r="A28" s="5" t="s">
        <v>448</v>
      </c>
      <c r="B28" s="41">
        <f t="shared" ref="B28:D28" si="22">E28+H28+K28+N28+Q28+T28+W28+Z28+AC28+AF28+AI28+AL28</f>
        <v>13</v>
      </c>
      <c r="C28" s="41">
        <f t="shared" si="22"/>
        <v>126</v>
      </c>
      <c r="D28" s="41">
        <f t="shared" si="22"/>
        <v>7</v>
      </c>
      <c r="E28" s="7"/>
      <c r="H28" s="7"/>
      <c r="K28" s="7">
        <v>8</v>
      </c>
      <c r="L28" s="8">
        <v>39</v>
      </c>
      <c r="M28" s="8">
        <v>0</v>
      </c>
      <c r="N28" s="7">
        <v>1</v>
      </c>
      <c r="O28" s="8">
        <v>15</v>
      </c>
      <c r="P28" s="8">
        <v>0</v>
      </c>
      <c r="Q28" s="7">
        <v>1</v>
      </c>
      <c r="R28" s="8">
        <v>58</v>
      </c>
      <c r="S28" s="8">
        <v>1</v>
      </c>
      <c r="T28" s="7"/>
      <c r="W28" s="7"/>
      <c r="Z28" s="7"/>
      <c r="AC28" s="7">
        <v>1</v>
      </c>
      <c r="AD28">
        <v>9</v>
      </c>
      <c r="AE28">
        <v>0</v>
      </c>
      <c r="AF28" s="7">
        <v>1</v>
      </c>
      <c r="AG28" s="8">
        <v>2</v>
      </c>
      <c r="AH28" s="8">
        <v>1</v>
      </c>
      <c r="AI28" s="7">
        <v>1</v>
      </c>
      <c r="AJ28" s="8">
        <v>2</v>
      </c>
      <c r="AK28" s="8">
        <v>0</v>
      </c>
      <c r="AL28" s="7"/>
      <c r="AM28">
        <v>1</v>
      </c>
      <c r="AN28">
        <v>5</v>
      </c>
      <c r="AO28">
        <v>0</v>
      </c>
      <c r="AP28" s="7"/>
    </row>
    <row r="29" spans="1:44" ht="15.75" customHeight="1" x14ac:dyDescent="0.25">
      <c r="A29" s="5" t="s">
        <v>362</v>
      </c>
      <c r="B29" s="41">
        <f t="shared" ref="B29:D29" si="23">E29+H29+K29+N29+Q29+T29+W29+Z29+AC29+AF29+AI29+AL29</f>
        <v>21</v>
      </c>
      <c r="C29" s="41">
        <f t="shared" si="23"/>
        <v>232</v>
      </c>
      <c r="D29" s="41">
        <f t="shared" si="23"/>
        <v>2</v>
      </c>
      <c r="E29" s="7">
        <v>1</v>
      </c>
      <c r="F29">
        <v>8</v>
      </c>
      <c r="G29">
        <v>0</v>
      </c>
      <c r="H29" s="7">
        <v>1</v>
      </c>
      <c r="I29" s="8">
        <v>5</v>
      </c>
      <c r="J29" s="8">
        <v>0</v>
      </c>
      <c r="K29" s="7">
        <v>8</v>
      </c>
      <c r="L29" s="8">
        <v>66</v>
      </c>
      <c r="M29" s="8">
        <v>1</v>
      </c>
      <c r="N29" s="7">
        <v>1</v>
      </c>
      <c r="O29" s="8">
        <v>32</v>
      </c>
      <c r="P29" s="8">
        <v>0</v>
      </c>
      <c r="Q29" s="7"/>
      <c r="T29" s="7"/>
      <c r="W29" s="7">
        <v>2</v>
      </c>
      <c r="X29">
        <v>3</v>
      </c>
      <c r="Y29">
        <v>0</v>
      </c>
      <c r="Z29" s="7"/>
      <c r="AC29" s="7">
        <v>7</v>
      </c>
      <c r="AD29" s="10">
        <v>116</v>
      </c>
      <c r="AE29">
        <v>1</v>
      </c>
      <c r="AF29" s="7"/>
      <c r="AI29" s="7">
        <v>1</v>
      </c>
      <c r="AJ29" s="8">
        <v>2</v>
      </c>
      <c r="AK29" s="8">
        <v>0</v>
      </c>
      <c r="AL29" s="7"/>
      <c r="AP29" s="7">
        <v>1</v>
      </c>
      <c r="AQ29">
        <v>8</v>
      </c>
      <c r="AR29">
        <v>0</v>
      </c>
    </row>
    <row r="30" spans="1:44" ht="15.75" customHeight="1" x14ac:dyDescent="0.25">
      <c r="A30" s="5" t="s">
        <v>360</v>
      </c>
      <c r="B30" s="41">
        <f t="shared" ref="B30:D30" si="24">E30+H30+K30+N30+Q30+T30+W30+Z30+AC30+AF30+AI30+AL30</f>
        <v>14</v>
      </c>
      <c r="C30" s="41">
        <f t="shared" si="24"/>
        <v>128</v>
      </c>
      <c r="D30" s="41">
        <f t="shared" si="24"/>
        <v>0</v>
      </c>
      <c r="E30" s="7"/>
      <c r="H30" s="7">
        <v>1</v>
      </c>
      <c r="I30">
        <v>1</v>
      </c>
      <c r="J30">
        <v>0</v>
      </c>
      <c r="K30" s="7">
        <v>6</v>
      </c>
      <c r="L30" s="8">
        <v>87</v>
      </c>
      <c r="M30" s="8">
        <v>0</v>
      </c>
      <c r="N30" s="7">
        <v>2</v>
      </c>
      <c r="O30" s="8">
        <v>19</v>
      </c>
      <c r="P30" s="8">
        <v>0</v>
      </c>
      <c r="Q30" s="7"/>
      <c r="T30" s="7"/>
      <c r="W30" s="7">
        <v>1</v>
      </c>
      <c r="X30">
        <v>6</v>
      </c>
      <c r="Y30">
        <v>0</v>
      </c>
      <c r="Z30" s="7">
        <v>1</v>
      </c>
      <c r="AA30" s="8">
        <v>3</v>
      </c>
      <c r="AB30" s="8">
        <v>0</v>
      </c>
      <c r="AC30" s="7">
        <v>1</v>
      </c>
      <c r="AD30" s="8">
        <v>1</v>
      </c>
      <c r="AE30" s="8">
        <v>0</v>
      </c>
      <c r="AF30" s="7">
        <v>1</v>
      </c>
      <c r="AG30" s="8">
        <v>6</v>
      </c>
      <c r="AH30" s="8">
        <v>0</v>
      </c>
      <c r="AI30" s="7">
        <v>1</v>
      </c>
      <c r="AJ30" s="8">
        <v>5</v>
      </c>
      <c r="AK30" s="8">
        <v>0</v>
      </c>
      <c r="AL30" s="7"/>
      <c r="AP30" s="7"/>
    </row>
    <row r="31" spans="1:44" ht="15.75" customHeight="1" x14ac:dyDescent="0.25">
      <c r="A31" s="5" t="s">
        <v>365</v>
      </c>
      <c r="B31" s="41">
        <f t="shared" ref="B31:D31" si="25">E31+H31+K31+N31+Q31+T31+W31+Z31+AC31+AF31+AI31+AL31</f>
        <v>13</v>
      </c>
      <c r="C31" s="41">
        <f t="shared" si="25"/>
        <v>173</v>
      </c>
      <c r="D31" s="41">
        <f t="shared" si="25"/>
        <v>0</v>
      </c>
      <c r="E31" s="7">
        <v>2</v>
      </c>
      <c r="F31">
        <v>34</v>
      </c>
      <c r="G31">
        <v>0</v>
      </c>
      <c r="H31" s="7"/>
      <c r="K31" s="7">
        <v>8</v>
      </c>
      <c r="L31" s="8">
        <v>73</v>
      </c>
      <c r="M31" s="8">
        <v>0</v>
      </c>
      <c r="N31" s="7"/>
      <c r="Q31" s="7"/>
      <c r="T31" s="7">
        <v>1</v>
      </c>
      <c r="U31">
        <v>17</v>
      </c>
      <c r="V31">
        <v>0</v>
      </c>
      <c r="W31" s="7"/>
      <c r="Z31" s="7"/>
      <c r="AC31" s="7">
        <v>1</v>
      </c>
      <c r="AD31" s="8">
        <v>27</v>
      </c>
      <c r="AE31" s="8">
        <v>0</v>
      </c>
      <c r="AF31" s="7"/>
      <c r="AI31" s="7">
        <v>1</v>
      </c>
      <c r="AJ31" s="8">
        <v>22</v>
      </c>
      <c r="AK31" s="8">
        <v>0</v>
      </c>
      <c r="AL31" s="7"/>
      <c r="AP31" s="7"/>
    </row>
    <row r="32" spans="1:44" ht="15.75" customHeight="1" x14ac:dyDescent="0.25">
      <c r="A32" s="5" t="s">
        <v>449</v>
      </c>
      <c r="B32" s="41">
        <f t="shared" ref="B32:D32" si="26">E32+H32+K32+N32+Q32+T32+W32+Z32+AC32+AF32+AI32+AL32</f>
        <v>11</v>
      </c>
      <c r="C32" s="41">
        <f t="shared" si="26"/>
        <v>166</v>
      </c>
      <c r="D32" s="41">
        <f t="shared" si="26"/>
        <v>1</v>
      </c>
      <c r="E32" s="8"/>
      <c r="H32" s="7">
        <v>1</v>
      </c>
      <c r="I32">
        <v>-2</v>
      </c>
      <c r="J32">
        <v>0</v>
      </c>
      <c r="K32" s="7">
        <v>4</v>
      </c>
      <c r="L32" s="8">
        <v>66</v>
      </c>
      <c r="M32" s="8">
        <v>0</v>
      </c>
      <c r="N32" s="7">
        <v>2</v>
      </c>
      <c r="O32" s="8">
        <v>51</v>
      </c>
      <c r="P32" s="8">
        <v>0</v>
      </c>
      <c r="Q32" s="7"/>
      <c r="T32" s="7">
        <v>2</v>
      </c>
      <c r="U32">
        <v>36</v>
      </c>
      <c r="V32">
        <v>0</v>
      </c>
      <c r="W32" s="8"/>
      <c r="Z32" s="7"/>
      <c r="AC32" s="7">
        <v>1</v>
      </c>
      <c r="AD32" s="8">
        <v>7</v>
      </c>
      <c r="AE32" s="8">
        <v>0</v>
      </c>
      <c r="AF32" s="7">
        <v>1</v>
      </c>
      <c r="AG32" s="8">
        <v>8</v>
      </c>
      <c r="AH32" s="8">
        <v>1</v>
      </c>
      <c r="AI32" s="8"/>
      <c r="AL32" s="8"/>
    </row>
    <row r="33" spans="1:44" ht="15.75" customHeight="1" x14ac:dyDescent="0.25">
      <c r="A33" s="5" t="s">
        <v>394</v>
      </c>
      <c r="B33" s="41"/>
      <c r="C33" s="41"/>
      <c r="D33" s="41"/>
      <c r="E33" s="8">
        <f t="shared" ref="E33:AH33" si="27">SUM(E20:E32)</f>
        <v>16</v>
      </c>
      <c r="F33" s="8">
        <f t="shared" si="27"/>
        <v>120</v>
      </c>
      <c r="G33" s="8">
        <f t="shared" si="27"/>
        <v>0</v>
      </c>
      <c r="H33" s="8">
        <f t="shared" si="27"/>
        <v>10</v>
      </c>
      <c r="I33" s="8">
        <f t="shared" si="27"/>
        <v>57</v>
      </c>
      <c r="J33" s="8">
        <f t="shared" si="27"/>
        <v>0</v>
      </c>
      <c r="K33" s="8">
        <f t="shared" si="27"/>
        <v>81</v>
      </c>
      <c r="L33" s="8">
        <f t="shared" si="27"/>
        <v>848</v>
      </c>
      <c r="M33" s="8">
        <f t="shared" si="27"/>
        <v>3</v>
      </c>
      <c r="N33" s="8">
        <f t="shared" si="27"/>
        <v>22</v>
      </c>
      <c r="O33" s="8">
        <f t="shared" si="27"/>
        <v>251</v>
      </c>
      <c r="P33" s="8">
        <f t="shared" si="27"/>
        <v>2</v>
      </c>
      <c r="Q33" s="8">
        <f t="shared" si="27"/>
        <v>10</v>
      </c>
      <c r="R33" s="8">
        <f t="shared" si="27"/>
        <v>136</v>
      </c>
      <c r="S33" s="8">
        <f t="shared" si="27"/>
        <v>1</v>
      </c>
      <c r="T33" s="8">
        <f t="shared" si="27"/>
        <v>9</v>
      </c>
      <c r="U33" s="8">
        <f t="shared" si="27"/>
        <v>103</v>
      </c>
      <c r="V33" s="8">
        <f t="shared" si="27"/>
        <v>1</v>
      </c>
      <c r="W33" s="8">
        <f t="shared" si="27"/>
        <v>7</v>
      </c>
      <c r="X33" s="8">
        <f t="shared" si="27"/>
        <v>106</v>
      </c>
      <c r="Y33" s="8">
        <f t="shared" si="27"/>
        <v>0</v>
      </c>
      <c r="Z33" s="8">
        <f t="shared" si="27"/>
        <v>1</v>
      </c>
      <c r="AA33" s="8">
        <f t="shared" si="27"/>
        <v>3</v>
      </c>
      <c r="AB33" s="8">
        <f t="shared" si="27"/>
        <v>0</v>
      </c>
      <c r="AC33" s="8">
        <f t="shared" si="27"/>
        <v>26</v>
      </c>
      <c r="AD33" s="8">
        <f t="shared" si="27"/>
        <v>392</v>
      </c>
      <c r="AE33" s="8">
        <f t="shared" si="27"/>
        <v>2</v>
      </c>
      <c r="AF33" s="8">
        <f t="shared" si="27"/>
        <v>24</v>
      </c>
      <c r="AG33" s="8">
        <f t="shared" si="27"/>
        <v>211</v>
      </c>
      <c r="AH33" s="8">
        <f t="shared" si="27"/>
        <v>3</v>
      </c>
      <c r="AI33" s="8"/>
      <c r="AJ33" s="8"/>
      <c r="AK33" s="8"/>
      <c r="AL33" s="8"/>
      <c r="AM33" s="8"/>
      <c r="AN33" s="8"/>
    </row>
    <row r="34" spans="1:44" ht="15.75" customHeight="1" x14ac:dyDescent="0.25">
      <c r="A34" s="5"/>
      <c r="B34" s="6"/>
      <c r="C34" s="6"/>
      <c r="D34" s="6"/>
    </row>
    <row r="35" spans="1:44" ht="15.75" customHeight="1" x14ac:dyDescent="0.25">
      <c r="A35" s="1" t="s">
        <v>71</v>
      </c>
      <c r="B35" s="2" t="s">
        <v>1</v>
      </c>
      <c r="C35" s="2"/>
      <c r="D35" s="2"/>
      <c r="E35" s="3"/>
      <c r="F35" s="3"/>
      <c r="G35" s="3" t="s">
        <v>437</v>
      </c>
      <c r="H35" s="3"/>
      <c r="I35" s="3"/>
      <c r="J35" s="3"/>
      <c r="K35" s="3"/>
      <c r="L35" s="3" t="s">
        <v>502</v>
      </c>
      <c r="M35" s="3"/>
      <c r="N35" s="3"/>
      <c r="O35" s="3"/>
      <c r="P35" s="3"/>
      <c r="Q35" s="3" t="s">
        <v>439</v>
      </c>
      <c r="R35" s="3"/>
      <c r="S35" s="3"/>
      <c r="T35" s="3"/>
      <c r="U35" s="3"/>
      <c r="V35" s="3" t="s">
        <v>442</v>
      </c>
      <c r="W35" s="3"/>
      <c r="X35" s="3"/>
      <c r="Y35" s="3"/>
      <c r="Z35" s="3"/>
      <c r="AA35" s="3" t="s">
        <v>457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5.75" customHeight="1" x14ac:dyDescent="0.25">
      <c r="A36" s="1" t="s">
        <v>444</v>
      </c>
      <c r="B36" s="45" t="s">
        <v>72</v>
      </c>
      <c r="C36" s="38" t="s">
        <v>4</v>
      </c>
      <c r="D36" s="38" t="s">
        <v>73</v>
      </c>
      <c r="E36" s="38" t="s">
        <v>7</v>
      </c>
      <c r="F36" s="38" t="s">
        <v>8</v>
      </c>
      <c r="G36" s="4" t="s">
        <v>72</v>
      </c>
      <c r="H36" s="3" t="s">
        <v>4</v>
      </c>
      <c r="I36" s="3" t="s">
        <v>73</v>
      </c>
      <c r="J36" s="3" t="s">
        <v>7</v>
      </c>
      <c r="K36" s="3" t="s">
        <v>8</v>
      </c>
      <c r="L36" s="4" t="s">
        <v>72</v>
      </c>
      <c r="M36" s="3" t="s">
        <v>4</v>
      </c>
      <c r="N36" s="3" t="s">
        <v>73</v>
      </c>
      <c r="O36" s="3" t="s">
        <v>7</v>
      </c>
      <c r="P36" s="3" t="s">
        <v>8</v>
      </c>
      <c r="Q36" s="4" t="s">
        <v>72</v>
      </c>
      <c r="R36" s="3" t="s">
        <v>4</v>
      </c>
      <c r="S36" s="3" t="s">
        <v>73</v>
      </c>
      <c r="T36" s="3" t="s">
        <v>7</v>
      </c>
      <c r="U36" s="3" t="s">
        <v>8</v>
      </c>
      <c r="V36" s="4" t="s">
        <v>72</v>
      </c>
      <c r="W36" s="3" t="s">
        <v>4</v>
      </c>
      <c r="X36" s="3" t="s">
        <v>73</v>
      </c>
      <c r="Y36" s="3" t="s">
        <v>7</v>
      </c>
      <c r="Z36" s="3" t="s">
        <v>8</v>
      </c>
      <c r="AA36" s="3" t="s">
        <v>72</v>
      </c>
      <c r="AB36" s="3" t="s">
        <v>4</v>
      </c>
      <c r="AC36" s="3" t="s">
        <v>73</v>
      </c>
      <c r="AD36" s="3" t="s">
        <v>7</v>
      </c>
      <c r="AE36" s="3" t="s">
        <v>8</v>
      </c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5.75" customHeight="1" x14ac:dyDescent="0.25">
      <c r="A37" s="5" t="s">
        <v>445</v>
      </c>
      <c r="B37" s="41">
        <f t="shared" ref="B37:F37" si="28">G37+L37+Q37+V37</f>
        <v>27</v>
      </c>
      <c r="C37" s="41">
        <f t="shared" si="28"/>
        <v>36</v>
      </c>
      <c r="D37" s="41">
        <f t="shared" si="28"/>
        <v>0</v>
      </c>
      <c r="E37" s="41">
        <f t="shared" si="28"/>
        <v>220</v>
      </c>
      <c r="F37" s="41">
        <f t="shared" si="28"/>
        <v>3</v>
      </c>
      <c r="G37" s="7">
        <v>27</v>
      </c>
      <c r="H37">
        <v>36</v>
      </c>
      <c r="I37">
        <v>0</v>
      </c>
      <c r="J37">
        <v>220</v>
      </c>
      <c r="K37" s="12">
        <v>3</v>
      </c>
      <c r="L37" s="7"/>
      <c r="Q37" s="7"/>
      <c r="V37" s="7"/>
      <c r="AA37" s="7"/>
    </row>
    <row r="38" spans="1:44" ht="15.75" customHeight="1" x14ac:dyDescent="0.25">
      <c r="A38" s="5" t="s">
        <v>446</v>
      </c>
      <c r="B38" s="41">
        <f t="shared" ref="B38:F38" si="29">G38+L38+Q38+V38</f>
        <v>32</v>
      </c>
      <c r="C38" s="41">
        <f t="shared" si="29"/>
        <v>43</v>
      </c>
      <c r="D38" s="41">
        <f t="shared" si="29"/>
        <v>0</v>
      </c>
      <c r="E38" s="41">
        <f t="shared" si="29"/>
        <v>267</v>
      </c>
      <c r="F38" s="41">
        <f t="shared" si="29"/>
        <v>2</v>
      </c>
      <c r="G38" s="7">
        <v>32</v>
      </c>
      <c r="H38">
        <v>43</v>
      </c>
      <c r="I38">
        <v>0</v>
      </c>
      <c r="J38">
        <v>267</v>
      </c>
      <c r="K38" s="19">
        <v>2</v>
      </c>
      <c r="L38" s="7"/>
      <c r="Q38" s="7"/>
      <c r="V38" s="7"/>
      <c r="AA38" s="7"/>
    </row>
    <row r="39" spans="1:44" ht="15.75" customHeight="1" x14ac:dyDescent="0.25">
      <c r="A39" s="5" t="s">
        <v>341</v>
      </c>
      <c r="B39" s="41">
        <f t="shared" ref="B39:F39" si="30">G39+L39+Q39+V39</f>
        <v>17</v>
      </c>
      <c r="C39" s="41">
        <f t="shared" si="30"/>
        <v>30</v>
      </c>
      <c r="D39" s="41">
        <f t="shared" si="30"/>
        <v>0</v>
      </c>
      <c r="E39" s="41">
        <f t="shared" si="30"/>
        <v>217</v>
      </c>
      <c r="F39" s="41">
        <f t="shared" si="30"/>
        <v>0</v>
      </c>
      <c r="G39" s="7">
        <v>17</v>
      </c>
      <c r="H39">
        <v>29</v>
      </c>
      <c r="I39">
        <v>0</v>
      </c>
      <c r="J39">
        <v>217</v>
      </c>
      <c r="K39">
        <v>0</v>
      </c>
      <c r="L39" s="7"/>
      <c r="Q39" s="7">
        <v>0</v>
      </c>
      <c r="R39">
        <v>1</v>
      </c>
      <c r="S39">
        <v>0</v>
      </c>
      <c r="T39">
        <v>0</v>
      </c>
      <c r="U39">
        <v>0</v>
      </c>
      <c r="V39" s="7"/>
      <c r="AA39" s="7"/>
    </row>
    <row r="40" spans="1:44" ht="15.75" customHeight="1" x14ac:dyDescent="0.25">
      <c r="A40" s="5" t="s">
        <v>343</v>
      </c>
      <c r="B40" s="41">
        <f t="shared" ref="B40:F40" si="31">G40+L40+Q40+V40</f>
        <v>26</v>
      </c>
      <c r="C40" s="41">
        <f t="shared" si="31"/>
        <v>40</v>
      </c>
      <c r="D40" s="41">
        <f t="shared" si="31"/>
        <v>4</v>
      </c>
      <c r="E40" s="41">
        <f t="shared" si="31"/>
        <v>270</v>
      </c>
      <c r="F40" s="41">
        <f t="shared" si="31"/>
        <v>1</v>
      </c>
      <c r="G40" s="7">
        <v>26</v>
      </c>
      <c r="H40">
        <v>40</v>
      </c>
      <c r="I40">
        <v>4</v>
      </c>
      <c r="J40">
        <v>270</v>
      </c>
      <c r="K40">
        <v>1</v>
      </c>
      <c r="L40" s="7"/>
      <c r="Q40" s="7"/>
      <c r="V40" s="7"/>
      <c r="AA40" s="7"/>
    </row>
    <row r="41" spans="1:44" ht="15.75" customHeight="1" x14ac:dyDescent="0.25">
      <c r="A41" s="5" t="s">
        <v>364</v>
      </c>
      <c r="B41" s="41">
        <f t="shared" ref="B41:F41" si="32">G41+L41+Q41+V41</f>
        <v>22</v>
      </c>
      <c r="C41" s="41">
        <f t="shared" si="32"/>
        <v>36</v>
      </c>
      <c r="D41" s="41">
        <f t="shared" si="32"/>
        <v>0</v>
      </c>
      <c r="E41" s="41">
        <f t="shared" si="32"/>
        <v>186</v>
      </c>
      <c r="F41" s="41">
        <f t="shared" si="32"/>
        <v>1</v>
      </c>
      <c r="G41" s="7">
        <v>22</v>
      </c>
      <c r="H41">
        <v>34</v>
      </c>
      <c r="I41">
        <v>0</v>
      </c>
      <c r="J41">
        <v>186</v>
      </c>
      <c r="K41">
        <v>1</v>
      </c>
      <c r="L41" s="7"/>
      <c r="Q41" s="7">
        <v>0</v>
      </c>
      <c r="R41">
        <v>1</v>
      </c>
      <c r="S41">
        <v>0</v>
      </c>
      <c r="T41">
        <v>0</v>
      </c>
      <c r="U41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7"/>
    </row>
    <row r="42" spans="1:44" ht="15.75" customHeight="1" x14ac:dyDescent="0.25">
      <c r="A42" s="5" t="s">
        <v>357</v>
      </c>
      <c r="B42" s="41">
        <f t="shared" ref="B42:F42" si="33">G42+L42+Q42+V42</f>
        <v>15</v>
      </c>
      <c r="C42" s="41">
        <f t="shared" si="33"/>
        <v>32</v>
      </c>
      <c r="D42" s="41">
        <f t="shared" si="33"/>
        <v>0</v>
      </c>
      <c r="E42" s="41">
        <f t="shared" si="33"/>
        <v>146</v>
      </c>
      <c r="F42" s="41">
        <f t="shared" si="33"/>
        <v>0</v>
      </c>
      <c r="G42" s="7">
        <v>14</v>
      </c>
      <c r="H42">
        <v>30</v>
      </c>
      <c r="I42">
        <v>0</v>
      </c>
      <c r="J42">
        <v>127</v>
      </c>
      <c r="K42">
        <v>0</v>
      </c>
      <c r="L42" s="7">
        <v>1</v>
      </c>
      <c r="M42" s="8">
        <v>2</v>
      </c>
      <c r="N42" s="8">
        <v>0</v>
      </c>
      <c r="O42" s="8">
        <v>19</v>
      </c>
      <c r="P42" s="8">
        <v>0</v>
      </c>
      <c r="Q42" s="7"/>
      <c r="V42" s="7"/>
      <c r="AA42" s="7"/>
    </row>
    <row r="43" spans="1:44" ht="15.75" customHeight="1" x14ac:dyDescent="0.25">
      <c r="A43" s="5" t="s">
        <v>447</v>
      </c>
      <c r="B43" s="41">
        <f t="shared" ref="B43:F43" si="34">G43+L43+Q43+V43</f>
        <v>3</v>
      </c>
      <c r="C43" s="41">
        <f t="shared" si="34"/>
        <v>8</v>
      </c>
      <c r="D43" s="41">
        <f t="shared" si="34"/>
        <v>0</v>
      </c>
      <c r="E43" s="41">
        <f t="shared" si="34"/>
        <v>57</v>
      </c>
      <c r="F43" s="41">
        <f t="shared" si="34"/>
        <v>0</v>
      </c>
      <c r="G43" s="7">
        <v>3</v>
      </c>
      <c r="H43">
        <v>8</v>
      </c>
      <c r="I43">
        <v>0</v>
      </c>
      <c r="J43">
        <v>57</v>
      </c>
      <c r="K43">
        <v>0</v>
      </c>
      <c r="L43" s="7"/>
      <c r="Q43" s="7"/>
      <c r="V43" s="7"/>
      <c r="AA43" s="7"/>
    </row>
    <row r="44" spans="1:44" ht="15.75" customHeight="1" x14ac:dyDescent="0.25">
      <c r="A44" s="5" t="s">
        <v>125</v>
      </c>
      <c r="B44" s="41">
        <f t="shared" ref="B44:F44" si="35">G44+L44+Q44+V44</f>
        <v>18</v>
      </c>
      <c r="C44" s="41">
        <f t="shared" si="35"/>
        <v>31</v>
      </c>
      <c r="D44" s="41">
        <f t="shared" si="35"/>
        <v>0</v>
      </c>
      <c r="E44" s="41">
        <f t="shared" si="35"/>
        <v>232</v>
      </c>
      <c r="F44" s="41">
        <f t="shared" si="35"/>
        <v>1</v>
      </c>
      <c r="G44" s="7">
        <v>18</v>
      </c>
      <c r="H44">
        <v>31</v>
      </c>
      <c r="I44">
        <v>0</v>
      </c>
      <c r="J44">
        <v>232</v>
      </c>
      <c r="K44">
        <v>1</v>
      </c>
      <c r="L44" s="7"/>
      <c r="Q44" s="7"/>
      <c r="V44" s="7"/>
      <c r="AA44" s="7"/>
    </row>
    <row r="45" spans="1:44" ht="15.75" customHeight="1" x14ac:dyDescent="0.25">
      <c r="A45" s="5" t="s">
        <v>448</v>
      </c>
      <c r="B45" s="41">
        <f t="shared" ref="B45:F45" si="36">G45+L45+Q45+V45</f>
        <v>14</v>
      </c>
      <c r="C45" s="41">
        <f t="shared" si="36"/>
        <v>20</v>
      </c>
      <c r="D45" s="41">
        <f t="shared" si="36"/>
        <v>0</v>
      </c>
      <c r="E45" s="41">
        <f t="shared" si="36"/>
        <v>130</v>
      </c>
      <c r="F45" s="41">
        <f t="shared" si="36"/>
        <v>2</v>
      </c>
      <c r="G45" s="7">
        <v>14</v>
      </c>
      <c r="H45">
        <v>20</v>
      </c>
      <c r="I45">
        <v>0</v>
      </c>
      <c r="J45">
        <v>130</v>
      </c>
      <c r="K45" s="19">
        <v>2</v>
      </c>
      <c r="L45" s="7"/>
      <c r="Q45" s="7"/>
      <c r="V45" s="7"/>
      <c r="AA45" s="7"/>
    </row>
    <row r="46" spans="1:44" ht="15.75" customHeight="1" x14ac:dyDescent="0.25">
      <c r="A46" s="5" t="s">
        <v>362</v>
      </c>
      <c r="B46" s="41">
        <f t="shared" ref="B46:F46" si="37">G46+L46+Q46+V46</f>
        <v>22</v>
      </c>
      <c r="C46" s="41">
        <f t="shared" si="37"/>
        <v>34</v>
      </c>
      <c r="D46" s="41">
        <f t="shared" si="37"/>
        <v>1</v>
      </c>
      <c r="E46" s="41">
        <f t="shared" si="37"/>
        <v>240</v>
      </c>
      <c r="F46" s="41">
        <f t="shared" si="37"/>
        <v>2</v>
      </c>
      <c r="G46" s="7">
        <v>21</v>
      </c>
      <c r="H46">
        <v>33</v>
      </c>
      <c r="I46">
        <v>1</v>
      </c>
      <c r="J46">
        <v>176</v>
      </c>
      <c r="K46">
        <v>1</v>
      </c>
      <c r="L46" s="7"/>
      <c r="Q46" s="7">
        <v>1</v>
      </c>
      <c r="R46">
        <v>1</v>
      </c>
      <c r="S46">
        <v>0</v>
      </c>
      <c r="T46">
        <v>64</v>
      </c>
      <c r="U46">
        <v>1</v>
      </c>
      <c r="V46" s="7"/>
      <c r="AA46" s="7"/>
    </row>
    <row r="47" spans="1:44" ht="15.75" customHeight="1" x14ac:dyDescent="0.25">
      <c r="A47" s="5" t="s">
        <v>360</v>
      </c>
      <c r="B47" s="41">
        <f t="shared" ref="B47:F47" si="38">G47+L47+Q47+V47</f>
        <v>14</v>
      </c>
      <c r="C47" s="41">
        <f t="shared" si="38"/>
        <v>28</v>
      </c>
      <c r="D47" s="41">
        <f t="shared" si="38"/>
        <v>2</v>
      </c>
      <c r="E47" s="41">
        <f t="shared" si="38"/>
        <v>126</v>
      </c>
      <c r="F47" s="41">
        <f t="shared" si="38"/>
        <v>1</v>
      </c>
      <c r="G47" s="7">
        <v>14</v>
      </c>
      <c r="H47">
        <v>28</v>
      </c>
      <c r="I47">
        <v>2</v>
      </c>
      <c r="J47">
        <v>126</v>
      </c>
      <c r="K47">
        <v>1</v>
      </c>
      <c r="L47" s="7"/>
      <c r="Q47" s="7"/>
      <c r="V47" s="7"/>
      <c r="AA47" s="7"/>
    </row>
    <row r="48" spans="1:44" ht="15.75" customHeight="1" x14ac:dyDescent="0.25">
      <c r="A48" s="5" t="s">
        <v>365</v>
      </c>
      <c r="B48" s="41">
        <f t="shared" ref="B48:F48" si="39">G48+L48+Q48+V48</f>
        <v>13</v>
      </c>
      <c r="C48" s="41">
        <f t="shared" si="39"/>
        <v>20</v>
      </c>
      <c r="D48" s="41">
        <f t="shared" si="39"/>
        <v>0</v>
      </c>
      <c r="E48" s="41">
        <f t="shared" si="39"/>
        <v>173</v>
      </c>
      <c r="F48" s="41">
        <f t="shared" si="39"/>
        <v>0</v>
      </c>
      <c r="G48" s="7">
        <v>13</v>
      </c>
      <c r="H48">
        <v>20</v>
      </c>
      <c r="I48">
        <v>0</v>
      </c>
      <c r="J48">
        <v>173</v>
      </c>
      <c r="K48">
        <v>0</v>
      </c>
      <c r="L48" s="8"/>
      <c r="Q48" s="8"/>
      <c r="V48" s="8"/>
      <c r="AA48" s="7">
        <v>0</v>
      </c>
      <c r="AB48">
        <v>1</v>
      </c>
      <c r="AC48">
        <v>0</v>
      </c>
      <c r="AD48">
        <v>0</v>
      </c>
      <c r="AE48">
        <v>0</v>
      </c>
    </row>
    <row r="49" spans="1:44" ht="15.75" customHeight="1" x14ac:dyDescent="0.25">
      <c r="A49" s="5" t="s">
        <v>449</v>
      </c>
      <c r="B49" s="41">
        <f t="shared" ref="B49:F49" si="40">G49+L49+Q49+V49</f>
        <v>11</v>
      </c>
      <c r="C49" s="41">
        <f t="shared" si="40"/>
        <v>11</v>
      </c>
      <c r="D49" s="41">
        <f t="shared" si="40"/>
        <v>0</v>
      </c>
      <c r="E49" s="41">
        <f t="shared" si="40"/>
        <v>166</v>
      </c>
      <c r="F49" s="41">
        <f t="shared" si="40"/>
        <v>1</v>
      </c>
      <c r="G49" s="7">
        <v>11</v>
      </c>
      <c r="H49">
        <v>11</v>
      </c>
      <c r="I49">
        <v>0</v>
      </c>
      <c r="J49">
        <v>166</v>
      </c>
      <c r="K49">
        <v>1</v>
      </c>
      <c r="L49" s="8"/>
      <c r="Q49" s="8"/>
      <c r="V49" s="8"/>
      <c r="AA49" s="7"/>
    </row>
    <row r="50" spans="1:44" ht="15.75" customHeight="1" x14ac:dyDescent="0.25">
      <c r="A50" s="5"/>
      <c r="B50" s="6"/>
      <c r="C50" s="6"/>
      <c r="D50" s="6"/>
      <c r="E50" s="6"/>
      <c r="F50" s="6"/>
      <c r="G50" s="8">
        <f t="shared" ref="G50:P50" si="41">SUM(G37:G49)</f>
        <v>232</v>
      </c>
      <c r="H50" s="8">
        <f t="shared" si="41"/>
        <v>363</v>
      </c>
      <c r="I50" s="8">
        <f t="shared" si="41"/>
        <v>7</v>
      </c>
      <c r="J50" s="8">
        <f t="shared" si="41"/>
        <v>2347</v>
      </c>
      <c r="K50" s="8">
        <f t="shared" si="41"/>
        <v>13</v>
      </c>
      <c r="L50" s="8">
        <f t="shared" si="41"/>
        <v>1</v>
      </c>
      <c r="M50" s="8">
        <f t="shared" si="41"/>
        <v>2</v>
      </c>
      <c r="N50" s="8">
        <f t="shared" si="41"/>
        <v>0</v>
      </c>
      <c r="O50" s="8">
        <f t="shared" si="41"/>
        <v>19</v>
      </c>
      <c r="P50" s="8">
        <f t="shared" si="41"/>
        <v>0</v>
      </c>
      <c r="Q50" s="8"/>
      <c r="R50" s="8"/>
      <c r="S50" s="8"/>
      <c r="T50" s="8"/>
      <c r="U50" s="8"/>
      <c r="V50" s="8"/>
      <c r="W50" s="8"/>
      <c r="X50" s="8"/>
      <c r="Y50" s="8"/>
    </row>
    <row r="51" spans="1:44" ht="15.75" customHeight="1" x14ac:dyDescent="0.25">
      <c r="A51" s="5"/>
      <c r="B51" s="6"/>
      <c r="C51" s="6"/>
      <c r="D51" s="6"/>
    </row>
    <row r="52" spans="1:44" ht="15.75" customHeight="1" x14ac:dyDescent="0.25">
      <c r="A52" s="1" t="s">
        <v>83</v>
      </c>
      <c r="B52" s="2"/>
      <c r="C52" s="2"/>
      <c r="D52" s="2"/>
      <c r="E52" s="3" t="s">
        <v>513</v>
      </c>
      <c r="F52" s="3"/>
      <c r="G52" s="3"/>
      <c r="H52" s="3"/>
      <c r="I52" s="3"/>
      <c r="J52" s="3" t="s">
        <v>514</v>
      </c>
      <c r="K52" s="3"/>
      <c r="L52" s="3"/>
      <c r="M52" s="3"/>
      <c r="N52" s="3"/>
      <c r="O52" s="3"/>
      <c r="P52" s="3"/>
      <c r="Q52" s="3" t="s">
        <v>84</v>
      </c>
      <c r="R52" s="3"/>
      <c r="S52" s="3"/>
      <c r="T52" s="3" t="s">
        <v>515</v>
      </c>
      <c r="U52" s="3"/>
      <c r="V52" s="3"/>
      <c r="W52" s="3"/>
      <c r="X52" s="3" t="s">
        <v>514</v>
      </c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ht="15.75" customHeight="1" x14ac:dyDescent="0.25">
      <c r="A53" s="1" t="s">
        <v>444</v>
      </c>
      <c r="B53" s="2"/>
      <c r="C53" s="2"/>
      <c r="D53" s="2"/>
      <c r="E53" s="3" t="s">
        <v>85</v>
      </c>
      <c r="F53" s="3" t="s">
        <v>7</v>
      </c>
      <c r="G53" s="3" t="s">
        <v>86</v>
      </c>
      <c r="H53" s="3" t="s">
        <v>87</v>
      </c>
      <c r="I53" s="3" t="s">
        <v>88</v>
      </c>
      <c r="J53" s="3" t="s">
        <v>85</v>
      </c>
      <c r="K53" s="3" t="s">
        <v>7</v>
      </c>
      <c r="L53" s="3" t="s">
        <v>86</v>
      </c>
      <c r="M53" s="3" t="s">
        <v>87</v>
      </c>
      <c r="N53" s="3" t="s">
        <v>88</v>
      </c>
      <c r="O53" s="3"/>
      <c r="P53" s="3"/>
      <c r="Q53" s="1" t="s">
        <v>444</v>
      </c>
      <c r="R53" s="3"/>
      <c r="S53" s="3"/>
      <c r="T53" s="3" t="s">
        <v>89</v>
      </c>
      <c r="U53" s="3" t="s">
        <v>90</v>
      </c>
      <c r="V53" s="3" t="s">
        <v>91</v>
      </c>
      <c r="W53" s="3"/>
      <c r="X53" s="4" t="s">
        <v>89</v>
      </c>
      <c r="Y53" s="3" t="s">
        <v>90</v>
      </c>
      <c r="Z53" s="3" t="s">
        <v>91</v>
      </c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ht="15.75" customHeight="1" x14ac:dyDescent="0.25">
      <c r="A54" s="5" t="s">
        <v>445</v>
      </c>
      <c r="B54" s="6"/>
      <c r="C54" s="6"/>
      <c r="D54" s="6"/>
      <c r="E54">
        <v>4</v>
      </c>
      <c r="F54">
        <v>157</v>
      </c>
      <c r="G54" s="26">
        <f t="shared" ref="G54:G57" si="42">F54/E54</f>
        <v>39.25</v>
      </c>
      <c r="H54">
        <v>0</v>
      </c>
      <c r="I54">
        <v>47</v>
      </c>
      <c r="L54" s="26"/>
      <c r="Q54" s="7" t="s">
        <v>445</v>
      </c>
      <c r="T54">
        <v>2</v>
      </c>
      <c r="U54">
        <v>2</v>
      </c>
      <c r="V54">
        <v>42</v>
      </c>
      <c r="X54" s="7"/>
    </row>
    <row r="55" spans="1:44" ht="15.75" customHeight="1" x14ac:dyDescent="0.25">
      <c r="A55" s="5" t="s">
        <v>446</v>
      </c>
      <c r="B55" s="6"/>
      <c r="C55" s="6"/>
      <c r="D55" s="6"/>
      <c r="E55">
        <v>6</v>
      </c>
      <c r="F55">
        <v>222</v>
      </c>
      <c r="G55" s="26">
        <f t="shared" si="42"/>
        <v>37</v>
      </c>
      <c r="H55">
        <v>0</v>
      </c>
      <c r="I55">
        <v>43</v>
      </c>
      <c r="L55" s="26"/>
      <c r="Q55" s="7" t="s">
        <v>446</v>
      </c>
      <c r="T55">
        <v>3</v>
      </c>
      <c r="U55">
        <v>3</v>
      </c>
      <c r="V55">
        <v>41</v>
      </c>
      <c r="X55" s="7"/>
    </row>
    <row r="56" spans="1:44" ht="15.75" customHeight="1" x14ac:dyDescent="0.25">
      <c r="A56" s="5" t="s">
        <v>341</v>
      </c>
      <c r="B56" s="6"/>
      <c r="C56" s="6"/>
      <c r="D56" s="6"/>
      <c r="E56">
        <v>4</v>
      </c>
      <c r="F56">
        <v>151</v>
      </c>
      <c r="G56" s="26">
        <f t="shared" si="42"/>
        <v>37.75</v>
      </c>
      <c r="H56">
        <v>0</v>
      </c>
      <c r="I56">
        <v>42</v>
      </c>
      <c r="L56" s="26"/>
      <c r="Q56" s="7" t="s">
        <v>341</v>
      </c>
      <c r="T56">
        <v>4</v>
      </c>
      <c r="U56">
        <v>7</v>
      </c>
      <c r="V56">
        <v>49</v>
      </c>
      <c r="X56" s="7"/>
    </row>
    <row r="57" spans="1:44" ht="15.75" customHeight="1" x14ac:dyDescent="0.25">
      <c r="A57" s="5" t="s">
        <v>343</v>
      </c>
      <c r="B57" s="6"/>
      <c r="C57" s="6"/>
      <c r="D57" s="6"/>
      <c r="E57">
        <v>4</v>
      </c>
      <c r="F57">
        <v>147</v>
      </c>
      <c r="G57" s="26">
        <f t="shared" si="42"/>
        <v>36.75</v>
      </c>
      <c r="H57">
        <v>0</v>
      </c>
      <c r="I57">
        <v>40</v>
      </c>
      <c r="L57" s="26"/>
      <c r="Q57" s="7" t="s">
        <v>343</v>
      </c>
      <c r="T57">
        <v>1</v>
      </c>
      <c r="U57">
        <v>1</v>
      </c>
      <c r="V57">
        <v>23</v>
      </c>
      <c r="X57" s="7"/>
    </row>
    <row r="58" spans="1:44" ht="15.75" customHeight="1" x14ac:dyDescent="0.25">
      <c r="A58" s="5" t="s">
        <v>364</v>
      </c>
      <c r="B58" s="6"/>
      <c r="C58" s="6"/>
      <c r="D58" s="6"/>
      <c r="G58" s="26"/>
      <c r="J58">
        <v>5</v>
      </c>
      <c r="K58">
        <v>173</v>
      </c>
      <c r="L58" s="26">
        <f t="shared" ref="L58:L67" si="43">K58/J58</f>
        <v>34.6</v>
      </c>
      <c r="M58">
        <v>0</v>
      </c>
      <c r="N58">
        <v>42</v>
      </c>
      <c r="Q58" s="7" t="s">
        <v>364</v>
      </c>
      <c r="X58" s="7">
        <v>2</v>
      </c>
      <c r="Y58">
        <v>4</v>
      </c>
      <c r="Z58">
        <v>32</v>
      </c>
    </row>
    <row r="59" spans="1:44" ht="15.75" customHeight="1" x14ac:dyDescent="0.25">
      <c r="A59" s="5" t="s">
        <v>357</v>
      </c>
      <c r="B59" s="6"/>
      <c r="C59" s="6"/>
      <c r="D59" s="6"/>
      <c r="G59" s="26"/>
      <c r="J59">
        <v>9</v>
      </c>
      <c r="K59">
        <v>331</v>
      </c>
      <c r="L59" s="26">
        <f t="shared" si="43"/>
        <v>36.777777777777779</v>
      </c>
      <c r="M59">
        <v>0</v>
      </c>
      <c r="N59">
        <v>48</v>
      </c>
      <c r="Q59" s="7" t="s">
        <v>357</v>
      </c>
      <c r="X59" s="7">
        <v>0</v>
      </c>
      <c r="Y59">
        <v>2</v>
      </c>
      <c r="Z59">
        <v>0</v>
      </c>
    </row>
    <row r="60" spans="1:44" ht="15.75" customHeight="1" x14ac:dyDescent="0.25">
      <c r="A60" s="5" t="s">
        <v>447</v>
      </c>
      <c r="B60" s="6"/>
      <c r="C60" s="6"/>
      <c r="D60" s="6"/>
      <c r="G60" s="26"/>
      <c r="J60">
        <v>6</v>
      </c>
      <c r="K60">
        <v>229</v>
      </c>
      <c r="L60" s="26">
        <f t="shared" si="43"/>
        <v>38.166666666666664</v>
      </c>
      <c r="M60">
        <v>0</v>
      </c>
      <c r="N60">
        <v>45</v>
      </c>
      <c r="Q60" s="7" t="s">
        <v>447</v>
      </c>
      <c r="X60" s="7">
        <v>1</v>
      </c>
      <c r="Y60">
        <v>2</v>
      </c>
      <c r="Z60">
        <v>24</v>
      </c>
    </row>
    <row r="61" spans="1:44" ht="15.75" customHeight="1" x14ac:dyDescent="0.25">
      <c r="A61" s="5" t="s">
        <v>125</v>
      </c>
      <c r="B61" s="6"/>
      <c r="C61" s="6"/>
      <c r="D61" s="6"/>
      <c r="G61" s="26"/>
      <c r="J61">
        <v>4</v>
      </c>
      <c r="K61">
        <v>146</v>
      </c>
      <c r="L61" s="26">
        <f t="shared" si="43"/>
        <v>36.5</v>
      </c>
      <c r="M61">
        <v>0</v>
      </c>
      <c r="N61">
        <v>45</v>
      </c>
      <c r="Q61" s="7" t="s">
        <v>125</v>
      </c>
      <c r="X61" s="7">
        <v>3</v>
      </c>
      <c r="Y61">
        <v>3</v>
      </c>
      <c r="Z61">
        <v>44</v>
      </c>
    </row>
    <row r="62" spans="1:44" ht="15.75" customHeight="1" x14ac:dyDescent="0.25">
      <c r="A62" s="5" t="s">
        <v>448</v>
      </c>
      <c r="B62" s="6"/>
      <c r="C62" s="6"/>
      <c r="D62" s="6"/>
      <c r="G62" s="26"/>
      <c r="J62">
        <v>8</v>
      </c>
      <c r="K62">
        <v>371</v>
      </c>
      <c r="L62" s="26">
        <f t="shared" si="43"/>
        <v>46.375</v>
      </c>
      <c r="M62">
        <v>0</v>
      </c>
      <c r="N62">
        <v>50</v>
      </c>
      <c r="Q62" s="7" t="s">
        <v>448</v>
      </c>
      <c r="X62" s="7"/>
    </row>
    <row r="63" spans="1:44" ht="15.75" customHeight="1" x14ac:dyDescent="0.25">
      <c r="A63" s="5" t="s">
        <v>362</v>
      </c>
      <c r="B63" s="6"/>
      <c r="C63" s="6"/>
      <c r="D63" s="6"/>
      <c r="G63" s="26"/>
      <c r="J63">
        <v>4</v>
      </c>
      <c r="K63">
        <v>167</v>
      </c>
      <c r="L63" s="26">
        <f t="shared" si="43"/>
        <v>41.75</v>
      </c>
      <c r="M63">
        <v>0</v>
      </c>
      <c r="N63">
        <v>53</v>
      </c>
      <c r="Q63" s="7" t="s">
        <v>362</v>
      </c>
      <c r="X63" s="7">
        <v>1</v>
      </c>
      <c r="Y63">
        <v>1</v>
      </c>
      <c r="Z63">
        <v>24</v>
      </c>
    </row>
    <row r="64" spans="1:44" ht="15.75" customHeight="1" x14ac:dyDescent="0.25">
      <c r="A64" s="5" t="s">
        <v>360</v>
      </c>
      <c r="B64" s="6"/>
      <c r="C64" s="6"/>
      <c r="D64" s="6"/>
      <c r="G64" s="26"/>
      <c r="J64">
        <v>9</v>
      </c>
      <c r="K64">
        <v>320</v>
      </c>
      <c r="L64" s="26">
        <f t="shared" si="43"/>
        <v>35.555555555555557</v>
      </c>
      <c r="M64">
        <v>0</v>
      </c>
      <c r="N64">
        <v>43</v>
      </c>
      <c r="Q64" s="7" t="s">
        <v>360</v>
      </c>
      <c r="T64">
        <v>0</v>
      </c>
      <c r="U64">
        <v>1</v>
      </c>
      <c r="V64">
        <v>0</v>
      </c>
      <c r="X64" s="7"/>
    </row>
    <row r="65" spans="1:28" ht="15.75" customHeight="1" x14ac:dyDescent="0.25">
      <c r="A65" s="5" t="s">
        <v>365</v>
      </c>
      <c r="B65" s="6"/>
      <c r="C65" s="6"/>
      <c r="D65" s="6"/>
      <c r="G65" s="26"/>
      <c r="J65">
        <v>5</v>
      </c>
      <c r="K65">
        <v>217</v>
      </c>
      <c r="L65" s="26">
        <f t="shared" si="43"/>
        <v>43.4</v>
      </c>
      <c r="M65">
        <v>0</v>
      </c>
      <c r="N65">
        <v>59</v>
      </c>
      <c r="Q65" s="7" t="s">
        <v>365</v>
      </c>
      <c r="T65">
        <v>1</v>
      </c>
      <c r="U65">
        <v>2</v>
      </c>
      <c r="V65">
        <v>42</v>
      </c>
      <c r="X65" s="8"/>
    </row>
    <row r="66" spans="1:28" ht="15.75" customHeight="1" x14ac:dyDescent="0.25">
      <c r="A66" s="5" t="s">
        <v>449</v>
      </c>
      <c r="B66" s="6"/>
      <c r="C66" s="6"/>
      <c r="D66" s="6"/>
      <c r="G66" s="26"/>
      <c r="J66">
        <v>4</v>
      </c>
      <c r="K66">
        <v>161</v>
      </c>
      <c r="L66" s="26">
        <f t="shared" si="43"/>
        <v>40.25</v>
      </c>
      <c r="M66">
        <v>0</v>
      </c>
      <c r="N66">
        <v>45</v>
      </c>
      <c r="Q66" s="7" t="s">
        <v>449</v>
      </c>
      <c r="T66">
        <v>0</v>
      </c>
      <c r="U66">
        <v>1</v>
      </c>
      <c r="V66">
        <v>0</v>
      </c>
      <c r="X66" s="8"/>
    </row>
    <row r="67" spans="1:28" ht="15.75" customHeight="1" x14ac:dyDescent="0.25">
      <c r="A67" s="5" t="s">
        <v>402</v>
      </c>
      <c r="B67" s="6"/>
      <c r="C67" s="6"/>
      <c r="D67" s="6"/>
      <c r="E67">
        <f t="shared" ref="E67:F67" si="44">SUM(E54:E66)</f>
        <v>18</v>
      </c>
      <c r="F67">
        <f t="shared" si="44"/>
        <v>677</v>
      </c>
      <c r="G67" s="26">
        <f>F67/E67</f>
        <v>37.611111111111114</v>
      </c>
      <c r="H67">
        <f t="shared" ref="H67:K67" si="45">SUM(H54:H66)</f>
        <v>0</v>
      </c>
      <c r="I67">
        <f t="shared" si="45"/>
        <v>172</v>
      </c>
      <c r="J67">
        <f t="shared" si="45"/>
        <v>54</v>
      </c>
      <c r="K67">
        <f t="shared" si="45"/>
        <v>2115</v>
      </c>
      <c r="L67" s="26">
        <f t="shared" si="43"/>
        <v>39.166666666666664</v>
      </c>
      <c r="M67">
        <f t="shared" ref="M67:N67" si="46">SUM(M54:M66)</f>
        <v>0</v>
      </c>
      <c r="N67">
        <f t="shared" si="46"/>
        <v>430</v>
      </c>
      <c r="T67">
        <f t="shared" ref="T67:U67" si="47">SUM(T54:T66)</f>
        <v>11</v>
      </c>
      <c r="U67">
        <f t="shared" si="47"/>
        <v>17</v>
      </c>
      <c r="V67">
        <f>MAX(V54:V66)</f>
        <v>49</v>
      </c>
      <c r="X67">
        <f t="shared" ref="X67:Y67" si="48">SUM(X54:X66)</f>
        <v>7</v>
      </c>
      <c r="Y67">
        <f t="shared" si="48"/>
        <v>12</v>
      </c>
      <c r="Z67">
        <f>MAX(Z54:Z66)</f>
        <v>44</v>
      </c>
    </row>
    <row r="68" spans="1:28" ht="15.75" customHeight="1" x14ac:dyDescent="0.25">
      <c r="A68" s="5"/>
      <c r="B68" s="6"/>
      <c r="C68" s="6"/>
      <c r="D68" s="6"/>
    </row>
    <row r="69" spans="1:28" ht="15.75" customHeight="1" x14ac:dyDescent="0.25">
      <c r="A69" s="1" t="s">
        <v>92</v>
      </c>
      <c r="B69" s="6"/>
      <c r="C69" s="6"/>
      <c r="D69" s="6"/>
      <c r="E69" s="3" t="s">
        <v>516</v>
      </c>
      <c r="F69" s="3"/>
      <c r="G69" s="3"/>
      <c r="H69" s="3" t="s">
        <v>517</v>
      </c>
      <c r="I69" s="3"/>
      <c r="J69" s="3"/>
      <c r="K69" s="3" t="s">
        <v>518</v>
      </c>
      <c r="L69" s="3"/>
      <c r="M69" s="3"/>
      <c r="N69" s="3" t="s">
        <v>1282</v>
      </c>
      <c r="O69" s="3"/>
      <c r="P69" s="3"/>
      <c r="Q69" s="3" t="s">
        <v>519</v>
      </c>
      <c r="R69" s="3"/>
      <c r="S69" s="3"/>
      <c r="T69" s="3" t="s">
        <v>520</v>
      </c>
      <c r="U69" s="3"/>
      <c r="W69" s="3" t="s">
        <v>521</v>
      </c>
      <c r="Z69" s="3" t="s">
        <v>522</v>
      </c>
    </row>
    <row r="70" spans="1:28" ht="15.75" customHeight="1" x14ac:dyDescent="0.25">
      <c r="A70" s="1" t="s">
        <v>444</v>
      </c>
      <c r="B70" s="3" t="s">
        <v>73</v>
      </c>
      <c r="C70" s="3" t="s">
        <v>7</v>
      </c>
      <c r="D70" s="3" t="s">
        <v>8</v>
      </c>
      <c r="E70" s="3" t="s">
        <v>73</v>
      </c>
      <c r="F70" s="3" t="s">
        <v>7</v>
      </c>
      <c r="G70" s="3" t="s">
        <v>8</v>
      </c>
      <c r="H70" s="4" t="s">
        <v>73</v>
      </c>
      <c r="I70" s="3" t="s">
        <v>7</v>
      </c>
      <c r="J70" s="3" t="s">
        <v>8</v>
      </c>
      <c r="K70" s="4" t="s">
        <v>73</v>
      </c>
      <c r="L70" s="3" t="s">
        <v>7</v>
      </c>
      <c r="M70" s="3" t="s">
        <v>8</v>
      </c>
      <c r="N70" s="4" t="s">
        <v>73</v>
      </c>
      <c r="O70" s="3" t="s">
        <v>7</v>
      </c>
      <c r="P70" s="3" t="s">
        <v>8</v>
      </c>
      <c r="Q70" s="4" t="s">
        <v>73</v>
      </c>
      <c r="R70" s="3" t="s">
        <v>7</v>
      </c>
      <c r="S70" s="3" t="s">
        <v>8</v>
      </c>
      <c r="T70" s="4" t="s">
        <v>73</v>
      </c>
      <c r="U70" s="3" t="s">
        <v>7</v>
      </c>
      <c r="V70" s="3" t="s">
        <v>8</v>
      </c>
      <c r="W70" s="4" t="s">
        <v>73</v>
      </c>
      <c r="X70" s="3" t="s">
        <v>7</v>
      </c>
      <c r="Y70" s="3" t="s">
        <v>8</v>
      </c>
      <c r="Z70" s="3" t="s">
        <v>73</v>
      </c>
      <c r="AA70" s="3" t="s">
        <v>7</v>
      </c>
      <c r="AB70" s="3" t="s">
        <v>8</v>
      </c>
    </row>
    <row r="71" spans="1:28" ht="15.75" customHeight="1" x14ac:dyDescent="0.25">
      <c r="A71" s="5" t="s">
        <v>445</v>
      </c>
      <c r="B71" s="6">
        <f t="shared" ref="B71:D71" si="49">E71+H71+K71+N71+Q71+T71+W71</f>
        <v>2</v>
      </c>
      <c r="C71" s="6">
        <f t="shared" si="49"/>
        <v>1</v>
      </c>
      <c r="D71" s="6">
        <f t="shared" si="49"/>
        <v>0</v>
      </c>
      <c r="E71" s="7"/>
      <c r="H71" s="7"/>
      <c r="K71" s="7"/>
      <c r="N71" s="7">
        <v>1</v>
      </c>
      <c r="O71">
        <v>0</v>
      </c>
      <c r="P71">
        <v>0</v>
      </c>
      <c r="Q71" s="7"/>
      <c r="T71" s="7">
        <v>1</v>
      </c>
      <c r="U71">
        <v>1</v>
      </c>
      <c r="V71">
        <v>0</v>
      </c>
      <c r="W71" s="7"/>
      <c r="Z71" s="7"/>
    </row>
    <row r="72" spans="1:28" ht="15.75" customHeight="1" x14ac:dyDescent="0.25">
      <c r="A72" s="5" t="s">
        <v>446</v>
      </c>
      <c r="B72" s="6">
        <f t="shared" ref="B72:D72" si="50">E72+H72+K72+N72+Q72+T72+W72</f>
        <v>1</v>
      </c>
      <c r="C72" s="6">
        <f t="shared" si="50"/>
        <v>0</v>
      </c>
      <c r="D72" s="6">
        <f t="shared" si="50"/>
        <v>0</v>
      </c>
      <c r="E72" s="7"/>
      <c r="H72" s="7"/>
      <c r="K72" s="7"/>
      <c r="N72" s="7"/>
      <c r="Q72" s="7">
        <v>1</v>
      </c>
      <c r="R72">
        <v>0</v>
      </c>
      <c r="S72">
        <v>0</v>
      </c>
      <c r="T72" s="7"/>
      <c r="W72" s="7"/>
      <c r="Z72" s="7">
        <v>1</v>
      </c>
      <c r="AA72">
        <v>0</v>
      </c>
      <c r="AB72">
        <v>0</v>
      </c>
    </row>
    <row r="73" spans="1:28" ht="15.75" customHeight="1" x14ac:dyDescent="0.25">
      <c r="A73" s="5" t="s">
        <v>341</v>
      </c>
      <c r="B73" s="6">
        <f t="shared" ref="B73:D73" si="51">E73+H73+K73+N73+Q73+T73+W73</f>
        <v>5</v>
      </c>
      <c r="C73" s="6">
        <f t="shared" si="51"/>
        <v>131</v>
      </c>
      <c r="D73" s="6">
        <f t="shared" si="51"/>
        <v>0</v>
      </c>
      <c r="E73" s="7"/>
      <c r="H73" s="7"/>
      <c r="K73" s="7">
        <v>1</v>
      </c>
      <c r="L73">
        <v>22</v>
      </c>
      <c r="M73">
        <v>0</v>
      </c>
      <c r="N73" s="7"/>
      <c r="Q73" s="27">
        <v>2</v>
      </c>
      <c r="R73">
        <v>54</v>
      </c>
      <c r="S73">
        <v>0</v>
      </c>
      <c r="T73" s="7">
        <v>1</v>
      </c>
      <c r="U73" s="8">
        <v>18</v>
      </c>
      <c r="V73" s="8">
        <v>0</v>
      </c>
      <c r="W73" s="7">
        <v>1</v>
      </c>
      <c r="X73" s="8">
        <v>37</v>
      </c>
      <c r="Y73" s="8">
        <v>0</v>
      </c>
      <c r="Z73" s="7"/>
    </row>
    <row r="74" spans="1:28" ht="15.75" customHeight="1" x14ac:dyDescent="0.25">
      <c r="A74" s="5" t="s">
        <v>343</v>
      </c>
      <c r="B74" s="6">
        <f t="shared" ref="B74:D74" si="52">E74+H74+K74+N74+Q74+T74+W74</f>
        <v>0</v>
      </c>
      <c r="C74" s="6">
        <f t="shared" si="52"/>
        <v>0</v>
      </c>
      <c r="D74" s="6">
        <f t="shared" si="52"/>
        <v>0</v>
      </c>
      <c r="E74" s="7"/>
      <c r="H74" s="7"/>
      <c r="K74" s="7"/>
      <c r="N74" s="7"/>
      <c r="Q74" s="7"/>
      <c r="T74" s="7"/>
      <c r="W74" s="7"/>
      <c r="Z74" s="7"/>
    </row>
    <row r="75" spans="1:28" ht="15.75" customHeight="1" x14ac:dyDescent="0.25">
      <c r="A75" s="5" t="s">
        <v>364</v>
      </c>
      <c r="B75" s="6">
        <f t="shared" ref="B75:D75" si="53">E75+H75+K75+N75+Q75+T75+W75</f>
        <v>1</v>
      </c>
      <c r="C75" s="6">
        <f t="shared" si="53"/>
        <v>9</v>
      </c>
      <c r="D75" s="6">
        <f t="shared" si="53"/>
        <v>0</v>
      </c>
      <c r="E75" s="7"/>
      <c r="H75" s="7"/>
      <c r="K75" s="7"/>
      <c r="N75" s="7"/>
      <c r="Q75" s="7"/>
      <c r="T75" s="7">
        <v>1</v>
      </c>
      <c r="U75">
        <v>9</v>
      </c>
      <c r="V75">
        <v>0</v>
      </c>
      <c r="W75" s="7"/>
      <c r="Z75" s="7"/>
    </row>
    <row r="76" spans="1:28" ht="15.75" customHeight="1" x14ac:dyDescent="0.25">
      <c r="A76" s="5" t="s">
        <v>357</v>
      </c>
      <c r="B76" s="6">
        <f t="shared" ref="B76:D76" si="54">E76+H76+K76+N76+Q76+T76+W76</f>
        <v>0</v>
      </c>
      <c r="C76" s="6">
        <f t="shared" si="54"/>
        <v>0</v>
      </c>
      <c r="D76" s="6">
        <f t="shared" si="54"/>
        <v>0</v>
      </c>
      <c r="E76" s="7"/>
      <c r="H76" s="7"/>
      <c r="K76" s="7"/>
      <c r="N76" s="7"/>
      <c r="Q76" s="7"/>
      <c r="T76" s="7"/>
      <c r="W76" s="7"/>
      <c r="Z76" s="7"/>
    </row>
    <row r="77" spans="1:28" ht="15.75" customHeight="1" x14ac:dyDescent="0.25">
      <c r="A77" s="5" t="s">
        <v>447</v>
      </c>
      <c r="B77" s="6">
        <f t="shared" ref="B77:D77" si="55">E77+H77+K77+N77+Q77+T77+W77</f>
        <v>0</v>
      </c>
      <c r="C77" s="6">
        <f t="shared" si="55"/>
        <v>0</v>
      </c>
      <c r="D77" s="6">
        <f t="shared" si="55"/>
        <v>0</v>
      </c>
      <c r="E77" s="7"/>
      <c r="H77" s="7"/>
      <c r="K77" s="7"/>
      <c r="N77" s="7"/>
      <c r="Q77" s="7"/>
      <c r="T77" s="7"/>
      <c r="W77" s="7"/>
      <c r="Z77" s="7"/>
    </row>
    <row r="78" spans="1:28" ht="15.75" customHeight="1" x14ac:dyDescent="0.25">
      <c r="A78" s="5" t="s">
        <v>125</v>
      </c>
      <c r="B78" s="6">
        <f t="shared" ref="B78:D78" si="56">E78+H78+K78+N78+Q78+T78+W78</f>
        <v>2</v>
      </c>
      <c r="C78" s="6">
        <f t="shared" si="56"/>
        <v>0</v>
      </c>
      <c r="D78" s="6">
        <f t="shared" si="56"/>
        <v>0</v>
      </c>
      <c r="E78" s="7"/>
      <c r="H78" s="7"/>
      <c r="K78" s="7"/>
      <c r="N78" s="7"/>
      <c r="Q78" s="7"/>
      <c r="T78" s="27">
        <v>2</v>
      </c>
      <c r="U78">
        <v>0</v>
      </c>
      <c r="V78">
        <v>0</v>
      </c>
      <c r="W78" s="7"/>
      <c r="Z78" s="7"/>
    </row>
    <row r="79" spans="1:28" ht="15.75" customHeight="1" x14ac:dyDescent="0.25">
      <c r="A79" s="5" t="s">
        <v>448</v>
      </c>
      <c r="B79" s="6">
        <f t="shared" ref="B79:D79" si="57">E79+H79+K79+N79+Q79+T79+W79</f>
        <v>3</v>
      </c>
      <c r="C79" s="6">
        <f t="shared" si="57"/>
        <v>75</v>
      </c>
      <c r="D79" s="6">
        <f t="shared" si="57"/>
        <v>1</v>
      </c>
      <c r="E79" s="7">
        <v>1</v>
      </c>
      <c r="F79">
        <v>0</v>
      </c>
      <c r="G79">
        <v>0</v>
      </c>
      <c r="H79" s="7">
        <v>1</v>
      </c>
      <c r="I79" s="8">
        <v>22</v>
      </c>
      <c r="J79" s="8">
        <v>0</v>
      </c>
      <c r="K79" s="7"/>
      <c r="N79" s="7"/>
      <c r="Q79" s="37">
        <v>1</v>
      </c>
      <c r="R79" s="10">
        <v>53</v>
      </c>
      <c r="S79" s="10">
        <v>1</v>
      </c>
      <c r="T79" s="7"/>
      <c r="W79" s="7"/>
      <c r="Z79" s="7"/>
    </row>
    <row r="80" spans="1:28" ht="15.75" customHeight="1" x14ac:dyDescent="0.25">
      <c r="A80" s="5" t="s">
        <v>362</v>
      </c>
      <c r="B80" s="6">
        <f t="shared" ref="B80:D80" si="58">E80+H80+K80+N80+Q80+T80+W80</f>
        <v>0</v>
      </c>
      <c r="C80" s="6">
        <f t="shared" si="58"/>
        <v>0</v>
      </c>
      <c r="D80" s="6">
        <f t="shared" si="58"/>
        <v>0</v>
      </c>
      <c r="E80" s="7"/>
      <c r="H80" s="7"/>
      <c r="K80" s="7"/>
      <c r="N80" s="7"/>
      <c r="Q80" s="7"/>
      <c r="T80" s="7"/>
      <c r="W80" s="7"/>
      <c r="Z80" s="7"/>
    </row>
    <row r="81" spans="1:44" ht="15.75" customHeight="1" x14ac:dyDescent="0.25">
      <c r="A81" s="5" t="s">
        <v>360</v>
      </c>
      <c r="B81" s="6">
        <f t="shared" ref="B81:D81" si="59">E81+H81+K81+N81+Q81+T81+W81</f>
        <v>0</v>
      </c>
      <c r="C81" s="6">
        <f t="shared" si="59"/>
        <v>0</v>
      </c>
      <c r="D81" s="6">
        <f t="shared" si="59"/>
        <v>0</v>
      </c>
      <c r="E81" s="7"/>
      <c r="H81" s="7"/>
      <c r="K81" s="7"/>
      <c r="N81" s="7"/>
      <c r="Q81" s="7"/>
      <c r="T81" s="7"/>
      <c r="W81" s="7"/>
      <c r="Z81" s="7"/>
    </row>
    <row r="82" spans="1:44" ht="15.75" customHeight="1" x14ac:dyDescent="0.25">
      <c r="A82" s="5" t="s">
        <v>365</v>
      </c>
      <c r="B82" s="6">
        <f t="shared" ref="B82:D82" si="60">E82+H82+K82+N82+Q82+T82+W82</f>
        <v>2</v>
      </c>
      <c r="C82" s="6">
        <f t="shared" si="60"/>
        <v>6</v>
      </c>
      <c r="D82" s="6">
        <f t="shared" si="60"/>
        <v>0</v>
      </c>
      <c r="E82" s="7"/>
      <c r="H82" s="8"/>
      <c r="K82" s="8"/>
      <c r="N82" s="8"/>
      <c r="Q82" s="8"/>
      <c r="T82" s="7">
        <v>1</v>
      </c>
      <c r="U82">
        <v>6</v>
      </c>
      <c r="V82">
        <v>0</v>
      </c>
      <c r="W82" s="7">
        <v>1</v>
      </c>
      <c r="X82" s="8">
        <v>0</v>
      </c>
      <c r="Y82" s="8">
        <v>0</v>
      </c>
      <c r="Z82" s="7"/>
    </row>
    <row r="83" spans="1:44" ht="15.75" customHeight="1" x14ac:dyDescent="0.25">
      <c r="A83" s="5" t="s">
        <v>449</v>
      </c>
      <c r="B83" s="6">
        <f t="shared" ref="B83:D83" si="61">E83+H83+K83+N83+Q83+T83+W83</f>
        <v>1</v>
      </c>
      <c r="C83" s="6">
        <f t="shared" si="61"/>
        <v>-1</v>
      </c>
      <c r="D83" s="6">
        <f t="shared" si="61"/>
        <v>0</v>
      </c>
      <c r="E83" s="7"/>
      <c r="H83" s="8"/>
      <c r="K83" s="8"/>
      <c r="N83" s="8"/>
      <c r="Q83" s="8"/>
      <c r="T83" s="7">
        <v>1</v>
      </c>
      <c r="U83">
        <v>-1</v>
      </c>
      <c r="V83">
        <v>0</v>
      </c>
      <c r="W83" s="7"/>
      <c r="Z83" s="7"/>
    </row>
    <row r="84" spans="1:44" ht="15.75" customHeight="1" x14ac:dyDescent="0.25">
      <c r="A84" s="5"/>
      <c r="B84" s="6"/>
      <c r="C84" s="6"/>
      <c r="D84" s="6"/>
      <c r="E84">
        <f t="shared" ref="E84:Y84" si="62">SUM(E71:E81)</f>
        <v>1</v>
      </c>
      <c r="F84">
        <f t="shared" si="62"/>
        <v>0</v>
      </c>
      <c r="G84">
        <f t="shared" si="62"/>
        <v>0</v>
      </c>
      <c r="H84">
        <f t="shared" si="62"/>
        <v>1</v>
      </c>
      <c r="I84">
        <f t="shared" si="62"/>
        <v>22</v>
      </c>
      <c r="J84">
        <f t="shared" si="62"/>
        <v>0</v>
      </c>
      <c r="K84">
        <f t="shared" si="62"/>
        <v>1</v>
      </c>
      <c r="L84">
        <f t="shared" si="62"/>
        <v>22</v>
      </c>
      <c r="M84">
        <f t="shared" si="62"/>
        <v>0</v>
      </c>
      <c r="N84">
        <f t="shared" si="62"/>
        <v>1</v>
      </c>
      <c r="O84">
        <f t="shared" si="62"/>
        <v>0</v>
      </c>
      <c r="P84">
        <f t="shared" si="62"/>
        <v>0</v>
      </c>
      <c r="Q84">
        <f t="shared" si="62"/>
        <v>4</v>
      </c>
      <c r="R84">
        <f t="shared" si="62"/>
        <v>107</v>
      </c>
      <c r="S84">
        <f t="shared" si="62"/>
        <v>1</v>
      </c>
      <c r="T84">
        <f t="shared" si="62"/>
        <v>5</v>
      </c>
      <c r="U84">
        <f t="shared" si="62"/>
        <v>28</v>
      </c>
      <c r="V84">
        <f t="shared" si="62"/>
        <v>0</v>
      </c>
      <c r="W84">
        <f t="shared" si="62"/>
        <v>1</v>
      </c>
      <c r="X84">
        <f t="shared" si="62"/>
        <v>37</v>
      </c>
      <c r="Y84">
        <f t="shared" si="62"/>
        <v>0</v>
      </c>
    </row>
    <row r="85" spans="1:44" ht="15.75" customHeight="1" x14ac:dyDescent="0.25">
      <c r="A85" s="1" t="s">
        <v>93</v>
      </c>
      <c r="B85" s="2"/>
      <c r="C85" s="2"/>
      <c r="D85" s="2"/>
      <c r="E85" s="3" t="s">
        <v>1270</v>
      </c>
      <c r="F85" s="3"/>
      <c r="G85" s="3"/>
      <c r="H85" s="3" t="s">
        <v>454</v>
      </c>
      <c r="I85" s="3"/>
      <c r="J85" s="3"/>
      <c r="K85" s="3" t="s">
        <v>452</v>
      </c>
      <c r="L85" s="3"/>
      <c r="M85" s="3"/>
      <c r="N85" s="3" t="s">
        <v>1302</v>
      </c>
      <c r="O85" s="3"/>
      <c r="P85" s="3"/>
      <c r="Q85" s="3" t="s">
        <v>522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ht="15.75" customHeight="1" x14ac:dyDescent="0.25">
      <c r="A86" s="1" t="s">
        <v>444</v>
      </c>
      <c r="B86" s="2"/>
      <c r="C86" s="2"/>
      <c r="D86" s="2"/>
      <c r="E86" s="3" t="s">
        <v>95</v>
      </c>
      <c r="F86" s="3" t="s">
        <v>7</v>
      </c>
      <c r="G86" s="3" t="s">
        <v>91</v>
      </c>
      <c r="H86" s="4" t="s">
        <v>95</v>
      </c>
      <c r="I86" s="3" t="s">
        <v>7</v>
      </c>
      <c r="J86" s="3" t="s">
        <v>91</v>
      </c>
      <c r="K86" s="4" t="s">
        <v>95</v>
      </c>
      <c r="L86" s="3" t="s">
        <v>7</v>
      </c>
      <c r="M86" s="3" t="s">
        <v>91</v>
      </c>
      <c r="N86" s="3" t="s">
        <v>95</v>
      </c>
      <c r="O86" s="3" t="s">
        <v>7</v>
      </c>
      <c r="P86" s="3" t="s">
        <v>91</v>
      </c>
      <c r="Q86" s="3" t="s">
        <v>95</v>
      </c>
      <c r="R86" s="3" t="s">
        <v>7</v>
      </c>
      <c r="S86" s="3" t="s">
        <v>91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ht="15.75" customHeight="1" x14ac:dyDescent="0.25">
      <c r="A87" s="5" t="s">
        <v>445</v>
      </c>
      <c r="B87" s="6"/>
      <c r="C87" s="6"/>
      <c r="D87" s="6"/>
      <c r="E87">
        <v>2</v>
      </c>
      <c r="F87">
        <v>15</v>
      </c>
      <c r="G87">
        <v>0</v>
      </c>
      <c r="H87" s="7"/>
      <c r="K87" s="7"/>
      <c r="N87" s="7"/>
      <c r="Q87" s="7"/>
    </row>
    <row r="88" spans="1:44" ht="15.75" customHeight="1" x14ac:dyDescent="0.25">
      <c r="A88" s="5" t="s">
        <v>446</v>
      </c>
      <c r="B88" s="6"/>
      <c r="C88" s="6"/>
      <c r="D88" s="6"/>
      <c r="E88">
        <v>3</v>
      </c>
      <c r="F88">
        <v>43</v>
      </c>
      <c r="G88">
        <v>0</v>
      </c>
      <c r="H88" s="7"/>
      <c r="K88" s="7"/>
      <c r="N88" s="7"/>
      <c r="Q88" s="7"/>
    </row>
    <row r="89" spans="1:44" ht="15.75" customHeight="1" x14ac:dyDescent="0.25">
      <c r="A89" s="5" t="s">
        <v>341</v>
      </c>
      <c r="B89" s="6"/>
      <c r="C89" s="6"/>
      <c r="D89" s="6"/>
      <c r="E89">
        <v>2</v>
      </c>
      <c r="F89">
        <v>3</v>
      </c>
      <c r="G89">
        <v>0</v>
      </c>
      <c r="H89" s="7"/>
      <c r="K89" s="7"/>
      <c r="N89" s="7"/>
      <c r="Q89" s="7"/>
    </row>
    <row r="90" spans="1:44" ht="15.75" customHeight="1" x14ac:dyDescent="0.25">
      <c r="A90" s="5" t="s">
        <v>343</v>
      </c>
      <c r="B90" s="6"/>
      <c r="C90" s="6"/>
      <c r="D90" s="6"/>
      <c r="E90" s="10">
        <v>5</v>
      </c>
      <c r="F90">
        <v>24</v>
      </c>
      <c r="G90">
        <v>0</v>
      </c>
      <c r="H90" s="7"/>
      <c r="K90" s="7"/>
      <c r="N90" s="7"/>
      <c r="Q90" s="7"/>
    </row>
    <row r="91" spans="1:44" ht="15.75" customHeight="1" x14ac:dyDescent="0.25">
      <c r="A91" s="5" t="s">
        <v>364</v>
      </c>
      <c r="B91" s="6"/>
      <c r="C91" s="6"/>
      <c r="D91" s="6"/>
      <c r="E91">
        <v>2</v>
      </c>
      <c r="F91">
        <v>2</v>
      </c>
      <c r="G91">
        <v>0</v>
      </c>
      <c r="H91" s="7"/>
      <c r="K91" s="7"/>
      <c r="N91" s="7"/>
      <c r="Q91" s="7"/>
    </row>
    <row r="92" spans="1:44" ht="15.75" customHeight="1" x14ac:dyDescent="0.25">
      <c r="A92" s="5" t="s">
        <v>357</v>
      </c>
      <c r="B92" s="6"/>
      <c r="C92" s="6"/>
      <c r="D92" s="6"/>
      <c r="E92">
        <v>2</v>
      </c>
      <c r="F92">
        <v>-3</v>
      </c>
      <c r="G92">
        <v>0</v>
      </c>
      <c r="H92" s="7"/>
      <c r="K92" s="7"/>
      <c r="N92" s="7"/>
      <c r="Q92" s="7"/>
    </row>
    <row r="93" spans="1:44" ht="15.75" customHeight="1" x14ac:dyDescent="0.25">
      <c r="A93" s="5" t="s">
        <v>447</v>
      </c>
      <c r="B93" s="6"/>
      <c r="C93" s="6"/>
      <c r="D93" s="6"/>
      <c r="H93" s="7"/>
      <c r="K93" s="7"/>
      <c r="N93" s="7"/>
      <c r="Q93" s="7"/>
    </row>
    <row r="94" spans="1:44" ht="15.75" customHeight="1" x14ac:dyDescent="0.25">
      <c r="A94" s="5" t="s">
        <v>125</v>
      </c>
      <c r="B94" s="6"/>
      <c r="C94" s="6"/>
      <c r="D94" s="6"/>
      <c r="E94">
        <v>3</v>
      </c>
      <c r="F94">
        <v>13</v>
      </c>
      <c r="G94">
        <v>0</v>
      </c>
      <c r="H94" s="7"/>
      <c r="K94" s="7"/>
      <c r="N94" s="7"/>
      <c r="Q94" s="7"/>
    </row>
    <row r="95" spans="1:44" ht="15.75" customHeight="1" x14ac:dyDescent="0.25">
      <c r="A95" s="5" t="s">
        <v>448</v>
      </c>
      <c r="B95" s="6"/>
      <c r="C95" s="6"/>
      <c r="D95" s="6"/>
      <c r="E95">
        <v>2</v>
      </c>
      <c r="F95">
        <v>3</v>
      </c>
      <c r="G95">
        <v>0</v>
      </c>
      <c r="H95" s="7">
        <v>1</v>
      </c>
      <c r="I95" s="8">
        <v>-2</v>
      </c>
      <c r="J95" s="8">
        <v>0</v>
      </c>
      <c r="K95" s="7"/>
      <c r="N95" s="7"/>
      <c r="Q95" s="7"/>
    </row>
    <row r="96" spans="1:44" ht="15.75" customHeight="1" x14ac:dyDescent="0.25">
      <c r="A96" s="5" t="s">
        <v>362</v>
      </c>
      <c r="B96" s="6"/>
      <c r="C96" s="6"/>
      <c r="D96" s="6"/>
      <c r="H96" s="7"/>
      <c r="K96" s="7"/>
      <c r="N96" s="7"/>
      <c r="Q96" s="7"/>
    </row>
    <row r="97" spans="1:44" ht="15.75" customHeight="1" x14ac:dyDescent="0.25">
      <c r="A97" s="5" t="s">
        <v>360</v>
      </c>
      <c r="B97" s="6"/>
      <c r="C97" s="6"/>
      <c r="D97" s="6"/>
      <c r="E97">
        <v>0</v>
      </c>
      <c r="F97">
        <v>8</v>
      </c>
      <c r="G97">
        <v>0</v>
      </c>
      <c r="H97" s="7"/>
      <c r="K97" s="7">
        <v>2</v>
      </c>
      <c r="L97">
        <v>16</v>
      </c>
      <c r="M97">
        <v>0</v>
      </c>
      <c r="N97" s="7">
        <v>1</v>
      </c>
      <c r="O97">
        <v>22</v>
      </c>
      <c r="P97">
        <v>0</v>
      </c>
      <c r="Q97" s="7"/>
    </row>
    <row r="98" spans="1:44" ht="15.75" customHeight="1" x14ac:dyDescent="0.25">
      <c r="A98" s="5" t="s">
        <v>365</v>
      </c>
      <c r="B98" s="6"/>
      <c r="C98" s="6"/>
      <c r="D98" s="6"/>
      <c r="H98" s="8"/>
      <c r="K98" s="7">
        <v>3</v>
      </c>
      <c r="L98">
        <v>15</v>
      </c>
      <c r="M98">
        <v>0</v>
      </c>
      <c r="N98" s="7"/>
      <c r="Q98" s="7">
        <v>1</v>
      </c>
      <c r="R98">
        <v>10</v>
      </c>
      <c r="S98">
        <v>0</v>
      </c>
    </row>
    <row r="99" spans="1:44" ht="15.75" customHeight="1" x14ac:dyDescent="0.25">
      <c r="A99" s="5" t="s">
        <v>449</v>
      </c>
      <c r="B99" s="6"/>
      <c r="C99" s="6"/>
      <c r="D99" s="6"/>
      <c r="H99" s="8"/>
      <c r="K99" s="7">
        <v>2</v>
      </c>
      <c r="L99">
        <v>26</v>
      </c>
      <c r="M99">
        <v>0</v>
      </c>
      <c r="N99" s="7"/>
      <c r="Q99" s="7"/>
    </row>
    <row r="100" spans="1:44" ht="15.75" customHeight="1" x14ac:dyDescent="0.25">
      <c r="A100" s="5"/>
      <c r="B100" s="6"/>
      <c r="C100" s="6"/>
      <c r="D100" s="6"/>
      <c r="E100">
        <f t="shared" ref="E100:M100" si="63">SUM(E87:E99)</f>
        <v>21</v>
      </c>
      <c r="F100">
        <f t="shared" si="63"/>
        <v>108</v>
      </c>
      <c r="G100">
        <f t="shared" si="63"/>
        <v>0</v>
      </c>
      <c r="H100">
        <f t="shared" si="63"/>
        <v>1</v>
      </c>
      <c r="I100">
        <f t="shared" si="63"/>
        <v>-2</v>
      </c>
      <c r="J100">
        <f t="shared" si="63"/>
        <v>0</v>
      </c>
      <c r="K100">
        <f t="shared" si="63"/>
        <v>7</v>
      </c>
      <c r="L100">
        <f t="shared" si="63"/>
        <v>57</v>
      </c>
      <c r="M100">
        <f t="shared" si="63"/>
        <v>0</v>
      </c>
    </row>
    <row r="101" spans="1:44" ht="15.75" customHeight="1" x14ac:dyDescent="0.25">
      <c r="A101" s="1" t="s">
        <v>96</v>
      </c>
      <c r="B101" s="2"/>
      <c r="C101" s="2"/>
      <c r="D101" s="2"/>
      <c r="E101" s="3" t="s">
        <v>1301</v>
      </c>
      <c r="F101" s="3"/>
      <c r="G101" s="3"/>
      <c r="H101" s="3" t="s">
        <v>454</v>
      </c>
      <c r="I101" s="3"/>
      <c r="J101" s="3"/>
      <c r="K101" s="3" t="s">
        <v>520</v>
      </c>
      <c r="L101" s="3"/>
      <c r="M101" s="3"/>
      <c r="N101" s="3" t="s">
        <v>1303</v>
      </c>
      <c r="O101" s="3"/>
      <c r="P101" s="3"/>
      <c r="Q101" s="3" t="s">
        <v>1282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ht="15.75" customHeight="1" x14ac:dyDescent="0.25">
      <c r="A102" s="1" t="s">
        <v>444</v>
      </c>
      <c r="B102" s="2"/>
      <c r="C102" s="2"/>
      <c r="D102" s="2"/>
      <c r="E102" s="3" t="s">
        <v>95</v>
      </c>
      <c r="F102" s="3" t="s">
        <v>7</v>
      </c>
      <c r="G102" s="3" t="s">
        <v>91</v>
      </c>
      <c r="H102" s="4" t="s">
        <v>95</v>
      </c>
      <c r="I102" s="3" t="s">
        <v>7</v>
      </c>
      <c r="J102" s="3" t="s">
        <v>91</v>
      </c>
      <c r="K102" s="4" t="s">
        <v>95</v>
      </c>
      <c r="L102" s="3" t="s">
        <v>7</v>
      </c>
      <c r="M102" s="3" t="s">
        <v>91</v>
      </c>
      <c r="N102" s="4" t="s">
        <v>95</v>
      </c>
      <c r="O102" s="3" t="s">
        <v>7</v>
      </c>
      <c r="P102" s="3" t="s">
        <v>91</v>
      </c>
      <c r="Q102" s="4" t="s">
        <v>95</v>
      </c>
      <c r="R102" s="3" t="s">
        <v>7</v>
      </c>
      <c r="S102" s="3" t="s">
        <v>91</v>
      </c>
      <c r="T102" s="4"/>
      <c r="U102" s="3"/>
      <c r="V102" s="3"/>
      <c r="W102" s="4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ht="15.75" customHeight="1" x14ac:dyDescent="0.25">
      <c r="A103" s="5" t="s">
        <v>445</v>
      </c>
      <c r="B103" s="6"/>
      <c r="C103" s="6"/>
      <c r="D103" s="6"/>
      <c r="E103">
        <v>1</v>
      </c>
      <c r="F103">
        <v>7</v>
      </c>
      <c r="G103">
        <v>0</v>
      </c>
      <c r="H103" s="7">
        <v>1</v>
      </c>
      <c r="I103" s="8">
        <v>2</v>
      </c>
      <c r="J103" s="8">
        <v>0</v>
      </c>
      <c r="K103" s="7">
        <v>1</v>
      </c>
      <c r="L103" s="8">
        <v>20</v>
      </c>
      <c r="M103" s="8">
        <v>0</v>
      </c>
      <c r="N103" s="7"/>
      <c r="Q103" s="7"/>
      <c r="T103" s="7"/>
      <c r="W103" s="7"/>
    </row>
    <row r="104" spans="1:44" ht="15.75" customHeight="1" x14ac:dyDescent="0.25">
      <c r="A104" s="5" t="s">
        <v>446</v>
      </c>
      <c r="B104" s="6"/>
      <c r="C104" s="6"/>
      <c r="D104" s="6"/>
      <c r="H104" s="7"/>
      <c r="K104" s="7">
        <v>2</v>
      </c>
      <c r="L104">
        <v>39</v>
      </c>
      <c r="M104">
        <v>0</v>
      </c>
      <c r="N104" s="7"/>
      <c r="Q104" s="7"/>
      <c r="T104" s="7"/>
      <c r="W104" s="7"/>
    </row>
    <row r="105" spans="1:44" ht="15.75" customHeight="1" x14ac:dyDescent="0.25">
      <c r="A105" s="5" t="s">
        <v>341</v>
      </c>
      <c r="B105" s="6"/>
      <c r="C105" s="6"/>
      <c r="D105" s="6"/>
      <c r="E105">
        <v>1</v>
      </c>
      <c r="F105">
        <v>10</v>
      </c>
      <c r="G105">
        <v>0</v>
      </c>
      <c r="H105" s="7"/>
      <c r="K105" s="7">
        <v>1</v>
      </c>
      <c r="L105">
        <v>17</v>
      </c>
      <c r="M105">
        <v>0</v>
      </c>
      <c r="N105" s="7"/>
      <c r="Q105" s="7"/>
      <c r="T105" s="7"/>
      <c r="W105" s="7"/>
    </row>
    <row r="106" spans="1:44" ht="15.75" customHeight="1" x14ac:dyDescent="0.25">
      <c r="A106" s="5" t="s">
        <v>343</v>
      </c>
      <c r="B106" s="6"/>
      <c r="C106" s="6"/>
      <c r="D106" s="6"/>
      <c r="E106">
        <v>1</v>
      </c>
      <c r="F106">
        <v>55</v>
      </c>
      <c r="G106">
        <v>0</v>
      </c>
      <c r="H106" s="7"/>
      <c r="K106" s="7"/>
      <c r="N106" s="7">
        <v>2</v>
      </c>
      <c r="O106">
        <v>47</v>
      </c>
      <c r="P106">
        <v>0</v>
      </c>
      <c r="Q106" s="7"/>
      <c r="T106" s="7"/>
      <c r="W106" s="7"/>
    </row>
    <row r="107" spans="1:44" ht="15.75" customHeight="1" x14ac:dyDescent="0.25">
      <c r="A107" s="5" t="s">
        <v>364</v>
      </c>
      <c r="B107" s="6"/>
      <c r="C107" s="6"/>
      <c r="D107" s="6"/>
      <c r="E107">
        <v>2</v>
      </c>
      <c r="F107">
        <v>57</v>
      </c>
      <c r="G107">
        <v>0</v>
      </c>
      <c r="H107" s="7"/>
      <c r="K107" s="7"/>
      <c r="N107" s="7"/>
      <c r="Q107" s="7"/>
      <c r="T107" s="7"/>
      <c r="W107" s="7"/>
    </row>
    <row r="108" spans="1:44" ht="15.75" customHeight="1" x14ac:dyDescent="0.25">
      <c r="A108" s="5" t="s">
        <v>357</v>
      </c>
      <c r="B108" s="6"/>
      <c r="C108" s="6"/>
      <c r="D108" s="6"/>
      <c r="H108" s="7"/>
      <c r="K108" s="7"/>
      <c r="N108" s="7">
        <v>2</v>
      </c>
      <c r="O108">
        <v>17</v>
      </c>
      <c r="P108">
        <v>0</v>
      </c>
      <c r="Q108" s="7">
        <v>4</v>
      </c>
      <c r="R108" s="8">
        <v>90</v>
      </c>
      <c r="S108" s="8">
        <v>0</v>
      </c>
      <c r="T108" s="7"/>
      <c r="W108" s="7"/>
    </row>
    <row r="109" spans="1:44" ht="15.75" customHeight="1" x14ac:dyDescent="0.25">
      <c r="A109" s="5" t="s">
        <v>447</v>
      </c>
      <c r="B109" s="6"/>
      <c r="C109" s="6"/>
      <c r="D109" s="6"/>
      <c r="H109" s="7"/>
      <c r="K109" s="7"/>
      <c r="N109" s="7"/>
      <c r="Q109" s="7">
        <v>4</v>
      </c>
      <c r="R109">
        <v>80</v>
      </c>
      <c r="S109">
        <v>0</v>
      </c>
      <c r="T109" s="7"/>
      <c r="W109" s="7"/>
    </row>
    <row r="110" spans="1:44" ht="15.75" customHeight="1" x14ac:dyDescent="0.25">
      <c r="A110" s="5" t="s">
        <v>125</v>
      </c>
      <c r="B110" s="6"/>
      <c r="C110" s="6"/>
      <c r="D110" s="6"/>
      <c r="E110">
        <v>1</v>
      </c>
      <c r="F110">
        <v>16</v>
      </c>
      <c r="G110">
        <v>0</v>
      </c>
      <c r="H110" s="7"/>
      <c r="K110" s="7">
        <v>1</v>
      </c>
      <c r="L110">
        <v>34</v>
      </c>
      <c r="M110">
        <v>0</v>
      </c>
      <c r="N110" s="7"/>
      <c r="Q110" s="7">
        <v>3</v>
      </c>
      <c r="R110">
        <v>94</v>
      </c>
      <c r="S110">
        <v>0</v>
      </c>
      <c r="T110" s="7"/>
      <c r="W110" s="7"/>
    </row>
    <row r="111" spans="1:44" ht="15.75" customHeight="1" x14ac:dyDescent="0.25">
      <c r="A111" s="5" t="s">
        <v>448</v>
      </c>
      <c r="B111" s="6"/>
      <c r="C111" s="6"/>
      <c r="D111" s="6"/>
      <c r="H111" s="7"/>
      <c r="K111" s="7"/>
      <c r="N111" s="7"/>
      <c r="Q111" s="7">
        <v>4</v>
      </c>
      <c r="R111">
        <v>68</v>
      </c>
      <c r="S111">
        <v>0</v>
      </c>
      <c r="T111" s="7"/>
      <c r="W111" s="7"/>
    </row>
    <row r="112" spans="1:44" ht="15.75" customHeight="1" x14ac:dyDescent="0.25">
      <c r="A112" s="5" t="s">
        <v>362</v>
      </c>
      <c r="B112" s="6"/>
      <c r="C112" s="6"/>
      <c r="D112" s="6"/>
      <c r="E112">
        <v>3</v>
      </c>
      <c r="F112">
        <v>69</v>
      </c>
      <c r="G112">
        <v>0</v>
      </c>
      <c r="H112" s="7"/>
      <c r="K112" s="7"/>
      <c r="N112" s="7">
        <v>1</v>
      </c>
      <c r="O112">
        <v>13</v>
      </c>
      <c r="P112">
        <v>0</v>
      </c>
      <c r="Q112" s="7"/>
      <c r="T112" s="7"/>
      <c r="W112" s="7"/>
    </row>
    <row r="113" spans="1:23" ht="15.75" customHeight="1" x14ac:dyDescent="0.25">
      <c r="A113" s="5" t="s">
        <v>360</v>
      </c>
      <c r="B113" s="6"/>
      <c r="C113" s="6"/>
      <c r="D113" s="6"/>
      <c r="E113">
        <v>3</v>
      </c>
      <c r="F113">
        <v>63</v>
      </c>
      <c r="G113">
        <v>0</v>
      </c>
      <c r="H113" s="7"/>
      <c r="K113" s="7"/>
      <c r="N113" s="7">
        <v>2</v>
      </c>
      <c r="O113">
        <v>26</v>
      </c>
      <c r="P113">
        <v>0</v>
      </c>
      <c r="Q113" s="7"/>
      <c r="T113" s="7"/>
      <c r="W113" s="7"/>
    </row>
    <row r="114" spans="1:23" ht="15.75" customHeight="1" x14ac:dyDescent="0.25">
      <c r="A114" s="5" t="s">
        <v>365</v>
      </c>
      <c r="B114" s="6"/>
      <c r="C114" s="6"/>
      <c r="D114" s="6"/>
      <c r="E114">
        <v>2</v>
      </c>
      <c r="F114">
        <v>30</v>
      </c>
      <c r="G114">
        <v>0</v>
      </c>
      <c r="H114" s="8"/>
      <c r="K114" s="8"/>
      <c r="N114" s="8">
        <v>1</v>
      </c>
      <c r="O114">
        <v>0</v>
      </c>
      <c r="P114">
        <v>0</v>
      </c>
      <c r="Q114" s="8"/>
      <c r="T114" s="8"/>
      <c r="W114" s="8"/>
    </row>
    <row r="115" spans="1:23" ht="15.75" customHeight="1" x14ac:dyDescent="0.25">
      <c r="A115" s="5" t="s">
        <v>449</v>
      </c>
      <c r="B115" s="6"/>
      <c r="C115" s="6"/>
      <c r="D115" s="6"/>
      <c r="E115">
        <v>2</v>
      </c>
      <c r="F115">
        <v>43</v>
      </c>
      <c r="G115">
        <v>0</v>
      </c>
      <c r="H115" s="8"/>
      <c r="K115" s="8"/>
      <c r="N115" s="8">
        <v>1</v>
      </c>
      <c r="O115">
        <v>19</v>
      </c>
      <c r="P115">
        <v>0</v>
      </c>
      <c r="Q115" s="8"/>
      <c r="T115" s="8"/>
      <c r="W115" s="8"/>
    </row>
    <row r="116" spans="1:23" ht="15.75" customHeight="1" x14ac:dyDescent="0.25">
      <c r="A116" s="5"/>
      <c r="B116" s="6"/>
      <c r="C116" s="6"/>
      <c r="D116" s="6"/>
      <c r="E116">
        <f t="shared" ref="E116:S116" si="64">SUM(E103:E115)</f>
        <v>16</v>
      </c>
      <c r="F116">
        <f t="shared" si="64"/>
        <v>350</v>
      </c>
      <c r="G116">
        <f t="shared" si="64"/>
        <v>0</v>
      </c>
      <c r="H116">
        <f t="shared" si="64"/>
        <v>1</v>
      </c>
      <c r="I116">
        <f t="shared" si="64"/>
        <v>2</v>
      </c>
      <c r="J116">
        <f t="shared" si="64"/>
        <v>0</v>
      </c>
      <c r="K116">
        <f t="shared" si="64"/>
        <v>5</v>
      </c>
      <c r="L116">
        <f t="shared" si="64"/>
        <v>110</v>
      </c>
      <c r="M116">
        <f t="shared" si="64"/>
        <v>0</v>
      </c>
      <c r="N116">
        <f t="shared" si="64"/>
        <v>9</v>
      </c>
      <c r="O116">
        <f t="shared" si="64"/>
        <v>122</v>
      </c>
      <c r="P116">
        <f t="shared" si="64"/>
        <v>0</v>
      </c>
      <c r="Q116">
        <f t="shared" si="64"/>
        <v>15</v>
      </c>
      <c r="R116">
        <f t="shared" si="64"/>
        <v>332</v>
      </c>
      <c r="S116">
        <f t="shared" si="64"/>
        <v>0</v>
      </c>
    </row>
    <row r="117" spans="1:23" ht="15.75" customHeight="1" x14ac:dyDescent="0.25">
      <c r="A117" s="5"/>
      <c r="B117" s="6"/>
      <c r="C117" s="6"/>
      <c r="D117" s="6"/>
    </row>
    <row r="118" spans="1:23" ht="15.75" customHeight="1" x14ac:dyDescent="0.25">
      <c r="A118" s="5"/>
      <c r="B118" s="6"/>
      <c r="C118" s="6"/>
      <c r="D118" s="6"/>
    </row>
    <row r="119" spans="1:23" ht="15.75" customHeight="1" x14ac:dyDescent="0.25">
      <c r="A119" s="5"/>
      <c r="B119" s="6"/>
      <c r="C119" s="6"/>
      <c r="D119" s="6"/>
    </row>
    <row r="120" spans="1:23" ht="15.75" customHeight="1" x14ac:dyDescent="0.25">
      <c r="A120" s="5"/>
      <c r="B120" s="6"/>
      <c r="C120" s="6"/>
      <c r="D120" s="6"/>
    </row>
    <row r="121" spans="1:23" ht="15.75" customHeight="1" x14ac:dyDescent="0.25">
      <c r="A121" s="5"/>
      <c r="B121" s="6"/>
      <c r="C121" s="6"/>
      <c r="D121" s="6"/>
    </row>
    <row r="122" spans="1:23" ht="15.75" customHeight="1" x14ac:dyDescent="0.25">
      <c r="A122" s="5"/>
      <c r="B122" s="6"/>
      <c r="C122" s="6"/>
      <c r="D122" s="6"/>
    </row>
    <row r="123" spans="1:23" ht="15.75" customHeight="1" x14ac:dyDescent="0.25">
      <c r="A123" s="5"/>
      <c r="B123" s="6"/>
      <c r="C123" s="6"/>
      <c r="D123" s="6"/>
    </row>
    <row r="124" spans="1:23" ht="15.75" customHeight="1" x14ac:dyDescent="0.25">
      <c r="A124" s="5"/>
      <c r="B124" s="6"/>
      <c r="C124" s="6"/>
      <c r="D124" s="6"/>
    </row>
    <row r="125" spans="1:23" ht="15.75" customHeight="1" x14ac:dyDescent="0.25">
      <c r="A125" s="5"/>
      <c r="B125" s="6"/>
      <c r="C125" s="6"/>
      <c r="D125" s="6"/>
    </row>
    <row r="126" spans="1:23" ht="15.75" customHeight="1" x14ac:dyDescent="0.25">
      <c r="A126" s="5"/>
      <c r="B126" s="6"/>
      <c r="C126" s="6"/>
      <c r="D126" s="6"/>
    </row>
    <row r="127" spans="1:23" ht="15.75" customHeight="1" x14ac:dyDescent="0.25">
      <c r="A127" s="5"/>
      <c r="B127" s="6"/>
      <c r="C127" s="6"/>
      <c r="D127" s="6"/>
    </row>
    <row r="128" spans="1:23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.85546875" customWidth="1"/>
    <col min="4" max="4" width="3.28515625" customWidth="1"/>
    <col min="5" max="5" width="4.28515625" customWidth="1"/>
    <col min="6" max="6" width="6.140625" customWidth="1"/>
    <col min="7" max="7" width="4.5703125" customWidth="1"/>
    <col min="8" max="8" width="4.140625" customWidth="1"/>
    <col min="9" max="9" width="4.42578125" customWidth="1"/>
    <col min="10" max="10" width="5.85546875" customWidth="1"/>
    <col min="11" max="11" width="3.5703125" customWidth="1"/>
    <col min="12" max="12" width="4.140625" customWidth="1"/>
    <col min="13" max="13" width="3.425781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5" width="3.5703125" customWidth="1"/>
    <col min="26" max="26" width="4.85546875" customWidth="1"/>
    <col min="27" max="27" width="4.71093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  <col min="41" max="42" width="4.42578125" customWidth="1"/>
    <col min="43" max="43" width="4.5703125" customWidth="1"/>
    <col min="44" max="44" width="4.140625" customWidth="1"/>
    <col min="45" max="45" width="4.42578125" customWidth="1"/>
    <col min="46" max="46" width="4.28515625" customWidth="1"/>
    <col min="47" max="47" width="4" customWidth="1"/>
    <col min="48" max="52" width="8.7109375" customWidth="1"/>
  </cols>
  <sheetData>
    <row r="1" spans="1:52" x14ac:dyDescent="0.25">
      <c r="A1" s="1" t="s">
        <v>0</v>
      </c>
      <c r="B1" s="2" t="s">
        <v>1</v>
      </c>
      <c r="C1" s="2"/>
      <c r="D1" s="2"/>
      <c r="E1" s="3" t="s">
        <v>459</v>
      </c>
      <c r="F1" s="3"/>
      <c r="G1" s="3"/>
      <c r="H1" s="3" t="s">
        <v>460</v>
      </c>
      <c r="I1" s="3"/>
      <c r="J1" s="3"/>
      <c r="K1" s="3" t="s">
        <v>461</v>
      </c>
      <c r="L1" s="3"/>
      <c r="M1" s="3"/>
      <c r="N1" s="3" t="s">
        <v>462</v>
      </c>
      <c r="O1" s="3"/>
      <c r="P1" s="3"/>
      <c r="Q1" s="3" t="s">
        <v>463</v>
      </c>
      <c r="R1" s="3"/>
      <c r="S1" s="3"/>
      <c r="T1" s="3" t="s">
        <v>464</v>
      </c>
      <c r="U1" s="3"/>
      <c r="V1" s="3"/>
      <c r="W1" s="3" t="s">
        <v>465</v>
      </c>
      <c r="X1" s="3"/>
      <c r="Y1" s="3"/>
      <c r="Z1" s="3" t="s">
        <v>466</v>
      </c>
      <c r="AA1" s="3"/>
      <c r="AB1" s="3"/>
      <c r="AC1" s="3"/>
      <c r="AD1" s="3" t="s">
        <v>467</v>
      </c>
      <c r="AE1" s="3"/>
      <c r="AF1" s="3"/>
      <c r="AG1" s="3" t="s">
        <v>9</v>
      </c>
      <c r="AH1" s="3"/>
      <c r="AI1" s="3"/>
      <c r="AJ1" s="3" t="s">
        <v>468</v>
      </c>
      <c r="AK1" s="3"/>
      <c r="AL1" s="3"/>
      <c r="AM1" s="3" t="s">
        <v>469</v>
      </c>
      <c r="AN1" s="3"/>
      <c r="AO1" s="3"/>
      <c r="AP1" s="3" t="s">
        <v>470</v>
      </c>
      <c r="AQ1" s="3"/>
      <c r="AR1" s="3"/>
      <c r="AS1" s="3" t="s">
        <v>471</v>
      </c>
      <c r="AT1" s="3"/>
      <c r="AU1" s="3"/>
      <c r="AV1" s="3"/>
      <c r="AW1" s="3"/>
      <c r="AX1" s="3"/>
      <c r="AY1" s="3"/>
      <c r="AZ1" s="3"/>
    </row>
    <row r="2" spans="1:52" x14ac:dyDescent="0.25">
      <c r="A2" s="1" t="s">
        <v>472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/>
      <c r="AD2" s="3" t="s">
        <v>4</v>
      </c>
      <c r="AE2" s="3" t="s">
        <v>7</v>
      </c>
      <c r="AF2" s="3" t="s">
        <v>8</v>
      </c>
      <c r="AG2" s="3" t="s">
        <v>4</v>
      </c>
      <c r="AH2" s="3" t="s">
        <v>7</v>
      </c>
      <c r="AI2" s="3" t="s">
        <v>8</v>
      </c>
      <c r="AJ2" s="3" t="s">
        <v>4</v>
      </c>
      <c r="AK2" s="3" t="s">
        <v>7</v>
      </c>
      <c r="AL2" s="3" t="s">
        <v>8</v>
      </c>
      <c r="AM2" s="3" t="s">
        <v>4</v>
      </c>
      <c r="AN2" s="3" t="s">
        <v>7</v>
      </c>
      <c r="AO2" s="3" t="s">
        <v>8</v>
      </c>
      <c r="AP2" s="3" t="s">
        <v>4</v>
      </c>
      <c r="AQ2" s="3" t="s">
        <v>7</v>
      </c>
      <c r="AR2" s="3" t="s">
        <v>8</v>
      </c>
      <c r="AS2" s="3" t="s">
        <v>4</v>
      </c>
      <c r="AT2" s="3" t="s">
        <v>7</v>
      </c>
      <c r="AU2" s="3" t="s">
        <v>8</v>
      </c>
      <c r="AV2" s="3"/>
      <c r="AW2" s="3"/>
      <c r="AX2" t="s">
        <v>20</v>
      </c>
      <c r="AY2" t="s">
        <v>21</v>
      </c>
      <c r="AZ2" t="s">
        <v>22</v>
      </c>
    </row>
    <row r="3" spans="1:52" x14ac:dyDescent="0.25">
      <c r="A3" s="5" t="s">
        <v>361</v>
      </c>
      <c r="B3" s="41">
        <f t="shared" ref="B3:D3" si="0">E3+H3+K3+N3+Q3+T3+W3+Z3+AC3+AF3+AI3</f>
        <v>24</v>
      </c>
      <c r="C3" s="41">
        <f t="shared" si="0"/>
        <v>2</v>
      </c>
      <c r="D3" s="41">
        <f t="shared" si="0"/>
        <v>0</v>
      </c>
      <c r="E3" s="7">
        <v>7</v>
      </c>
      <c r="F3">
        <v>7</v>
      </c>
      <c r="G3">
        <v>0</v>
      </c>
      <c r="H3" s="7">
        <v>4</v>
      </c>
      <c r="I3" s="8">
        <v>10</v>
      </c>
      <c r="J3" s="8">
        <v>0</v>
      </c>
      <c r="K3" s="7">
        <v>6</v>
      </c>
      <c r="L3" s="8">
        <v>7</v>
      </c>
      <c r="M3" s="8">
        <v>0</v>
      </c>
      <c r="N3" s="7">
        <v>1</v>
      </c>
      <c r="O3" s="8">
        <v>1</v>
      </c>
      <c r="P3" s="8">
        <v>0</v>
      </c>
      <c r="Q3" s="7">
        <v>4</v>
      </c>
      <c r="R3" s="8">
        <v>-5</v>
      </c>
      <c r="S3" s="8">
        <v>0</v>
      </c>
      <c r="T3" s="7">
        <v>1</v>
      </c>
      <c r="U3" s="8">
        <v>-8</v>
      </c>
      <c r="V3" s="8">
        <v>0</v>
      </c>
      <c r="W3" s="7">
        <v>1</v>
      </c>
      <c r="X3" s="8">
        <v>-10</v>
      </c>
      <c r="Y3" s="8">
        <v>0</v>
      </c>
      <c r="Z3" s="7"/>
      <c r="AC3" s="7"/>
      <c r="AD3" s="7"/>
      <c r="AF3" s="3"/>
      <c r="AG3" s="7"/>
      <c r="AH3" s="3"/>
      <c r="AI3" s="3"/>
      <c r="AJ3" s="7"/>
      <c r="AK3" s="3"/>
      <c r="AL3" s="3"/>
      <c r="AM3" s="7"/>
      <c r="AP3" s="7"/>
      <c r="AS3" s="7"/>
      <c r="AX3" s="9" t="s">
        <v>26</v>
      </c>
      <c r="AY3" s="9" t="s">
        <v>28</v>
      </c>
      <c r="AZ3" s="9" t="s">
        <v>29</v>
      </c>
    </row>
    <row r="4" spans="1:52" x14ac:dyDescent="0.25">
      <c r="A4" s="5" t="s">
        <v>473</v>
      </c>
      <c r="B4" s="41">
        <f t="shared" ref="B4:D4" si="1">E4+H4+K4+N4+Q4+T4+W4+Z4+AC4+AF4+AI4</f>
        <v>51</v>
      </c>
      <c r="C4" s="41">
        <f t="shared" si="1"/>
        <v>238</v>
      </c>
      <c r="D4" s="41">
        <f t="shared" si="1"/>
        <v>2</v>
      </c>
      <c r="E4" s="7">
        <v>14</v>
      </c>
      <c r="F4">
        <v>49</v>
      </c>
      <c r="G4">
        <v>0</v>
      </c>
      <c r="H4" s="7">
        <v>10</v>
      </c>
      <c r="I4" s="8">
        <v>9</v>
      </c>
      <c r="J4" s="8">
        <v>0</v>
      </c>
      <c r="K4" s="7"/>
      <c r="N4" s="7">
        <v>3</v>
      </c>
      <c r="O4">
        <v>17</v>
      </c>
      <c r="P4">
        <v>0</v>
      </c>
      <c r="Q4" s="7">
        <v>8</v>
      </c>
      <c r="R4" s="10">
        <v>116</v>
      </c>
      <c r="S4" s="8">
        <v>1</v>
      </c>
      <c r="T4" s="7"/>
      <c r="W4" s="7">
        <v>8</v>
      </c>
      <c r="X4">
        <v>14</v>
      </c>
      <c r="Y4">
        <v>1</v>
      </c>
      <c r="Z4" s="7">
        <v>8</v>
      </c>
      <c r="AA4" s="8">
        <v>31</v>
      </c>
      <c r="AB4" s="8">
        <v>0</v>
      </c>
      <c r="AC4" s="7"/>
      <c r="AD4" s="7">
        <v>1</v>
      </c>
      <c r="AE4" s="8">
        <v>2</v>
      </c>
      <c r="AF4" s="8">
        <v>0</v>
      </c>
      <c r="AG4" s="7">
        <v>1</v>
      </c>
      <c r="AH4" s="8">
        <v>-2</v>
      </c>
      <c r="AI4" s="8">
        <v>0</v>
      </c>
      <c r="AJ4" s="7"/>
      <c r="AK4" s="3"/>
      <c r="AL4" s="3"/>
      <c r="AM4" s="7"/>
      <c r="AP4" s="7"/>
      <c r="AS4" s="7"/>
      <c r="AX4" s="10" t="s">
        <v>34</v>
      </c>
      <c r="AY4" s="10" t="s">
        <v>34</v>
      </c>
      <c r="AZ4" s="10" t="s">
        <v>35</v>
      </c>
    </row>
    <row r="5" spans="1:52" x14ac:dyDescent="0.25">
      <c r="A5" s="5" t="s">
        <v>474</v>
      </c>
      <c r="B5" s="41">
        <f t="shared" ref="B5:D5" si="2">E5+H5+K5+N5+Q5+T5+W5+Z5+AC5+AF5+AI5</f>
        <v>39</v>
      </c>
      <c r="C5" s="41">
        <f t="shared" si="2"/>
        <v>164</v>
      </c>
      <c r="D5" s="41">
        <f t="shared" si="2"/>
        <v>11</v>
      </c>
      <c r="E5" s="7">
        <v>8</v>
      </c>
      <c r="F5">
        <v>36</v>
      </c>
      <c r="G5">
        <v>0</v>
      </c>
      <c r="H5" s="7">
        <v>7</v>
      </c>
      <c r="I5" s="8">
        <v>36</v>
      </c>
      <c r="J5" s="8">
        <v>0</v>
      </c>
      <c r="K5" s="7"/>
      <c r="L5" s="8"/>
      <c r="M5" s="8"/>
      <c r="N5" s="7">
        <v>5</v>
      </c>
      <c r="O5">
        <v>27</v>
      </c>
      <c r="P5">
        <v>0</v>
      </c>
      <c r="Q5" s="7">
        <v>2</v>
      </c>
      <c r="R5" s="8">
        <v>13</v>
      </c>
      <c r="S5" s="8">
        <v>0</v>
      </c>
      <c r="T5" s="7"/>
      <c r="U5" s="8"/>
      <c r="V5" s="8"/>
      <c r="W5" s="7">
        <v>8</v>
      </c>
      <c r="X5">
        <v>-17</v>
      </c>
      <c r="Y5">
        <v>0</v>
      </c>
      <c r="Z5" s="7">
        <v>9</v>
      </c>
      <c r="AA5" s="8">
        <v>64</v>
      </c>
      <c r="AB5" s="8">
        <v>1</v>
      </c>
      <c r="AC5" s="7"/>
      <c r="AD5" s="7">
        <v>1</v>
      </c>
      <c r="AE5" s="8">
        <v>2</v>
      </c>
      <c r="AF5" s="8">
        <v>0</v>
      </c>
      <c r="AG5" s="7">
        <v>1</v>
      </c>
      <c r="AH5" s="8">
        <v>-4</v>
      </c>
      <c r="AI5" s="8">
        <v>0</v>
      </c>
      <c r="AJ5" s="7">
        <v>3</v>
      </c>
      <c r="AK5" s="8">
        <v>12</v>
      </c>
      <c r="AL5" s="8">
        <v>0</v>
      </c>
      <c r="AM5" s="7">
        <v>1</v>
      </c>
      <c r="AN5" s="8">
        <v>-5</v>
      </c>
      <c r="AO5" s="8">
        <v>0</v>
      </c>
      <c r="AP5" s="7"/>
      <c r="AS5" s="7"/>
      <c r="AX5" s="12" t="s">
        <v>38</v>
      </c>
      <c r="AY5" s="12" t="s">
        <v>38</v>
      </c>
      <c r="AZ5" s="12" t="s">
        <v>40</v>
      </c>
    </row>
    <row r="6" spans="1:52" x14ac:dyDescent="0.25">
      <c r="A6" s="5" t="s">
        <v>363</v>
      </c>
      <c r="B6" s="41">
        <f t="shared" ref="B6:D6" si="3">E6+H6+K6+N6+Q6+T6+W6+Z6+AC6+AF6+AI6</f>
        <v>39</v>
      </c>
      <c r="C6" s="41">
        <f t="shared" si="3"/>
        <v>181</v>
      </c>
      <c r="D6" s="41">
        <f t="shared" si="3"/>
        <v>1</v>
      </c>
      <c r="E6" s="7">
        <v>6</v>
      </c>
      <c r="F6">
        <v>32</v>
      </c>
      <c r="G6">
        <v>0</v>
      </c>
      <c r="H6" s="7"/>
      <c r="I6" s="8"/>
      <c r="J6" s="8"/>
      <c r="K6" s="7"/>
      <c r="L6" s="8"/>
      <c r="M6" s="8"/>
      <c r="N6" s="7">
        <v>3</v>
      </c>
      <c r="O6">
        <v>4</v>
      </c>
      <c r="P6">
        <v>0</v>
      </c>
      <c r="Q6" s="7">
        <v>5</v>
      </c>
      <c r="R6" s="8">
        <v>37</v>
      </c>
      <c r="S6" s="8">
        <v>0</v>
      </c>
      <c r="T6" s="7">
        <v>5</v>
      </c>
      <c r="U6" s="8">
        <v>15</v>
      </c>
      <c r="V6" s="8">
        <v>1</v>
      </c>
      <c r="W6" s="7"/>
      <c r="Z6" s="7">
        <v>20</v>
      </c>
      <c r="AA6">
        <v>91</v>
      </c>
      <c r="AB6">
        <v>1</v>
      </c>
      <c r="AC6" s="7"/>
      <c r="AD6" s="7">
        <v>2</v>
      </c>
      <c r="AE6" s="8">
        <v>-1</v>
      </c>
      <c r="AF6" s="8">
        <v>0</v>
      </c>
      <c r="AG6" s="7"/>
      <c r="AH6" s="3"/>
      <c r="AI6" s="3"/>
      <c r="AJ6" s="7"/>
      <c r="AK6" s="3"/>
      <c r="AL6" s="3"/>
      <c r="AM6" s="7"/>
      <c r="AP6" s="7"/>
      <c r="AS6" s="7"/>
      <c r="AX6" s="11" t="s">
        <v>40</v>
      </c>
      <c r="AY6" s="11" t="s">
        <v>40</v>
      </c>
      <c r="AZ6" s="11" t="s">
        <v>46</v>
      </c>
    </row>
    <row r="7" spans="1:52" x14ac:dyDescent="0.25">
      <c r="A7" s="5" t="s">
        <v>51</v>
      </c>
      <c r="B7" s="41">
        <f t="shared" ref="B7:D7" si="4">E7+H7+K7+N7+Q7+T7+W7+Z7+AC7+AF7+AI7</f>
        <v>37</v>
      </c>
      <c r="C7" s="41">
        <f t="shared" si="4"/>
        <v>169</v>
      </c>
      <c r="D7" s="41">
        <f t="shared" si="4"/>
        <v>-46</v>
      </c>
      <c r="E7" s="7">
        <v>13</v>
      </c>
      <c r="F7">
        <v>42</v>
      </c>
      <c r="G7">
        <v>1</v>
      </c>
      <c r="H7" s="7">
        <v>1</v>
      </c>
      <c r="I7" s="8">
        <v>1</v>
      </c>
      <c r="J7" s="8">
        <v>0</v>
      </c>
      <c r="K7" s="7"/>
      <c r="L7" s="8"/>
      <c r="M7" s="8"/>
      <c r="N7" s="7">
        <v>1</v>
      </c>
      <c r="O7">
        <v>2</v>
      </c>
      <c r="P7">
        <v>0</v>
      </c>
      <c r="Q7" s="7">
        <v>4</v>
      </c>
      <c r="R7" s="8">
        <v>84</v>
      </c>
      <c r="S7" s="12">
        <v>2</v>
      </c>
      <c r="T7" s="7">
        <v>2</v>
      </c>
      <c r="U7" s="8">
        <v>-2</v>
      </c>
      <c r="V7" s="8">
        <v>0</v>
      </c>
      <c r="W7" s="7"/>
      <c r="Z7" s="7">
        <v>16</v>
      </c>
      <c r="AA7">
        <v>38</v>
      </c>
      <c r="AB7">
        <v>0</v>
      </c>
      <c r="AC7" s="7"/>
      <c r="AD7" s="7">
        <v>1</v>
      </c>
      <c r="AE7" s="8">
        <v>1</v>
      </c>
      <c r="AF7" s="8">
        <v>0</v>
      </c>
      <c r="AG7" s="7">
        <v>3</v>
      </c>
      <c r="AH7" s="8">
        <v>-50</v>
      </c>
      <c r="AI7" s="8">
        <v>0</v>
      </c>
      <c r="AJ7" s="7"/>
      <c r="AK7" s="3"/>
      <c r="AL7" s="3"/>
      <c r="AM7" s="7"/>
      <c r="AP7" s="7">
        <v>1</v>
      </c>
      <c r="AQ7">
        <v>-1</v>
      </c>
      <c r="AR7">
        <v>0</v>
      </c>
      <c r="AS7" s="7"/>
      <c r="AX7" s="17" t="s">
        <v>50</v>
      </c>
      <c r="AY7" s="17" t="s">
        <v>50</v>
      </c>
      <c r="AZ7" s="18" t="s">
        <v>52</v>
      </c>
    </row>
    <row r="8" spans="1:52" x14ac:dyDescent="0.25">
      <c r="A8" s="5" t="s">
        <v>369</v>
      </c>
      <c r="B8" s="41">
        <f t="shared" ref="B8:D8" si="5">E8+H8+K8+N8+Q8+T8+W8+Z8+AC8+AF8+AI8</f>
        <v>47</v>
      </c>
      <c r="C8" s="41">
        <f t="shared" si="5"/>
        <v>182</v>
      </c>
      <c r="D8" s="41">
        <f t="shared" si="5"/>
        <v>4</v>
      </c>
      <c r="E8" s="7">
        <v>20</v>
      </c>
      <c r="F8">
        <v>57</v>
      </c>
      <c r="G8">
        <v>0</v>
      </c>
      <c r="H8" s="7"/>
      <c r="I8" s="8"/>
      <c r="J8" s="8"/>
      <c r="K8" s="7"/>
      <c r="L8" s="8"/>
      <c r="M8" s="8"/>
      <c r="N8" s="7"/>
      <c r="Q8" s="7">
        <v>4</v>
      </c>
      <c r="R8" s="8">
        <v>-16</v>
      </c>
      <c r="S8" s="11">
        <v>3</v>
      </c>
      <c r="T8" s="7">
        <v>5</v>
      </c>
      <c r="U8" s="8">
        <v>0</v>
      </c>
      <c r="V8" s="8">
        <v>0</v>
      </c>
      <c r="W8" s="7"/>
      <c r="Z8" s="7">
        <v>18</v>
      </c>
      <c r="AA8" s="10">
        <v>140</v>
      </c>
      <c r="AB8">
        <v>1</v>
      </c>
      <c r="AC8" s="7"/>
      <c r="AD8" s="7"/>
      <c r="AF8" s="3"/>
      <c r="AG8" s="7">
        <v>1</v>
      </c>
      <c r="AH8" s="8">
        <v>0</v>
      </c>
      <c r="AI8" s="8">
        <v>0</v>
      </c>
      <c r="AJ8" s="7"/>
      <c r="AK8" s="3"/>
      <c r="AL8" s="3"/>
      <c r="AM8" s="7"/>
      <c r="AP8" s="7"/>
      <c r="AS8" s="7"/>
      <c r="AY8" s="18" t="s">
        <v>46</v>
      </c>
      <c r="AZ8" s="18" t="s">
        <v>56</v>
      </c>
    </row>
    <row r="9" spans="1:52" x14ac:dyDescent="0.25">
      <c r="A9" s="5" t="s">
        <v>366</v>
      </c>
      <c r="B9" s="41">
        <f t="shared" ref="B9:D9" si="6">E9+H9+K9+N9+Q9+T9+W9+Z9+AC9+AF9+AI9</f>
        <v>41</v>
      </c>
      <c r="C9" s="41">
        <f t="shared" si="6"/>
        <v>202</v>
      </c>
      <c r="D9" s="41">
        <f t="shared" si="6"/>
        <v>-2</v>
      </c>
      <c r="E9" s="7">
        <v>9</v>
      </c>
      <c r="F9">
        <v>32</v>
      </c>
      <c r="G9">
        <v>1</v>
      </c>
      <c r="H9" s="7">
        <v>2</v>
      </c>
      <c r="I9" s="8">
        <v>4</v>
      </c>
      <c r="J9" s="8">
        <v>0</v>
      </c>
      <c r="K9" s="7"/>
      <c r="N9" s="7"/>
      <c r="Q9" s="7">
        <v>1</v>
      </c>
      <c r="R9" s="8">
        <v>5</v>
      </c>
      <c r="S9" s="8">
        <v>0</v>
      </c>
      <c r="T9" s="7">
        <v>2</v>
      </c>
      <c r="U9" s="8">
        <v>28</v>
      </c>
      <c r="V9" s="8">
        <v>0</v>
      </c>
      <c r="W9" s="7"/>
      <c r="Z9" s="7">
        <v>27</v>
      </c>
      <c r="AA9" s="10">
        <v>131</v>
      </c>
      <c r="AB9">
        <v>1</v>
      </c>
      <c r="AC9" s="7"/>
      <c r="AD9" s="7"/>
      <c r="AF9" s="3"/>
      <c r="AG9" s="7">
        <v>2</v>
      </c>
      <c r="AH9" s="8">
        <v>-4</v>
      </c>
      <c r="AI9" s="8">
        <v>0</v>
      </c>
      <c r="AJ9" s="7"/>
      <c r="AK9" s="3"/>
      <c r="AL9" s="3"/>
      <c r="AM9" s="7"/>
      <c r="AP9" s="7"/>
      <c r="AS9" s="7"/>
      <c r="AZ9" s="19" t="s">
        <v>38</v>
      </c>
    </row>
    <row r="10" spans="1:52" x14ac:dyDescent="0.25">
      <c r="A10" s="5" t="s">
        <v>475</v>
      </c>
      <c r="B10" s="41">
        <f t="shared" ref="B10:C10" si="7">E10+H10+K10+N10+Q10+T10+W10+Z10+AC10+AF10+AI10+AL10</f>
        <v>33</v>
      </c>
      <c r="C10" s="41">
        <f t="shared" si="7"/>
        <v>125</v>
      </c>
      <c r="D10" s="41">
        <f>G10+J10+M10+P10+S10+V10+Y10+AB10+AE10+AH10+AK10</f>
        <v>22</v>
      </c>
      <c r="E10" s="7">
        <v>7</v>
      </c>
      <c r="F10">
        <v>44</v>
      </c>
      <c r="G10">
        <v>0</v>
      </c>
      <c r="H10" s="7"/>
      <c r="K10" s="7"/>
      <c r="N10" s="7"/>
      <c r="Q10" s="7"/>
      <c r="T10" s="7">
        <v>8</v>
      </c>
      <c r="U10" s="8">
        <v>-8</v>
      </c>
      <c r="V10" s="8">
        <v>0</v>
      </c>
      <c r="W10" s="7"/>
      <c r="Z10" s="7">
        <v>18</v>
      </c>
      <c r="AA10">
        <v>82</v>
      </c>
      <c r="AB10" s="12">
        <v>2</v>
      </c>
      <c r="AC10" s="7"/>
      <c r="AD10" s="7">
        <v>3</v>
      </c>
      <c r="AE10" s="8">
        <v>13</v>
      </c>
      <c r="AF10" s="8">
        <v>0</v>
      </c>
      <c r="AG10" s="7"/>
      <c r="AH10" s="3"/>
      <c r="AI10" s="3"/>
      <c r="AJ10" s="7">
        <v>4</v>
      </c>
      <c r="AK10" s="8">
        <v>7</v>
      </c>
      <c r="AL10" s="8">
        <v>0</v>
      </c>
      <c r="AM10" s="7"/>
      <c r="AP10" s="7"/>
      <c r="AS10" s="7"/>
      <c r="AX10" s="20" t="s">
        <v>61</v>
      </c>
      <c r="AY10" s="20"/>
    </row>
    <row r="11" spans="1:52" x14ac:dyDescent="0.25">
      <c r="A11" s="5" t="s">
        <v>492</v>
      </c>
      <c r="B11" s="41">
        <f t="shared" ref="B11:D11" si="8">E11+H11+K11+N11+Q11+T11+W11+Z11+AC11+AF11+AI11</f>
        <v>30</v>
      </c>
      <c r="C11" s="41">
        <f t="shared" si="8"/>
        <v>123</v>
      </c>
      <c r="D11" s="41">
        <f t="shared" si="8"/>
        <v>27</v>
      </c>
      <c r="E11" s="7">
        <v>4</v>
      </c>
      <c r="F11">
        <v>5</v>
      </c>
      <c r="G11">
        <v>0</v>
      </c>
      <c r="H11" s="7"/>
      <c r="I11" s="8"/>
      <c r="J11" s="8"/>
      <c r="K11" s="7"/>
      <c r="L11" s="8"/>
      <c r="M11" s="8"/>
      <c r="N11" s="7">
        <v>3</v>
      </c>
      <c r="O11">
        <v>11</v>
      </c>
      <c r="P11">
        <v>0</v>
      </c>
      <c r="Q11" s="7">
        <v>1</v>
      </c>
      <c r="R11" s="8">
        <v>1</v>
      </c>
      <c r="S11" s="8">
        <v>0</v>
      </c>
      <c r="T11" s="7">
        <v>1</v>
      </c>
      <c r="U11" s="8">
        <v>22</v>
      </c>
      <c r="V11" s="8">
        <v>0</v>
      </c>
      <c r="W11" s="7"/>
      <c r="Z11" s="7">
        <v>21</v>
      </c>
      <c r="AA11">
        <v>74</v>
      </c>
      <c r="AB11">
        <v>0</v>
      </c>
      <c r="AC11" s="7"/>
      <c r="AD11" s="7">
        <v>9</v>
      </c>
      <c r="AE11" s="8">
        <v>28</v>
      </c>
      <c r="AF11" s="8">
        <v>0</v>
      </c>
      <c r="AG11" s="7">
        <v>1</v>
      </c>
      <c r="AH11" s="8">
        <v>-1</v>
      </c>
      <c r="AI11" s="8">
        <v>0</v>
      </c>
      <c r="AJ11" s="7"/>
      <c r="AK11" s="3"/>
      <c r="AL11" s="3"/>
      <c r="AM11" s="7"/>
      <c r="AP11" s="7"/>
      <c r="AS11" s="7"/>
      <c r="AZ11" s="22" t="s">
        <v>64</v>
      </c>
    </row>
    <row r="12" spans="1:52" x14ac:dyDescent="0.25">
      <c r="A12" s="5" t="s">
        <v>48</v>
      </c>
      <c r="B12" s="41">
        <f t="shared" ref="B12:D12" si="9">E12+H12+K12+N12+Q12+T12+W12+Z12+AC12+AF12+AI12</f>
        <v>37</v>
      </c>
      <c r="C12" s="41">
        <f t="shared" si="9"/>
        <v>83</v>
      </c>
      <c r="D12" s="41">
        <f t="shared" si="9"/>
        <v>1</v>
      </c>
      <c r="E12" s="7">
        <v>10</v>
      </c>
      <c r="F12">
        <v>42</v>
      </c>
      <c r="G12">
        <v>0</v>
      </c>
      <c r="H12" s="7"/>
      <c r="I12" s="8"/>
      <c r="J12" s="8"/>
      <c r="K12" s="7"/>
      <c r="L12" s="8"/>
      <c r="M12" s="8"/>
      <c r="N12" s="7">
        <v>1</v>
      </c>
      <c r="O12">
        <v>10</v>
      </c>
      <c r="P12">
        <v>0</v>
      </c>
      <c r="Q12" s="7"/>
      <c r="T12" s="7">
        <v>11</v>
      </c>
      <c r="U12" s="8">
        <v>-10</v>
      </c>
      <c r="V12" s="8">
        <v>0</v>
      </c>
      <c r="W12" s="7"/>
      <c r="X12" s="8"/>
      <c r="Y12" s="8"/>
      <c r="Z12" s="7">
        <v>15</v>
      </c>
      <c r="AA12">
        <v>41</v>
      </c>
      <c r="AB12">
        <v>1</v>
      </c>
      <c r="AC12" s="7"/>
      <c r="AD12" s="7"/>
      <c r="AF12" s="3"/>
      <c r="AG12" s="7"/>
      <c r="AH12" s="3"/>
      <c r="AI12" s="3"/>
      <c r="AJ12" s="7"/>
      <c r="AK12" s="3"/>
      <c r="AL12" s="3"/>
      <c r="AM12" s="7"/>
      <c r="AP12" s="7"/>
      <c r="AS12" s="7"/>
      <c r="AZ12" s="23" t="s">
        <v>66</v>
      </c>
    </row>
    <row r="13" spans="1:52" x14ac:dyDescent="0.25">
      <c r="A13" s="5" t="s">
        <v>301</v>
      </c>
      <c r="B13" s="41">
        <f t="shared" ref="B13:D13" si="10">E13+H13+K13+N13+Q13+T13+W13+Z13+AC13+AF13+AI13</f>
        <v>44</v>
      </c>
      <c r="C13" s="41">
        <f t="shared" si="10"/>
        <v>122</v>
      </c>
      <c r="D13" s="41">
        <f t="shared" si="10"/>
        <v>2</v>
      </c>
      <c r="E13" s="7">
        <v>7</v>
      </c>
      <c r="F13">
        <v>4</v>
      </c>
      <c r="G13">
        <v>0</v>
      </c>
      <c r="H13" s="7"/>
      <c r="I13" s="8"/>
      <c r="J13" s="8"/>
      <c r="K13" s="7"/>
      <c r="L13" s="8"/>
      <c r="M13" s="8"/>
      <c r="N13" s="7">
        <v>3</v>
      </c>
      <c r="O13">
        <v>13</v>
      </c>
      <c r="P13">
        <v>0</v>
      </c>
      <c r="Q13" s="7">
        <v>5</v>
      </c>
      <c r="R13" s="8">
        <v>28</v>
      </c>
      <c r="S13" s="8">
        <v>0</v>
      </c>
      <c r="T13" s="7">
        <v>5</v>
      </c>
      <c r="U13" s="8">
        <v>-8</v>
      </c>
      <c r="V13" s="8">
        <v>0</v>
      </c>
      <c r="W13" s="7"/>
      <c r="Z13" s="7">
        <v>24</v>
      </c>
      <c r="AA13">
        <v>84</v>
      </c>
      <c r="AB13">
        <v>1</v>
      </c>
      <c r="AC13" s="7"/>
      <c r="AD13" s="7">
        <v>1</v>
      </c>
      <c r="AE13" s="8">
        <v>1</v>
      </c>
      <c r="AF13" s="8">
        <v>0</v>
      </c>
      <c r="AG13" s="7"/>
      <c r="AH13" s="3"/>
      <c r="AI13" s="3"/>
      <c r="AJ13" s="7"/>
      <c r="AK13" s="3"/>
      <c r="AL13" s="3"/>
      <c r="AM13" s="7"/>
      <c r="AP13" s="7">
        <v>1</v>
      </c>
      <c r="AQ13">
        <v>7</v>
      </c>
      <c r="AR13">
        <v>0</v>
      </c>
      <c r="AS13" s="7">
        <v>1</v>
      </c>
      <c r="AT13">
        <v>8</v>
      </c>
      <c r="AU13">
        <v>0</v>
      </c>
    </row>
    <row r="14" spans="1:52" x14ac:dyDescent="0.25">
      <c r="A14" s="5" t="s">
        <v>494</v>
      </c>
      <c r="B14" s="41">
        <f t="shared" ref="B14:D14" si="11">E14+H14+K14+N14+Q14+T14+W14+Z14+AC14+AF14+AI14</f>
        <v>39</v>
      </c>
      <c r="C14" s="41">
        <f t="shared" si="11"/>
        <v>155</v>
      </c>
      <c r="D14" s="41">
        <f t="shared" si="11"/>
        <v>0</v>
      </c>
      <c r="E14" s="7">
        <v>3</v>
      </c>
      <c r="F14">
        <v>6</v>
      </c>
      <c r="G14">
        <v>0</v>
      </c>
      <c r="H14" s="8"/>
      <c r="I14" s="8"/>
      <c r="J14" s="8"/>
      <c r="K14" s="8"/>
      <c r="L14" s="8"/>
      <c r="M14" s="8"/>
      <c r="N14" s="7">
        <v>1</v>
      </c>
      <c r="O14">
        <v>-7</v>
      </c>
      <c r="P14">
        <v>0</v>
      </c>
      <c r="Q14" s="7">
        <v>7</v>
      </c>
      <c r="R14" s="8">
        <v>55</v>
      </c>
      <c r="S14" s="8">
        <v>0</v>
      </c>
      <c r="T14" s="7">
        <v>4</v>
      </c>
      <c r="U14" s="8">
        <v>-13</v>
      </c>
      <c r="V14" s="8">
        <v>0</v>
      </c>
      <c r="W14" s="8"/>
      <c r="Z14" s="7">
        <v>24</v>
      </c>
      <c r="AA14" s="10">
        <v>111</v>
      </c>
      <c r="AB14" s="12">
        <v>2</v>
      </c>
      <c r="AC14" s="8"/>
      <c r="AD14" s="7">
        <v>1</v>
      </c>
      <c r="AE14" s="8">
        <v>0</v>
      </c>
      <c r="AF14" s="8">
        <v>0</v>
      </c>
      <c r="AG14" s="7">
        <v>2</v>
      </c>
      <c r="AH14" s="8">
        <v>-2</v>
      </c>
      <c r="AI14" s="8">
        <v>0</v>
      </c>
      <c r="AJ14" s="7"/>
      <c r="AL14" s="8"/>
      <c r="AM14" s="7"/>
      <c r="AP14" s="7">
        <v>1</v>
      </c>
      <c r="AQ14">
        <v>0</v>
      </c>
      <c r="AR14">
        <v>0</v>
      </c>
      <c r="AS14" s="7"/>
    </row>
    <row r="15" spans="1:52" x14ac:dyDescent="0.25">
      <c r="A15" s="5" t="s">
        <v>493</v>
      </c>
      <c r="B15" s="41">
        <f t="shared" ref="B15:D15" si="12">E15+H15+K15+N15+Q15+T15+W15+Z15+AC15+AF15+AI15</f>
        <v>36</v>
      </c>
      <c r="C15" s="41">
        <f t="shared" si="12"/>
        <v>144</v>
      </c>
      <c r="D15" s="41">
        <f t="shared" si="12"/>
        <v>2</v>
      </c>
      <c r="E15" s="7">
        <v>8</v>
      </c>
      <c r="F15">
        <v>64</v>
      </c>
      <c r="G15">
        <v>1</v>
      </c>
      <c r="H15" s="8"/>
      <c r="I15" s="8"/>
      <c r="J15" s="8"/>
      <c r="K15" s="8"/>
      <c r="L15" s="8"/>
      <c r="M15" s="8"/>
      <c r="N15" s="8"/>
      <c r="Q15" s="7">
        <v>3</v>
      </c>
      <c r="R15" s="8">
        <v>-2</v>
      </c>
      <c r="S15" s="8">
        <v>0</v>
      </c>
      <c r="T15" s="7">
        <v>6</v>
      </c>
      <c r="U15" s="8">
        <v>16</v>
      </c>
      <c r="V15" s="8">
        <v>0</v>
      </c>
      <c r="W15" s="8"/>
      <c r="Z15" s="7">
        <v>19</v>
      </c>
      <c r="AA15">
        <v>66</v>
      </c>
      <c r="AB15">
        <v>1</v>
      </c>
      <c r="AC15" s="8"/>
      <c r="AD15" s="7"/>
      <c r="AF15" s="8"/>
      <c r="AG15" s="7"/>
      <c r="AI15" s="8"/>
      <c r="AJ15" s="7"/>
      <c r="AL15" s="8"/>
      <c r="AM15" s="7"/>
      <c r="AP15" s="7"/>
      <c r="AS15" s="7"/>
    </row>
    <row r="16" spans="1:52" x14ac:dyDescent="0.25">
      <c r="A16" s="5"/>
      <c r="B16" s="6"/>
      <c r="C16" s="6"/>
      <c r="D16" s="6"/>
      <c r="E16" s="8"/>
      <c r="H16" s="8"/>
      <c r="I16" s="8"/>
      <c r="J16" s="8"/>
      <c r="K16" s="8"/>
      <c r="L16" s="8"/>
      <c r="M16" s="8"/>
      <c r="N16" s="8"/>
      <c r="Q16" s="8"/>
      <c r="T16" s="8"/>
      <c r="W16" s="8"/>
      <c r="Z16" s="8"/>
      <c r="AC16" s="8"/>
      <c r="AD16" s="7"/>
      <c r="AF16" s="8"/>
      <c r="AG16" s="7"/>
      <c r="AI16" s="8"/>
      <c r="AJ16" s="7"/>
      <c r="AL16" s="8"/>
      <c r="AM16" s="7"/>
      <c r="AP16" s="7"/>
      <c r="AS16" s="7"/>
    </row>
    <row r="17" spans="1:52" x14ac:dyDescent="0.25">
      <c r="A17" s="5"/>
      <c r="B17" s="6"/>
      <c r="C17" s="6"/>
      <c r="D17" s="6"/>
      <c r="E17">
        <f t="shared" ref="E17:AB17" si="13">SUM(E3:E16)</f>
        <v>116</v>
      </c>
      <c r="F17">
        <f t="shared" si="13"/>
        <v>420</v>
      </c>
      <c r="G17">
        <f t="shared" si="13"/>
        <v>3</v>
      </c>
      <c r="H17">
        <f t="shared" si="13"/>
        <v>24</v>
      </c>
      <c r="I17">
        <f t="shared" si="13"/>
        <v>60</v>
      </c>
      <c r="J17">
        <f t="shared" si="13"/>
        <v>0</v>
      </c>
      <c r="K17">
        <f t="shared" si="13"/>
        <v>6</v>
      </c>
      <c r="L17">
        <f t="shared" si="13"/>
        <v>7</v>
      </c>
      <c r="M17">
        <f t="shared" si="13"/>
        <v>0</v>
      </c>
      <c r="N17">
        <f t="shared" si="13"/>
        <v>21</v>
      </c>
      <c r="O17">
        <f t="shared" si="13"/>
        <v>78</v>
      </c>
      <c r="P17">
        <f t="shared" si="13"/>
        <v>0</v>
      </c>
      <c r="Q17">
        <f t="shared" si="13"/>
        <v>44</v>
      </c>
      <c r="R17">
        <f t="shared" si="13"/>
        <v>316</v>
      </c>
      <c r="S17">
        <f t="shared" si="13"/>
        <v>6</v>
      </c>
      <c r="T17">
        <f t="shared" si="13"/>
        <v>50</v>
      </c>
      <c r="U17">
        <f t="shared" si="13"/>
        <v>32</v>
      </c>
      <c r="V17">
        <f t="shared" si="13"/>
        <v>1</v>
      </c>
      <c r="W17">
        <f t="shared" si="13"/>
        <v>17</v>
      </c>
      <c r="X17">
        <f t="shared" si="13"/>
        <v>-13</v>
      </c>
      <c r="Y17">
        <f t="shared" si="13"/>
        <v>1</v>
      </c>
      <c r="Z17">
        <f t="shared" si="13"/>
        <v>219</v>
      </c>
      <c r="AA17">
        <f t="shared" si="13"/>
        <v>953</v>
      </c>
      <c r="AB17">
        <f t="shared" si="13"/>
        <v>11</v>
      </c>
      <c r="AD17" s="7">
        <f t="shared" ref="AD17:AU17" si="14">SUM(AD3:AD16)</f>
        <v>19</v>
      </c>
      <c r="AE17">
        <f t="shared" si="14"/>
        <v>46</v>
      </c>
      <c r="AF17">
        <f t="shared" si="14"/>
        <v>0</v>
      </c>
      <c r="AG17" s="7">
        <f t="shared" si="14"/>
        <v>11</v>
      </c>
      <c r="AH17">
        <f t="shared" si="14"/>
        <v>-63</v>
      </c>
      <c r="AI17">
        <f t="shared" si="14"/>
        <v>0</v>
      </c>
      <c r="AJ17" s="7">
        <f t="shared" si="14"/>
        <v>7</v>
      </c>
      <c r="AK17">
        <f t="shared" si="14"/>
        <v>19</v>
      </c>
      <c r="AL17">
        <f t="shared" si="14"/>
        <v>0</v>
      </c>
      <c r="AM17" s="7">
        <f t="shared" si="14"/>
        <v>1</v>
      </c>
      <c r="AN17">
        <f t="shared" si="14"/>
        <v>-5</v>
      </c>
      <c r="AO17">
        <f t="shared" si="14"/>
        <v>0</v>
      </c>
      <c r="AP17" s="7">
        <f t="shared" si="14"/>
        <v>3</v>
      </c>
      <c r="AQ17">
        <f t="shared" si="14"/>
        <v>6</v>
      </c>
      <c r="AR17">
        <f t="shared" si="14"/>
        <v>0</v>
      </c>
      <c r="AS17" s="7">
        <f t="shared" si="14"/>
        <v>1</v>
      </c>
      <c r="AT17">
        <f t="shared" si="14"/>
        <v>8</v>
      </c>
      <c r="AU17">
        <f t="shared" si="14"/>
        <v>0</v>
      </c>
    </row>
    <row r="18" spans="1:52" x14ac:dyDescent="0.25">
      <c r="A18" s="5"/>
      <c r="B18" s="6"/>
      <c r="C18" s="6"/>
      <c r="D18" s="6"/>
    </row>
    <row r="19" spans="1:52" x14ac:dyDescent="0.25">
      <c r="A19" s="1" t="s">
        <v>55</v>
      </c>
      <c r="B19" s="2" t="s">
        <v>1</v>
      </c>
      <c r="C19" s="2"/>
      <c r="D19" s="2"/>
      <c r="E19" s="3" t="s">
        <v>535</v>
      </c>
      <c r="F19" s="3"/>
      <c r="G19" s="3"/>
      <c r="H19" s="3" t="s">
        <v>1271</v>
      </c>
      <c r="I19" s="3"/>
      <c r="J19" s="3"/>
      <c r="K19" s="3" t="s">
        <v>1272</v>
      </c>
      <c r="L19" s="3"/>
      <c r="M19" s="3"/>
      <c r="N19" s="3" t="s">
        <v>495</v>
      </c>
      <c r="O19" s="3"/>
      <c r="P19" s="3"/>
      <c r="Q19" s="3" t="s">
        <v>496</v>
      </c>
      <c r="R19" s="3"/>
      <c r="S19" s="3"/>
      <c r="T19" s="3" t="s">
        <v>497</v>
      </c>
      <c r="U19" s="3"/>
      <c r="V19" s="3"/>
      <c r="W19" s="3" t="s">
        <v>498</v>
      </c>
      <c r="X19" s="3"/>
      <c r="Y19" s="3"/>
      <c r="Z19" s="3" t="s">
        <v>499</v>
      </c>
      <c r="AA19" s="3"/>
      <c r="AB19" s="3"/>
      <c r="AC19" s="3" t="s">
        <v>466</v>
      </c>
      <c r="AD19" s="3"/>
      <c r="AE19" s="3"/>
      <c r="AF19" s="3" t="s">
        <v>188</v>
      </c>
      <c r="AG19" s="3"/>
      <c r="AH19" s="3"/>
      <c r="AI19" s="3"/>
      <c r="AJ19" s="3" t="s">
        <v>469</v>
      </c>
      <c r="AK19" s="3"/>
      <c r="AL19" s="3"/>
      <c r="AM19" s="3" t="s">
        <v>467</v>
      </c>
      <c r="AN19" s="3"/>
      <c r="AO19" s="3"/>
      <c r="AP19" s="3" t="s">
        <v>500</v>
      </c>
      <c r="AQ19" s="3"/>
      <c r="AR19" s="3"/>
      <c r="AS19" s="3" t="s">
        <v>501</v>
      </c>
      <c r="AT19" s="3"/>
      <c r="AU19" s="3"/>
      <c r="AV19" s="3"/>
      <c r="AW19" s="3"/>
      <c r="AX19" s="3"/>
      <c r="AY19" s="3"/>
      <c r="AZ19" s="3"/>
    </row>
    <row r="20" spans="1:52" x14ac:dyDescent="0.25">
      <c r="A20" s="1" t="s">
        <v>472</v>
      </c>
      <c r="B20" s="2" t="s">
        <v>58</v>
      </c>
      <c r="C20" s="2" t="s">
        <v>7</v>
      </c>
      <c r="D20" s="2" t="s">
        <v>8</v>
      </c>
      <c r="E20" s="4" t="s">
        <v>21</v>
      </c>
      <c r="F20" s="3" t="s">
        <v>7</v>
      </c>
      <c r="G20" s="3" t="s">
        <v>8</v>
      </c>
      <c r="H20" s="4" t="s">
        <v>21</v>
      </c>
      <c r="I20" s="3" t="s">
        <v>7</v>
      </c>
      <c r="J20" s="3" t="s">
        <v>8</v>
      </c>
      <c r="K20" s="4" t="s">
        <v>21</v>
      </c>
      <c r="L20" s="3" t="s">
        <v>7</v>
      </c>
      <c r="M20" s="3" t="s">
        <v>8</v>
      </c>
      <c r="N20" s="4" t="s">
        <v>21</v>
      </c>
      <c r="O20" s="3" t="s">
        <v>7</v>
      </c>
      <c r="P20" s="3" t="s">
        <v>8</v>
      </c>
      <c r="Q20" s="4" t="s">
        <v>21</v>
      </c>
      <c r="R20" s="3" t="s">
        <v>7</v>
      </c>
      <c r="S20" s="3" t="s">
        <v>8</v>
      </c>
      <c r="T20" s="4" t="s">
        <v>21</v>
      </c>
      <c r="U20" s="3" t="s">
        <v>7</v>
      </c>
      <c r="V20" s="3" t="s">
        <v>8</v>
      </c>
      <c r="W20" s="4" t="s">
        <v>21</v>
      </c>
      <c r="X20" s="3" t="s">
        <v>7</v>
      </c>
      <c r="Y20" s="3" t="s">
        <v>8</v>
      </c>
      <c r="Z20" s="4" t="s">
        <v>21</v>
      </c>
      <c r="AA20" s="3" t="s">
        <v>7</v>
      </c>
      <c r="AB20" s="3" t="s">
        <v>8</v>
      </c>
      <c r="AC20" s="4" t="s">
        <v>21</v>
      </c>
      <c r="AD20" s="3" t="s">
        <v>7</v>
      </c>
      <c r="AE20" s="3" t="s">
        <v>8</v>
      </c>
      <c r="AF20" s="4" t="s">
        <v>21</v>
      </c>
      <c r="AG20" s="3" t="s">
        <v>7</v>
      </c>
      <c r="AH20" s="3" t="s">
        <v>8</v>
      </c>
      <c r="AI20" s="4"/>
      <c r="AJ20" s="3" t="s">
        <v>21</v>
      </c>
      <c r="AK20" s="3" t="s">
        <v>7</v>
      </c>
      <c r="AL20" s="3" t="s">
        <v>8</v>
      </c>
      <c r="AM20" s="3" t="s">
        <v>21</v>
      </c>
      <c r="AN20" s="3" t="s">
        <v>7</v>
      </c>
      <c r="AO20" s="3" t="s">
        <v>8</v>
      </c>
      <c r="AP20" s="3" t="s">
        <v>21</v>
      </c>
      <c r="AQ20" s="3" t="s">
        <v>7</v>
      </c>
      <c r="AR20" s="3" t="s">
        <v>8</v>
      </c>
      <c r="AS20" s="3" t="s">
        <v>21</v>
      </c>
      <c r="AT20" s="3" t="s">
        <v>7</v>
      </c>
      <c r="AU20" s="3" t="s">
        <v>8</v>
      </c>
      <c r="AV20" s="3"/>
      <c r="AW20" s="3"/>
      <c r="AX20" s="3"/>
      <c r="AY20" s="3"/>
      <c r="AZ20" s="3"/>
    </row>
    <row r="21" spans="1:52" ht="15.75" customHeight="1" x14ac:dyDescent="0.25">
      <c r="A21" s="5" t="s">
        <v>361</v>
      </c>
      <c r="B21" s="6">
        <f t="shared" ref="B21:D21" si="15">E21+H21+K21+N21+Q21+T21+W21+Z21+AC21+AF21+AI21+AL21</f>
        <v>43</v>
      </c>
      <c r="C21" s="6">
        <f t="shared" si="15"/>
        <v>360</v>
      </c>
      <c r="D21" s="6">
        <f t="shared" si="15"/>
        <v>10</v>
      </c>
      <c r="E21" s="21">
        <v>15</v>
      </c>
      <c r="F21" s="10">
        <v>126</v>
      </c>
      <c r="G21">
        <v>1</v>
      </c>
      <c r="H21" s="7">
        <v>6</v>
      </c>
      <c r="I21" s="8">
        <v>75</v>
      </c>
      <c r="J21" s="8">
        <v>0</v>
      </c>
      <c r="K21" s="7">
        <v>5</v>
      </c>
      <c r="L21" s="8">
        <v>46</v>
      </c>
      <c r="M21" s="8">
        <v>0</v>
      </c>
      <c r="N21" s="7">
        <v>5</v>
      </c>
      <c r="O21" s="8">
        <v>30</v>
      </c>
      <c r="P21" s="8">
        <v>0</v>
      </c>
      <c r="Q21" s="7">
        <v>5</v>
      </c>
      <c r="R21" s="8">
        <v>24</v>
      </c>
      <c r="S21" s="8">
        <v>0</v>
      </c>
      <c r="T21" s="7">
        <v>3</v>
      </c>
      <c r="U21" s="8">
        <v>25</v>
      </c>
      <c r="V21" s="8">
        <v>1</v>
      </c>
      <c r="W21" s="7">
        <v>3</v>
      </c>
      <c r="X21" s="8">
        <v>18</v>
      </c>
      <c r="Y21" s="8">
        <v>0</v>
      </c>
      <c r="Z21" s="7">
        <v>1</v>
      </c>
      <c r="AA21" s="8">
        <v>14</v>
      </c>
      <c r="AB21" s="8">
        <v>0</v>
      </c>
      <c r="AC21" s="7"/>
      <c r="AF21" s="7"/>
      <c r="AI21" s="7"/>
      <c r="AJ21" s="7">
        <v>1</v>
      </c>
      <c r="AK21">
        <v>6</v>
      </c>
      <c r="AL21">
        <v>0</v>
      </c>
      <c r="AM21" s="7">
        <v>1</v>
      </c>
      <c r="AN21">
        <v>2</v>
      </c>
      <c r="AO21">
        <v>0</v>
      </c>
      <c r="AP21" s="7"/>
      <c r="AS21" s="7"/>
    </row>
    <row r="22" spans="1:52" ht="15.75" customHeight="1" x14ac:dyDescent="0.25">
      <c r="A22" s="5" t="s">
        <v>473</v>
      </c>
      <c r="B22" s="6">
        <f t="shared" ref="B22:D22" si="16">E22+H22+K22+N22+Q22+T22+W22+Z22+AC22+AF22+AI22+AL22</f>
        <v>11</v>
      </c>
      <c r="C22" s="6">
        <f t="shared" si="16"/>
        <v>129</v>
      </c>
      <c r="D22" s="6">
        <f t="shared" si="16"/>
        <v>12</v>
      </c>
      <c r="E22" s="7">
        <v>4</v>
      </c>
      <c r="F22">
        <v>35</v>
      </c>
      <c r="G22">
        <v>0</v>
      </c>
      <c r="H22" s="7"/>
      <c r="K22" s="7">
        <v>3</v>
      </c>
      <c r="L22">
        <v>73</v>
      </c>
      <c r="M22">
        <v>0</v>
      </c>
      <c r="N22" s="7">
        <v>1</v>
      </c>
      <c r="O22" s="8">
        <v>3</v>
      </c>
      <c r="P22" s="8">
        <v>0</v>
      </c>
      <c r="Q22" s="7">
        <v>1</v>
      </c>
      <c r="R22" s="8">
        <v>6</v>
      </c>
      <c r="S22" s="8">
        <v>0</v>
      </c>
      <c r="T22" s="7"/>
      <c r="W22" s="7"/>
      <c r="Z22" s="7"/>
      <c r="AC22" s="7">
        <v>2</v>
      </c>
      <c r="AD22">
        <v>11</v>
      </c>
      <c r="AE22">
        <v>0</v>
      </c>
      <c r="AF22" s="7"/>
      <c r="AI22" s="7"/>
      <c r="AJ22" s="7"/>
      <c r="AM22" s="7">
        <v>1</v>
      </c>
      <c r="AN22">
        <v>12</v>
      </c>
      <c r="AO22">
        <v>0</v>
      </c>
      <c r="AP22" s="7"/>
      <c r="AS22" s="7"/>
    </row>
    <row r="23" spans="1:52" ht="15.75" customHeight="1" x14ac:dyDescent="0.25">
      <c r="A23" s="5" t="s">
        <v>474</v>
      </c>
      <c r="B23" s="6">
        <f t="shared" ref="B23:D23" si="17">E23+H23+K23+N23+Q23+T23+W23+Z23+AC23+AF23+AI23+AL23</f>
        <v>9</v>
      </c>
      <c r="C23" s="6">
        <f t="shared" si="17"/>
        <v>49</v>
      </c>
      <c r="D23" s="6">
        <f t="shared" si="17"/>
        <v>0</v>
      </c>
      <c r="E23" s="7">
        <v>5</v>
      </c>
      <c r="F23">
        <v>26</v>
      </c>
      <c r="G23">
        <v>0</v>
      </c>
      <c r="H23" s="7">
        <v>2</v>
      </c>
      <c r="I23" s="8">
        <v>10</v>
      </c>
      <c r="J23" s="8">
        <v>0</v>
      </c>
      <c r="K23" s="7">
        <v>1</v>
      </c>
      <c r="L23" s="8">
        <v>11</v>
      </c>
      <c r="M23" s="8">
        <v>0</v>
      </c>
      <c r="N23" s="7"/>
      <c r="Q23" s="7"/>
      <c r="T23" s="7"/>
      <c r="W23" s="7">
        <v>1</v>
      </c>
      <c r="X23">
        <v>2</v>
      </c>
      <c r="Y23">
        <v>0</v>
      </c>
      <c r="Z23" s="7"/>
      <c r="AC23" s="7"/>
      <c r="AF23" s="7"/>
      <c r="AI23" s="7"/>
      <c r="AJ23" s="7"/>
      <c r="AM23" s="7"/>
      <c r="AP23" s="7"/>
      <c r="AS23" s="7"/>
    </row>
    <row r="24" spans="1:52" ht="15.75" customHeight="1" x14ac:dyDescent="0.25">
      <c r="A24" s="5" t="s">
        <v>363</v>
      </c>
      <c r="B24" s="6">
        <f t="shared" ref="B24:D24" si="18">E24+H24+K24+N24+Q24+T24+W24+Z24+AC24+AF24+AI24+AL24</f>
        <v>21</v>
      </c>
      <c r="C24" s="6">
        <f t="shared" si="18"/>
        <v>218</v>
      </c>
      <c r="D24" s="6">
        <f t="shared" si="18"/>
        <v>3</v>
      </c>
      <c r="E24" s="7">
        <v>3</v>
      </c>
      <c r="F24">
        <v>73</v>
      </c>
      <c r="G24">
        <v>0</v>
      </c>
      <c r="H24" s="7">
        <v>5</v>
      </c>
      <c r="I24" s="8">
        <v>55</v>
      </c>
      <c r="J24" s="8">
        <v>1</v>
      </c>
      <c r="K24" s="7">
        <v>3</v>
      </c>
      <c r="L24" s="8">
        <v>27</v>
      </c>
      <c r="M24" s="8">
        <v>0</v>
      </c>
      <c r="N24" s="7">
        <v>4</v>
      </c>
      <c r="O24" s="8">
        <v>21</v>
      </c>
      <c r="P24" s="8">
        <v>0</v>
      </c>
      <c r="Q24" s="7">
        <v>1</v>
      </c>
      <c r="R24" s="8">
        <v>3</v>
      </c>
      <c r="S24" s="8">
        <v>0</v>
      </c>
      <c r="T24" s="7"/>
      <c r="W24" s="7">
        <v>1</v>
      </c>
      <c r="X24">
        <v>16</v>
      </c>
      <c r="Y24">
        <v>0</v>
      </c>
      <c r="Z24" s="7"/>
      <c r="AC24" s="7">
        <v>4</v>
      </c>
      <c r="AD24">
        <v>22</v>
      </c>
      <c r="AE24">
        <v>0</v>
      </c>
      <c r="AF24" s="7"/>
      <c r="AI24" s="7"/>
      <c r="AJ24" s="7"/>
      <c r="AM24" s="7">
        <v>1</v>
      </c>
      <c r="AN24">
        <v>2</v>
      </c>
      <c r="AO24">
        <v>0</v>
      </c>
      <c r="AP24" s="7"/>
      <c r="AS24" s="7"/>
    </row>
    <row r="25" spans="1:52" ht="15.75" customHeight="1" x14ac:dyDescent="0.25">
      <c r="A25" s="5" t="s">
        <v>51</v>
      </c>
      <c r="B25" s="6">
        <f t="shared" ref="B25:D25" si="19">E25+H25+K25+N25+Q25+T25+W25+Z25+AC25+AF25+AI25+AL25</f>
        <v>20</v>
      </c>
      <c r="C25" s="6">
        <f t="shared" si="19"/>
        <v>206</v>
      </c>
      <c r="D25" s="6">
        <f t="shared" si="19"/>
        <v>17</v>
      </c>
      <c r="E25" s="21">
        <v>11</v>
      </c>
      <c r="F25" s="10">
        <v>100</v>
      </c>
      <c r="G25">
        <v>0</v>
      </c>
      <c r="H25" s="7">
        <v>2</v>
      </c>
      <c r="I25" s="8">
        <v>56</v>
      </c>
      <c r="J25" s="8">
        <v>0</v>
      </c>
      <c r="K25" s="7"/>
      <c r="N25" s="7">
        <v>5</v>
      </c>
      <c r="O25" s="8">
        <v>31</v>
      </c>
      <c r="P25" s="8">
        <v>0</v>
      </c>
      <c r="Q25" s="7"/>
      <c r="T25" s="7"/>
      <c r="W25" s="7">
        <v>1</v>
      </c>
      <c r="X25">
        <v>12</v>
      </c>
      <c r="Y25">
        <v>0</v>
      </c>
      <c r="Z25" s="7">
        <v>1</v>
      </c>
      <c r="AA25" s="8">
        <v>5</v>
      </c>
      <c r="AB25" s="8">
        <v>0</v>
      </c>
      <c r="AC25" s="7"/>
      <c r="AF25" s="7"/>
      <c r="AI25" s="7"/>
      <c r="AJ25" s="7"/>
      <c r="AM25" s="7">
        <v>2</v>
      </c>
      <c r="AN25">
        <v>17</v>
      </c>
      <c r="AO25">
        <v>0</v>
      </c>
      <c r="AP25" s="7"/>
      <c r="AS25" s="7"/>
    </row>
    <row r="26" spans="1:52" ht="15.75" customHeight="1" x14ac:dyDescent="0.25">
      <c r="A26" s="5" t="s">
        <v>369</v>
      </c>
      <c r="B26" s="6">
        <f t="shared" ref="B26:D26" si="20">E26+H26+K26+N26+Q26+T26+W26+Z26+AC26+AF26+AI26+AL26</f>
        <v>18</v>
      </c>
      <c r="C26" s="6">
        <f t="shared" si="20"/>
        <v>205</v>
      </c>
      <c r="D26" s="6">
        <f t="shared" si="20"/>
        <v>13</v>
      </c>
      <c r="E26" s="7">
        <v>3</v>
      </c>
      <c r="F26">
        <v>74</v>
      </c>
      <c r="G26">
        <v>1</v>
      </c>
      <c r="H26" s="7">
        <v>4</v>
      </c>
      <c r="I26" s="8">
        <v>58</v>
      </c>
      <c r="J26" s="8">
        <v>0</v>
      </c>
      <c r="K26" s="7"/>
      <c r="N26" s="7"/>
      <c r="Q26" s="7">
        <v>4</v>
      </c>
      <c r="R26">
        <v>34</v>
      </c>
      <c r="S26">
        <v>0</v>
      </c>
      <c r="T26" s="7"/>
      <c r="W26" s="7"/>
      <c r="Z26" s="7">
        <v>1</v>
      </c>
      <c r="AA26">
        <v>9</v>
      </c>
      <c r="AB26">
        <v>0</v>
      </c>
      <c r="AC26" s="7">
        <v>6</v>
      </c>
      <c r="AD26">
        <v>29</v>
      </c>
      <c r="AE26">
        <v>1</v>
      </c>
      <c r="AF26" s="7"/>
      <c r="AI26" s="7"/>
      <c r="AJ26" s="7"/>
      <c r="AM26" s="7">
        <v>1</v>
      </c>
      <c r="AN26">
        <v>11</v>
      </c>
      <c r="AO26">
        <v>0</v>
      </c>
      <c r="AP26" s="7"/>
      <c r="AS26" s="7"/>
    </row>
    <row r="27" spans="1:52" ht="15.75" customHeight="1" x14ac:dyDescent="0.25">
      <c r="A27" s="5" t="s">
        <v>366</v>
      </c>
      <c r="B27" s="6">
        <f t="shared" ref="B27:D27" si="21">E27+H27+K27+N27+Q27+T27+W27+Z27+AC27+AF27+AI27+AL27</f>
        <v>21</v>
      </c>
      <c r="C27" s="6">
        <f t="shared" si="21"/>
        <v>210</v>
      </c>
      <c r="D27" s="6">
        <f t="shared" si="21"/>
        <v>5</v>
      </c>
      <c r="E27" s="21">
        <v>15</v>
      </c>
      <c r="F27" s="10">
        <v>181</v>
      </c>
      <c r="G27">
        <v>1</v>
      </c>
      <c r="H27" s="7">
        <v>1</v>
      </c>
      <c r="I27" s="8">
        <v>-2</v>
      </c>
      <c r="J27" s="8">
        <v>0</v>
      </c>
      <c r="K27" s="7">
        <v>1</v>
      </c>
      <c r="L27" s="8">
        <v>5</v>
      </c>
      <c r="M27" s="8">
        <v>0</v>
      </c>
      <c r="N27" s="7">
        <v>1</v>
      </c>
      <c r="O27" s="8">
        <v>6</v>
      </c>
      <c r="P27" s="8">
        <v>0</v>
      </c>
      <c r="Q27" s="7"/>
      <c r="T27" s="7"/>
      <c r="W27" s="7"/>
      <c r="Z27" s="7">
        <v>1</v>
      </c>
      <c r="AA27">
        <v>10</v>
      </c>
      <c r="AB27">
        <v>0</v>
      </c>
      <c r="AC27" s="7">
        <v>2</v>
      </c>
      <c r="AD27" s="8">
        <v>9</v>
      </c>
      <c r="AE27" s="8">
        <v>0</v>
      </c>
      <c r="AF27" s="7"/>
      <c r="AI27" s="7"/>
      <c r="AJ27" s="7"/>
      <c r="AM27" s="7">
        <v>1</v>
      </c>
      <c r="AN27">
        <v>4</v>
      </c>
      <c r="AO27">
        <v>0</v>
      </c>
      <c r="AP27" s="7"/>
      <c r="AS27" s="7"/>
    </row>
    <row r="28" spans="1:52" ht="15.75" customHeight="1" x14ac:dyDescent="0.25">
      <c r="A28" s="5" t="s">
        <v>475</v>
      </c>
      <c r="B28" s="6">
        <f t="shared" ref="B28:D28" si="22">E28+H28+K28+N28+Q28+T28+W28+Z28+AC28+AF28+AI28+AL28</f>
        <v>11</v>
      </c>
      <c r="C28" s="6">
        <f t="shared" si="22"/>
        <v>130</v>
      </c>
      <c r="D28" s="6">
        <f t="shared" si="22"/>
        <v>3</v>
      </c>
      <c r="E28" s="7">
        <v>4</v>
      </c>
      <c r="F28">
        <v>41</v>
      </c>
      <c r="G28">
        <v>0</v>
      </c>
      <c r="H28" s="7">
        <v>2</v>
      </c>
      <c r="I28" s="8">
        <v>22</v>
      </c>
      <c r="J28" s="8">
        <v>0</v>
      </c>
      <c r="K28" s="7">
        <v>1</v>
      </c>
      <c r="L28" s="8">
        <v>-2</v>
      </c>
      <c r="M28" s="8">
        <v>0</v>
      </c>
      <c r="N28" s="7">
        <v>3</v>
      </c>
      <c r="O28" s="8">
        <v>53</v>
      </c>
      <c r="P28" s="8">
        <v>0</v>
      </c>
      <c r="Q28" s="7"/>
      <c r="T28" s="7"/>
      <c r="W28" s="7"/>
      <c r="Z28" s="7"/>
      <c r="AC28" s="7">
        <v>1</v>
      </c>
      <c r="AD28" s="8">
        <v>14</v>
      </c>
      <c r="AE28" s="8">
        <v>0</v>
      </c>
      <c r="AF28" s="7"/>
      <c r="AI28" s="7"/>
      <c r="AJ28" s="7"/>
      <c r="AM28" s="7">
        <v>2</v>
      </c>
      <c r="AN28">
        <v>3</v>
      </c>
      <c r="AO28">
        <v>0</v>
      </c>
      <c r="AP28" s="7"/>
      <c r="AS28" s="7"/>
    </row>
    <row r="29" spans="1:52" ht="15.75" customHeight="1" x14ac:dyDescent="0.25">
      <c r="A29" s="5" t="s">
        <v>492</v>
      </c>
      <c r="B29" s="6">
        <f t="shared" ref="B29:D29" si="23">E29+H29+K29+N29+Q29+T29+W29+Z29+AC29+AF29+AI29+AL29</f>
        <v>16</v>
      </c>
      <c r="C29" s="6">
        <f t="shared" si="23"/>
        <v>144</v>
      </c>
      <c r="D29" s="6">
        <f t="shared" si="23"/>
        <v>25</v>
      </c>
      <c r="E29" s="7">
        <v>5</v>
      </c>
      <c r="F29">
        <v>59</v>
      </c>
      <c r="G29">
        <v>1</v>
      </c>
      <c r="H29" s="7">
        <v>2</v>
      </c>
      <c r="I29" s="8">
        <v>26</v>
      </c>
      <c r="J29" s="8">
        <v>0</v>
      </c>
      <c r="K29" s="7">
        <v>1</v>
      </c>
      <c r="L29" s="8">
        <v>12</v>
      </c>
      <c r="M29" s="8">
        <v>0</v>
      </c>
      <c r="N29" s="7"/>
      <c r="Q29" s="7"/>
      <c r="T29" s="7"/>
      <c r="W29" s="7"/>
      <c r="Z29" s="7">
        <v>2</v>
      </c>
      <c r="AA29">
        <v>13</v>
      </c>
      <c r="AB29">
        <v>0</v>
      </c>
      <c r="AC29" s="7">
        <v>2</v>
      </c>
      <c r="AD29" s="8">
        <v>13</v>
      </c>
      <c r="AE29" s="8">
        <v>0</v>
      </c>
      <c r="AF29" s="7">
        <v>4</v>
      </c>
      <c r="AG29" s="8">
        <v>18</v>
      </c>
      <c r="AH29" s="8">
        <v>0</v>
      </c>
      <c r="AI29" s="7"/>
      <c r="AJ29" s="7"/>
      <c r="AM29" s="7">
        <v>3</v>
      </c>
      <c r="AN29">
        <v>24</v>
      </c>
      <c r="AO29">
        <v>0</v>
      </c>
      <c r="AP29" s="7"/>
      <c r="AS29" s="7"/>
    </row>
    <row r="30" spans="1:52" ht="15.75" customHeight="1" x14ac:dyDescent="0.25">
      <c r="A30" s="5" t="s">
        <v>48</v>
      </c>
      <c r="B30" s="6">
        <f t="shared" ref="B30:D30" si="24">E30+H30+K30+N30+Q30+T30+W30+Z30+AC30+AF30+AI30+AL30</f>
        <v>21</v>
      </c>
      <c r="C30" s="6">
        <f t="shared" si="24"/>
        <v>171</v>
      </c>
      <c r="D30" s="6">
        <f t="shared" si="24"/>
        <v>24</v>
      </c>
      <c r="E30" s="7">
        <v>5</v>
      </c>
      <c r="F30">
        <v>62</v>
      </c>
      <c r="G30">
        <v>0</v>
      </c>
      <c r="H30" s="7">
        <v>1</v>
      </c>
      <c r="I30" s="8">
        <v>12</v>
      </c>
      <c r="J30" s="8">
        <v>0</v>
      </c>
      <c r="K30" s="7"/>
      <c r="N30" s="7"/>
      <c r="Q30" s="7">
        <v>1</v>
      </c>
      <c r="R30">
        <v>9</v>
      </c>
      <c r="S30">
        <v>0</v>
      </c>
      <c r="T30" s="7"/>
      <c r="W30" s="7">
        <v>3</v>
      </c>
      <c r="X30">
        <v>48</v>
      </c>
      <c r="Y30">
        <v>0</v>
      </c>
      <c r="Z30" s="7">
        <v>2</v>
      </c>
      <c r="AA30" s="8">
        <v>22</v>
      </c>
      <c r="AB30" s="8">
        <v>0</v>
      </c>
      <c r="AC30" s="7">
        <v>7</v>
      </c>
      <c r="AD30" s="8">
        <v>5</v>
      </c>
      <c r="AE30" s="8">
        <v>0</v>
      </c>
      <c r="AF30" s="7">
        <v>2</v>
      </c>
      <c r="AG30" s="8">
        <v>11</v>
      </c>
      <c r="AH30" s="8">
        <v>0</v>
      </c>
      <c r="AI30" s="7"/>
      <c r="AJ30" s="7"/>
      <c r="AM30" s="7">
        <v>2</v>
      </c>
      <c r="AN30">
        <v>24</v>
      </c>
      <c r="AO30">
        <v>0</v>
      </c>
      <c r="AP30" s="7">
        <v>1</v>
      </c>
      <c r="AQ30">
        <v>11</v>
      </c>
      <c r="AR30">
        <v>0</v>
      </c>
      <c r="AS30" s="7"/>
    </row>
    <row r="31" spans="1:52" ht="15.75" customHeight="1" x14ac:dyDescent="0.25">
      <c r="A31" s="5" t="s">
        <v>301</v>
      </c>
      <c r="B31" s="6">
        <f t="shared" ref="B31:D31" si="25">E31+H31+K31+N31+Q31+T31+W31+Z31+AC31+AF31+AI31+AL31</f>
        <v>18</v>
      </c>
      <c r="C31" s="6">
        <f t="shared" si="25"/>
        <v>206</v>
      </c>
      <c r="D31" s="6">
        <f t="shared" si="25"/>
        <v>14</v>
      </c>
      <c r="E31" s="7">
        <v>8</v>
      </c>
      <c r="F31">
        <v>83</v>
      </c>
      <c r="G31">
        <v>0</v>
      </c>
      <c r="H31" s="7">
        <v>1</v>
      </c>
      <c r="I31" s="8">
        <v>13</v>
      </c>
      <c r="J31" s="8">
        <v>0</v>
      </c>
      <c r="K31" s="7">
        <v>1</v>
      </c>
      <c r="L31" s="8">
        <v>14</v>
      </c>
      <c r="M31" s="8">
        <v>0</v>
      </c>
      <c r="N31" s="7">
        <v>2</v>
      </c>
      <c r="O31" s="8">
        <v>9</v>
      </c>
      <c r="P31" s="8">
        <v>0</v>
      </c>
      <c r="Q31" s="7">
        <v>1</v>
      </c>
      <c r="R31" s="8">
        <v>1</v>
      </c>
      <c r="S31" s="8">
        <v>0</v>
      </c>
      <c r="T31" s="7"/>
      <c r="W31" s="7">
        <v>1</v>
      </c>
      <c r="X31">
        <v>6</v>
      </c>
      <c r="Y31">
        <v>0</v>
      </c>
      <c r="Z31" s="7">
        <v>1</v>
      </c>
      <c r="AA31" s="8">
        <v>7</v>
      </c>
      <c r="AB31" s="8">
        <v>0</v>
      </c>
      <c r="AC31" s="7">
        <v>2</v>
      </c>
      <c r="AD31" s="8">
        <v>8</v>
      </c>
      <c r="AE31" s="8">
        <v>0</v>
      </c>
      <c r="AF31" s="7">
        <v>1</v>
      </c>
      <c r="AG31" s="8">
        <v>62</v>
      </c>
      <c r="AH31" s="8">
        <v>1</v>
      </c>
      <c r="AI31" s="7"/>
      <c r="AJ31" s="7"/>
      <c r="AM31" s="7">
        <v>3</v>
      </c>
      <c r="AN31">
        <v>13</v>
      </c>
      <c r="AO31">
        <v>1</v>
      </c>
      <c r="AP31" s="7"/>
      <c r="AS31" s="7"/>
    </row>
    <row r="32" spans="1:52" ht="15.75" customHeight="1" x14ac:dyDescent="0.25">
      <c r="A32" s="5" t="s">
        <v>494</v>
      </c>
      <c r="B32" s="6">
        <f t="shared" ref="B32:D32" si="26">E32+H32+K32+N32+Q32+T32+W32+Z32+AC32+AF32+AI32+AL32</f>
        <v>19</v>
      </c>
      <c r="C32" s="6">
        <f t="shared" si="26"/>
        <v>138</v>
      </c>
      <c r="D32" s="6">
        <f t="shared" si="26"/>
        <v>8</v>
      </c>
      <c r="E32" s="7">
        <v>9</v>
      </c>
      <c r="F32">
        <v>39</v>
      </c>
      <c r="G32">
        <v>0</v>
      </c>
      <c r="H32" s="7"/>
      <c r="K32" s="7"/>
      <c r="N32" s="7">
        <v>3</v>
      </c>
      <c r="O32" s="8">
        <v>42</v>
      </c>
      <c r="P32" s="8">
        <v>0</v>
      </c>
      <c r="Q32" s="7"/>
      <c r="T32" s="7"/>
      <c r="W32" s="7">
        <v>1</v>
      </c>
      <c r="X32">
        <v>3</v>
      </c>
      <c r="Y32">
        <v>0</v>
      </c>
      <c r="Z32" s="7"/>
      <c r="AC32" s="7">
        <v>5</v>
      </c>
      <c r="AD32" s="8">
        <v>10</v>
      </c>
      <c r="AE32" s="8">
        <v>0</v>
      </c>
      <c r="AF32" s="7">
        <v>1</v>
      </c>
      <c r="AG32" s="8">
        <v>43</v>
      </c>
      <c r="AH32" s="8">
        <v>0</v>
      </c>
      <c r="AI32" s="7"/>
      <c r="AJ32" s="7"/>
      <c r="AM32" s="7">
        <v>1</v>
      </c>
      <c r="AN32">
        <v>8</v>
      </c>
      <c r="AO32">
        <v>1</v>
      </c>
      <c r="AP32" s="7">
        <v>1</v>
      </c>
      <c r="AQ32">
        <v>1</v>
      </c>
      <c r="AR32">
        <v>1</v>
      </c>
      <c r="AS32" s="7"/>
    </row>
    <row r="33" spans="1:52" ht="15.75" customHeight="1" x14ac:dyDescent="0.25">
      <c r="A33" s="5" t="s">
        <v>493</v>
      </c>
      <c r="B33" s="6">
        <f t="shared" ref="B33:D33" si="27">E33+H33+K33+N33+Q33+T33+W33+Z33+AC33+AF33+AI33+AL33</f>
        <v>25</v>
      </c>
      <c r="C33" s="6">
        <f t="shared" si="27"/>
        <v>254</v>
      </c>
      <c r="D33" s="6">
        <f t="shared" si="27"/>
        <v>3</v>
      </c>
      <c r="E33" s="21">
        <v>11</v>
      </c>
      <c r="F33" s="10">
        <v>112</v>
      </c>
      <c r="G33">
        <v>0</v>
      </c>
      <c r="H33" s="7">
        <v>2</v>
      </c>
      <c r="I33" s="8">
        <v>30</v>
      </c>
      <c r="J33" s="8">
        <v>1</v>
      </c>
      <c r="K33" s="7">
        <v>2</v>
      </c>
      <c r="L33" s="8">
        <v>6</v>
      </c>
      <c r="M33" s="8">
        <v>0</v>
      </c>
      <c r="N33" s="7">
        <v>3</v>
      </c>
      <c r="O33" s="8">
        <v>30</v>
      </c>
      <c r="P33" s="8">
        <v>0</v>
      </c>
      <c r="Q33" s="8"/>
      <c r="T33" s="8"/>
      <c r="W33" s="7">
        <v>1</v>
      </c>
      <c r="X33">
        <v>19</v>
      </c>
      <c r="Y33">
        <v>0</v>
      </c>
      <c r="Z33" s="7">
        <v>2</v>
      </c>
      <c r="AA33" s="8">
        <v>47</v>
      </c>
      <c r="AB33" s="8">
        <v>0</v>
      </c>
      <c r="AC33" s="7">
        <v>3</v>
      </c>
      <c r="AD33" s="8">
        <v>2</v>
      </c>
      <c r="AE33" s="8">
        <v>0</v>
      </c>
      <c r="AF33" s="7">
        <v>1</v>
      </c>
      <c r="AG33" s="8">
        <v>7</v>
      </c>
      <c r="AH33" s="8">
        <v>0</v>
      </c>
      <c r="AI33" s="8"/>
      <c r="AJ33" s="7"/>
      <c r="AL33" s="8"/>
      <c r="AM33" s="7">
        <v>1</v>
      </c>
      <c r="AN33">
        <v>2</v>
      </c>
      <c r="AO33">
        <v>0</v>
      </c>
      <c r="AP33" s="7"/>
      <c r="AS33" s="7">
        <v>3</v>
      </c>
      <c r="AT33">
        <v>13</v>
      </c>
      <c r="AU33">
        <v>0</v>
      </c>
    </row>
    <row r="34" spans="1:52" ht="15.75" customHeight="1" x14ac:dyDescent="0.25">
      <c r="A34" s="5"/>
      <c r="B34" s="6"/>
      <c r="C34" s="6"/>
      <c r="D34" s="6"/>
      <c r="E34" s="8"/>
      <c r="H34" s="8"/>
      <c r="K34" s="8"/>
      <c r="N34" s="8"/>
      <c r="Q34" s="8"/>
      <c r="T34" s="8"/>
      <c r="W34" s="8"/>
      <c r="Z34" s="8"/>
      <c r="AC34" s="8"/>
      <c r="AF34" s="8"/>
      <c r="AI34" s="8"/>
      <c r="AL34" s="8"/>
    </row>
    <row r="35" spans="1:52" ht="15.75" customHeight="1" x14ac:dyDescent="0.25">
      <c r="A35" s="5" t="s">
        <v>394</v>
      </c>
      <c r="B35" s="6"/>
      <c r="C35" s="6"/>
      <c r="D35" s="6"/>
      <c r="E35" s="8">
        <f t="shared" ref="E35:AH35" si="28">SUM(E21:E34)</f>
        <v>98</v>
      </c>
      <c r="F35" s="8">
        <f t="shared" si="28"/>
        <v>1011</v>
      </c>
      <c r="G35" s="8">
        <f t="shared" si="28"/>
        <v>4</v>
      </c>
      <c r="H35" s="8">
        <f t="shared" si="28"/>
        <v>28</v>
      </c>
      <c r="I35" s="8">
        <f t="shared" si="28"/>
        <v>355</v>
      </c>
      <c r="J35" s="8">
        <f t="shared" si="28"/>
        <v>2</v>
      </c>
      <c r="K35" s="8">
        <f t="shared" si="28"/>
        <v>18</v>
      </c>
      <c r="L35" s="8">
        <f t="shared" si="28"/>
        <v>192</v>
      </c>
      <c r="M35" s="8">
        <f t="shared" si="28"/>
        <v>0</v>
      </c>
      <c r="N35" s="8">
        <f t="shared" si="28"/>
        <v>27</v>
      </c>
      <c r="O35" s="8">
        <f t="shared" si="28"/>
        <v>225</v>
      </c>
      <c r="P35" s="8">
        <f t="shared" si="28"/>
        <v>0</v>
      </c>
      <c r="Q35" s="8">
        <f t="shared" si="28"/>
        <v>13</v>
      </c>
      <c r="R35" s="8">
        <f t="shared" si="28"/>
        <v>77</v>
      </c>
      <c r="S35" s="8">
        <f t="shared" si="28"/>
        <v>0</v>
      </c>
      <c r="T35" s="8">
        <f t="shared" si="28"/>
        <v>3</v>
      </c>
      <c r="U35" s="8">
        <f t="shared" si="28"/>
        <v>25</v>
      </c>
      <c r="V35" s="8">
        <f t="shared" si="28"/>
        <v>1</v>
      </c>
      <c r="W35" s="8">
        <f t="shared" si="28"/>
        <v>12</v>
      </c>
      <c r="X35" s="8">
        <f t="shared" si="28"/>
        <v>124</v>
      </c>
      <c r="Y35" s="8">
        <f t="shared" si="28"/>
        <v>0</v>
      </c>
      <c r="Z35" s="8">
        <f t="shared" si="28"/>
        <v>11</v>
      </c>
      <c r="AA35" s="8">
        <f t="shared" si="28"/>
        <v>127</v>
      </c>
      <c r="AB35" s="8">
        <f t="shared" si="28"/>
        <v>0</v>
      </c>
      <c r="AC35" s="8">
        <f t="shared" si="28"/>
        <v>34</v>
      </c>
      <c r="AD35" s="8">
        <f t="shared" si="28"/>
        <v>123</v>
      </c>
      <c r="AE35" s="8">
        <f t="shared" si="28"/>
        <v>1</v>
      </c>
      <c r="AF35" s="8">
        <f t="shared" si="28"/>
        <v>9</v>
      </c>
      <c r="AG35" s="8">
        <f t="shared" si="28"/>
        <v>141</v>
      </c>
      <c r="AH35" s="8">
        <f t="shared" si="28"/>
        <v>1</v>
      </c>
      <c r="AI35" s="8"/>
      <c r="AJ35" s="8"/>
      <c r="AK35" s="8"/>
      <c r="AL35" s="8"/>
      <c r="AM35" s="8"/>
      <c r="AN35" s="8"/>
    </row>
    <row r="36" spans="1:52" ht="15.75" customHeight="1" x14ac:dyDescent="0.25">
      <c r="A36" s="5"/>
      <c r="B36" s="6"/>
      <c r="C36" s="6"/>
      <c r="D36" s="6"/>
    </row>
    <row r="37" spans="1:52" ht="15.75" customHeight="1" x14ac:dyDescent="0.25">
      <c r="A37" s="1" t="s">
        <v>71</v>
      </c>
      <c r="B37" s="2" t="s">
        <v>1</v>
      </c>
      <c r="C37" s="2"/>
      <c r="D37" s="2"/>
      <c r="E37" s="3"/>
      <c r="F37" s="3"/>
      <c r="G37" s="3" t="s">
        <v>464</v>
      </c>
      <c r="H37" s="3"/>
      <c r="I37" s="3"/>
      <c r="J37" s="3"/>
      <c r="K37" s="3"/>
      <c r="L37" s="3" t="s">
        <v>465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ht="15.75" customHeight="1" x14ac:dyDescent="0.25">
      <c r="A38" s="1" t="s">
        <v>472</v>
      </c>
      <c r="B38" s="4" t="s">
        <v>72</v>
      </c>
      <c r="C38" s="3" t="s">
        <v>4</v>
      </c>
      <c r="D38" s="3" t="s">
        <v>73</v>
      </c>
      <c r="E38" s="3" t="s">
        <v>7</v>
      </c>
      <c r="F38" s="3" t="s">
        <v>8</v>
      </c>
      <c r="G38" s="4" t="s">
        <v>72</v>
      </c>
      <c r="H38" s="3" t="s">
        <v>4</v>
      </c>
      <c r="I38" s="3" t="s">
        <v>73</v>
      </c>
      <c r="J38" s="3" t="s">
        <v>7</v>
      </c>
      <c r="K38" s="3" t="s">
        <v>8</v>
      </c>
      <c r="L38" s="4" t="s">
        <v>72</v>
      </c>
      <c r="M38" s="3" t="s">
        <v>4</v>
      </c>
      <c r="N38" s="3" t="s">
        <v>73</v>
      </c>
      <c r="O38" s="3" t="s">
        <v>7</v>
      </c>
      <c r="P38" s="3" t="s">
        <v>8</v>
      </c>
      <c r="Q38" s="4"/>
      <c r="R38" s="3"/>
      <c r="S38" s="3"/>
      <c r="T38" s="3"/>
      <c r="U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ht="15.75" customHeight="1" x14ac:dyDescent="0.25">
      <c r="A39" s="5" t="s">
        <v>361</v>
      </c>
      <c r="B39" s="6">
        <f t="shared" ref="B39:F39" si="29">G39+L39+Q39+V39</f>
        <v>45</v>
      </c>
      <c r="C39" s="6">
        <f t="shared" si="29"/>
        <v>60</v>
      </c>
      <c r="D39" s="6">
        <f t="shared" si="29"/>
        <v>4</v>
      </c>
      <c r="E39" s="6">
        <f t="shared" si="29"/>
        <v>366</v>
      </c>
      <c r="F39" s="6">
        <f t="shared" si="29"/>
        <v>2</v>
      </c>
      <c r="G39" s="7">
        <v>28</v>
      </c>
      <c r="H39">
        <v>37</v>
      </c>
      <c r="I39">
        <v>3</v>
      </c>
      <c r="J39">
        <v>236</v>
      </c>
      <c r="K39">
        <v>1</v>
      </c>
      <c r="L39" s="7">
        <v>17</v>
      </c>
      <c r="M39" s="8">
        <v>23</v>
      </c>
      <c r="N39" s="8">
        <v>1</v>
      </c>
      <c r="O39" s="8">
        <v>130</v>
      </c>
      <c r="P39" s="8">
        <v>1</v>
      </c>
      <c r="Q39" s="7"/>
    </row>
    <row r="40" spans="1:52" ht="15.75" customHeight="1" x14ac:dyDescent="0.25">
      <c r="A40" s="5" t="s">
        <v>473</v>
      </c>
      <c r="B40" s="6">
        <f t="shared" ref="B40:F40" si="30">G40+L40+Q40+V40</f>
        <v>12</v>
      </c>
      <c r="C40" s="6">
        <f t="shared" si="30"/>
        <v>24</v>
      </c>
      <c r="D40" s="6">
        <f t="shared" si="30"/>
        <v>2</v>
      </c>
      <c r="E40" s="6">
        <f t="shared" si="30"/>
        <v>140</v>
      </c>
      <c r="F40" s="6">
        <f t="shared" si="30"/>
        <v>0</v>
      </c>
      <c r="G40" s="27"/>
      <c r="H40" s="11"/>
      <c r="I40" s="11"/>
      <c r="J40" s="11"/>
      <c r="K40" s="11"/>
      <c r="L40" s="7">
        <v>12</v>
      </c>
      <c r="M40">
        <v>24</v>
      </c>
      <c r="N40">
        <v>2</v>
      </c>
      <c r="O40">
        <v>140</v>
      </c>
      <c r="P40">
        <v>0</v>
      </c>
      <c r="Q40" s="7"/>
    </row>
    <row r="41" spans="1:52" ht="15.75" customHeight="1" x14ac:dyDescent="0.25">
      <c r="A41" s="5" t="s">
        <v>474</v>
      </c>
      <c r="B41" s="6">
        <f t="shared" ref="B41:F41" si="31">G41+L41+Q41+V41</f>
        <v>9</v>
      </c>
      <c r="C41" s="6">
        <f t="shared" si="31"/>
        <v>12</v>
      </c>
      <c r="D41" s="6">
        <f t="shared" si="31"/>
        <v>0</v>
      </c>
      <c r="E41" s="6">
        <f t="shared" si="31"/>
        <v>49</v>
      </c>
      <c r="F41" s="6">
        <f t="shared" si="31"/>
        <v>1</v>
      </c>
      <c r="G41" s="27"/>
      <c r="H41" s="11"/>
      <c r="I41" s="11"/>
      <c r="J41" s="11"/>
      <c r="K41" s="11"/>
      <c r="L41" s="7">
        <v>9</v>
      </c>
      <c r="M41">
        <v>12</v>
      </c>
      <c r="N41">
        <v>0</v>
      </c>
      <c r="O41">
        <v>49</v>
      </c>
      <c r="P41">
        <v>1</v>
      </c>
      <c r="Q41" s="7"/>
    </row>
    <row r="42" spans="1:52" ht="15.75" customHeight="1" x14ac:dyDescent="0.25">
      <c r="A42" s="5" t="s">
        <v>363</v>
      </c>
      <c r="B42" s="6">
        <f t="shared" ref="B42:F42" si="32">G42+L42+Q42+V42</f>
        <v>22</v>
      </c>
      <c r="C42" s="6">
        <f t="shared" si="32"/>
        <v>35</v>
      </c>
      <c r="D42" s="6">
        <f t="shared" si="32"/>
        <v>3</v>
      </c>
      <c r="E42" s="6">
        <f t="shared" si="32"/>
        <v>219</v>
      </c>
      <c r="F42" s="6">
        <f t="shared" si="32"/>
        <v>1</v>
      </c>
      <c r="G42" s="7">
        <v>22</v>
      </c>
      <c r="H42">
        <v>35</v>
      </c>
      <c r="I42">
        <v>3</v>
      </c>
      <c r="J42">
        <v>219</v>
      </c>
      <c r="K42">
        <v>1</v>
      </c>
      <c r="L42" s="7"/>
      <c r="Q42" s="7"/>
    </row>
    <row r="43" spans="1:52" ht="15.75" customHeight="1" x14ac:dyDescent="0.25">
      <c r="A43" s="5" t="s">
        <v>51</v>
      </c>
      <c r="B43" s="6">
        <f t="shared" ref="B43:F43" si="33">G43+L43+Q43+V43</f>
        <v>22</v>
      </c>
      <c r="C43" s="6">
        <f t="shared" si="33"/>
        <v>30</v>
      </c>
      <c r="D43" s="6">
        <f t="shared" si="33"/>
        <v>1</v>
      </c>
      <c r="E43" s="6">
        <f t="shared" si="33"/>
        <v>221</v>
      </c>
      <c r="F43" s="6">
        <f t="shared" si="33"/>
        <v>0</v>
      </c>
      <c r="G43" s="7">
        <v>22</v>
      </c>
      <c r="H43">
        <v>30</v>
      </c>
      <c r="I43">
        <v>1</v>
      </c>
      <c r="J43">
        <v>221</v>
      </c>
      <c r="K43">
        <v>0</v>
      </c>
      <c r="L43" s="7"/>
      <c r="Q43" s="7"/>
    </row>
    <row r="44" spans="1:52" ht="15.75" customHeight="1" x14ac:dyDescent="0.25">
      <c r="A44" s="5" t="s">
        <v>369</v>
      </c>
      <c r="B44" s="6">
        <f t="shared" ref="B44:F44" si="34">G44+L44+Q44+V44</f>
        <v>19</v>
      </c>
      <c r="C44" s="6">
        <f t="shared" si="34"/>
        <v>27</v>
      </c>
      <c r="D44" s="6">
        <f t="shared" si="34"/>
        <v>2</v>
      </c>
      <c r="E44" s="6">
        <f t="shared" si="34"/>
        <v>215</v>
      </c>
      <c r="F44" s="6">
        <f t="shared" si="34"/>
        <v>2</v>
      </c>
      <c r="G44" s="7">
        <v>19</v>
      </c>
      <c r="H44">
        <v>27</v>
      </c>
      <c r="I44">
        <v>2</v>
      </c>
      <c r="J44">
        <v>215</v>
      </c>
      <c r="K44" s="19">
        <v>2</v>
      </c>
      <c r="L44" s="7"/>
      <c r="Q44" s="7"/>
    </row>
    <row r="45" spans="1:52" ht="15.75" customHeight="1" x14ac:dyDescent="0.25">
      <c r="A45" s="5" t="s">
        <v>366</v>
      </c>
      <c r="B45" s="6">
        <f t="shared" ref="B45:F45" si="35">G45+L45+Q45+V45</f>
        <v>22</v>
      </c>
      <c r="C45" s="6">
        <f t="shared" si="35"/>
        <v>28</v>
      </c>
      <c r="D45" s="6">
        <f t="shared" si="35"/>
        <v>0</v>
      </c>
      <c r="E45" s="6">
        <f t="shared" si="35"/>
        <v>213</v>
      </c>
      <c r="F45" s="6">
        <f t="shared" si="35"/>
        <v>2</v>
      </c>
      <c r="G45" s="7">
        <v>22</v>
      </c>
      <c r="H45">
        <v>28</v>
      </c>
      <c r="I45">
        <v>0</v>
      </c>
      <c r="J45">
        <v>213</v>
      </c>
      <c r="K45" s="19">
        <v>2</v>
      </c>
      <c r="L45" s="7"/>
      <c r="Q45" s="7"/>
    </row>
    <row r="46" spans="1:52" ht="15.75" customHeight="1" x14ac:dyDescent="0.25">
      <c r="A46" s="5" t="s">
        <v>475</v>
      </c>
      <c r="B46" s="6">
        <f t="shared" ref="B46:F46" si="36">G46+L46+Q46+V46</f>
        <v>13</v>
      </c>
      <c r="C46" s="6">
        <f t="shared" si="36"/>
        <v>16</v>
      </c>
      <c r="D46" s="6">
        <f t="shared" si="36"/>
        <v>0</v>
      </c>
      <c r="E46" s="6">
        <f t="shared" si="36"/>
        <v>131</v>
      </c>
      <c r="F46" s="6">
        <f t="shared" si="36"/>
        <v>0</v>
      </c>
      <c r="G46" s="7">
        <v>12</v>
      </c>
      <c r="H46">
        <v>15</v>
      </c>
      <c r="I46">
        <v>0</v>
      </c>
      <c r="J46">
        <v>133</v>
      </c>
      <c r="K46">
        <v>0</v>
      </c>
      <c r="L46" s="7">
        <v>1</v>
      </c>
      <c r="M46" s="8">
        <v>1</v>
      </c>
      <c r="N46" s="8">
        <v>0</v>
      </c>
      <c r="O46" s="8">
        <v>-2</v>
      </c>
      <c r="P46" s="8">
        <v>0</v>
      </c>
      <c r="Q46" s="7"/>
    </row>
    <row r="47" spans="1:52" ht="15.75" customHeight="1" x14ac:dyDescent="0.25">
      <c r="A47" s="5" t="s">
        <v>492</v>
      </c>
      <c r="B47" s="6">
        <f t="shared" ref="B47:F47" si="37">G47+L47+Q47+V47</f>
        <v>20</v>
      </c>
      <c r="C47" s="6">
        <f t="shared" si="37"/>
        <v>26</v>
      </c>
      <c r="D47" s="6">
        <f t="shared" si="37"/>
        <v>1</v>
      </c>
      <c r="E47" s="6">
        <f t="shared" si="37"/>
        <v>175</v>
      </c>
      <c r="F47" s="6">
        <f t="shared" si="37"/>
        <v>1</v>
      </c>
      <c r="G47" s="7">
        <v>20</v>
      </c>
      <c r="H47">
        <v>26</v>
      </c>
      <c r="I47">
        <v>1</v>
      </c>
      <c r="J47">
        <v>175</v>
      </c>
      <c r="K47">
        <v>1</v>
      </c>
      <c r="L47" s="7"/>
      <c r="Q47" s="7"/>
    </row>
    <row r="48" spans="1:52" ht="15.75" customHeight="1" x14ac:dyDescent="0.25">
      <c r="A48" s="5" t="s">
        <v>48</v>
      </c>
      <c r="B48" s="6">
        <f t="shared" ref="B48:F48" si="38">G48+L48+Q48+V48</f>
        <v>24</v>
      </c>
      <c r="C48" s="6">
        <f t="shared" si="38"/>
        <v>35</v>
      </c>
      <c r="D48" s="6">
        <f t="shared" si="38"/>
        <v>1</v>
      </c>
      <c r="E48" s="6">
        <f t="shared" si="38"/>
        <v>204</v>
      </c>
      <c r="F48" s="6">
        <f t="shared" si="38"/>
        <v>0</v>
      </c>
      <c r="G48" s="7">
        <v>21</v>
      </c>
      <c r="H48">
        <v>30</v>
      </c>
      <c r="I48">
        <v>1</v>
      </c>
      <c r="J48">
        <v>170</v>
      </c>
      <c r="K48">
        <v>0</v>
      </c>
      <c r="L48" s="7">
        <v>3</v>
      </c>
      <c r="M48" s="8">
        <v>5</v>
      </c>
      <c r="N48" s="8">
        <v>0</v>
      </c>
      <c r="O48" s="8">
        <v>34</v>
      </c>
      <c r="P48" s="8">
        <v>0</v>
      </c>
      <c r="Q48" s="7"/>
    </row>
    <row r="49" spans="1:52" ht="15.75" customHeight="1" x14ac:dyDescent="0.25">
      <c r="A49" s="5" t="s">
        <v>301</v>
      </c>
      <c r="B49" s="6">
        <f t="shared" ref="B49:F49" si="39">G49+L49+Q49+V49</f>
        <v>21</v>
      </c>
      <c r="C49" s="6">
        <f t="shared" si="39"/>
        <v>30</v>
      </c>
      <c r="D49" s="6">
        <f t="shared" si="39"/>
        <v>0</v>
      </c>
      <c r="E49" s="6">
        <f t="shared" si="39"/>
        <v>216</v>
      </c>
      <c r="F49" s="6">
        <f t="shared" si="39"/>
        <v>2</v>
      </c>
      <c r="G49" s="7">
        <v>20</v>
      </c>
      <c r="H49">
        <v>29</v>
      </c>
      <c r="I49">
        <v>0</v>
      </c>
      <c r="J49">
        <v>208</v>
      </c>
      <c r="K49" s="19">
        <v>2</v>
      </c>
      <c r="L49" s="7">
        <v>1</v>
      </c>
      <c r="M49" s="8">
        <v>1</v>
      </c>
      <c r="N49" s="8">
        <v>0</v>
      </c>
      <c r="O49" s="8">
        <v>8</v>
      </c>
      <c r="P49" s="8">
        <v>0</v>
      </c>
      <c r="Q49" s="7"/>
    </row>
    <row r="50" spans="1:52" ht="15.75" customHeight="1" x14ac:dyDescent="0.25">
      <c r="A50" s="5" t="s">
        <v>494</v>
      </c>
      <c r="B50" s="6">
        <f t="shared" ref="B50:F50" si="40">G50+L50+Q50+V50</f>
        <v>21</v>
      </c>
      <c r="C50" s="6">
        <f t="shared" si="40"/>
        <v>31</v>
      </c>
      <c r="D50" s="6">
        <f t="shared" si="40"/>
        <v>1</v>
      </c>
      <c r="E50" s="6">
        <f t="shared" si="40"/>
        <v>146</v>
      </c>
      <c r="F50" s="6">
        <f t="shared" si="40"/>
        <v>2</v>
      </c>
      <c r="G50" s="7">
        <v>21</v>
      </c>
      <c r="H50">
        <v>31</v>
      </c>
      <c r="I50">
        <v>1</v>
      </c>
      <c r="J50">
        <v>146</v>
      </c>
      <c r="K50" s="19">
        <v>2</v>
      </c>
      <c r="L50" s="8"/>
      <c r="Q50" s="8"/>
      <c r="V50" s="8"/>
    </row>
    <row r="51" spans="1:52" ht="15.75" customHeight="1" x14ac:dyDescent="0.25">
      <c r="A51" s="5" t="s">
        <v>493</v>
      </c>
      <c r="B51" s="6">
        <f t="shared" ref="B51:F51" si="41">G51+L51+Q51+V51</f>
        <v>29</v>
      </c>
      <c r="C51" s="6">
        <f t="shared" si="41"/>
        <v>38</v>
      </c>
      <c r="D51" s="6">
        <f t="shared" si="41"/>
        <v>1</v>
      </c>
      <c r="E51" s="6">
        <f t="shared" si="41"/>
        <v>268</v>
      </c>
      <c r="F51" s="6">
        <f t="shared" si="41"/>
        <v>1</v>
      </c>
      <c r="G51" s="7">
        <v>29</v>
      </c>
      <c r="H51">
        <v>38</v>
      </c>
      <c r="I51">
        <v>1</v>
      </c>
      <c r="J51">
        <v>268</v>
      </c>
      <c r="K51">
        <v>1</v>
      </c>
      <c r="L51" s="8"/>
      <c r="Q51" s="8"/>
      <c r="V51" s="8"/>
    </row>
    <row r="52" spans="1:52" ht="15.75" customHeight="1" x14ac:dyDescent="0.25">
      <c r="A52" s="5"/>
      <c r="B52" s="6"/>
      <c r="C52" s="6"/>
      <c r="D52" s="6"/>
      <c r="E52" s="6"/>
      <c r="F52" s="6"/>
      <c r="G52" s="8"/>
      <c r="L52" s="8"/>
      <c r="Q52" s="8"/>
      <c r="V52" s="8"/>
    </row>
    <row r="53" spans="1:52" ht="15.75" customHeight="1" x14ac:dyDescent="0.25">
      <c r="A53" s="5"/>
      <c r="B53" s="6"/>
      <c r="C53" s="6"/>
      <c r="D53" s="6"/>
      <c r="E53" s="6"/>
      <c r="F53" s="6"/>
      <c r="G53" s="8">
        <f t="shared" ref="G53:P53" si="42">SUM(G39:G52)</f>
        <v>236</v>
      </c>
      <c r="H53" s="8">
        <f t="shared" si="42"/>
        <v>326</v>
      </c>
      <c r="I53" s="8">
        <f t="shared" si="42"/>
        <v>13</v>
      </c>
      <c r="J53" s="8">
        <f t="shared" si="42"/>
        <v>2204</v>
      </c>
      <c r="K53" s="8">
        <f t="shared" si="42"/>
        <v>12</v>
      </c>
      <c r="L53" s="8">
        <f t="shared" si="42"/>
        <v>43</v>
      </c>
      <c r="M53" s="8">
        <f t="shared" si="42"/>
        <v>66</v>
      </c>
      <c r="N53" s="8">
        <f t="shared" si="42"/>
        <v>3</v>
      </c>
      <c r="O53" s="8">
        <f t="shared" si="42"/>
        <v>359</v>
      </c>
      <c r="P53" s="8">
        <f t="shared" si="42"/>
        <v>2</v>
      </c>
      <c r="Q53" s="8"/>
      <c r="R53" s="8"/>
      <c r="S53" s="8"/>
      <c r="T53" s="8"/>
      <c r="U53" s="8"/>
      <c r="V53" s="8"/>
      <c r="W53" s="8"/>
      <c r="X53" s="8"/>
      <c r="Y53" s="8"/>
    </row>
    <row r="54" spans="1:52" ht="15.75" customHeight="1" x14ac:dyDescent="0.25">
      <c r="A54" s="5"/>
      <c r="B54" s="6"/>
      <c r="C54" s="6"/>
      <c r="D54" s="6"/>
    </row>
    <row r="55" spans="1:52" ht="15.75" customHeight="1" x14ac:dyDescent="0.25">
      <c r="A55" s="1" t="s">
        <v>83</v>
      </c>
      <c r="B55" s="2"/>
      <c r="C55" s="2"/>
      <c r="D55" s="2"/>
      <c r="E55" s="3" t="s">
        <v>523</v>
      </c>
      <c r="F55" s="3"/>
      <c r="G55" s="3"/>
      <c r="H55" s="3"/>
      <c r="I55" s="3"/>
      <c r="J55" s="3" t="s">
        <v>156</v>
      </c>
      <c r="K55" s="3"/>
      <c r="L55" s="3"/>
      <c r="M55" s="3"/>
      <c r="N55" s="3"/>
      <c r="O55" s="3"/>
      <c r="P55" s="3"/>
      <c r="Q55" s="3" t="s">
        <v>84</v>
      </c>
      <c r="R55" s="3"/>
      <c r="S55" s="3"/>
      <c r="T55" s="3" t="s">
        <v>524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spans="1:52" ht="15.75" customHeight="1" x14ac:dyDescent="0.25">
      <c r="A56" s="1" t="s">
        <v>472</v>
      </c>
      <c r="B56" s="2"/>
      <c r="C56" s="2"/>
      <c r="D56" s="2"/>
      <c r="E56" s="3" t="s">
        <v>85</v>
      </c>
      <c r="F56" s="3" t="s">
        <v>7</v>
      </c>
      <c r="G56" s="3" t="s">
        <v>86</v>
      </c>
      <c r="H56" s="3" t="s">
        <v>87</v>
      </c>
      <c r="I56" s="3" t="s">
        <v>88</v>
      </c>
      <c r="J56" s="3" t="s">
        <v>85</v>
      </c>
      <c r="K56" s="3" t="s">
        <v>7</v>
      </c>
      <c r="L56" s="3" t="s">
        <v>86</v>
      </c>
      <c r="M56" s="3" t="s">
        <v>87</v>
      </c>
      <c r="N56" s="3" t="s">
        <v>88</v>
      </c>
      <c r="O56" s="3"/>
      <c r="P56" s="3"/>
      <c r="Q56" s="1" t="s">
        <v>472</v>
      </c>
      <c r="R56" s="3"/>
      <c r="S56" s="3"/>
      <c r="T56" s="3" t="s">
        <v>89</v>
      </c>
      <c r="U56" s="3" t="s">
        <v>90</v>
      </c>
      <c r="V56" s="3" t="s">
        <v>91</v>
      </c>
      <c r="W56" s="3"/>
      <c r="X56" s="4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spans="1:52" ht="15.75" customHeight="1" x14ac:dyDescent="0.25">
      <c r="A57" s="5" t="s">
        <v>361</v>
      </c>
      <c r="B57" s="6"/>
      <c r="C57" s="6"/>
      <c r="D57" s="6"/>
      <c r="E57">
        <v>6</v>
      </c>
      <c r="F57">
        <v>188</v>
      </c>
      <c r="G57" s="26">
        <f t="shared" ref="G57:G69" si="43">F57/E57</f>
        <v>31.333333333333332</v>
      </c>
      <c r="H57">
        <v>0</v>
      </c>
      <c r="I57">
        <v>0</v>
      </c>
      <c r="L57" s="26"/>
      <c r="Q57" s="5" t="s">
        <v>361</v>
      </c>
      <c r="X57" s="7"/>
    </row>
    <row r="58" spans="1:52" ht="15.75" customHeight="1" x14ac:dyDescent="0.25">
      <c r="A58" s="5" t="s">
        <v>473</v>
      </c>
      <c r="B58" s="6"/>
      <c r="C58" s="6"/>
      <c r="D58" s="6"/>
      <c r="E58">
        <v>7</v>
      </c>
      <c r="F58">
        <v>273</v>
      </c>
      <c r="G58" s="26">
        <f t="shared" si="43"/>
        <v>39</v>
      </c>
      <c r="H58">
        <v>0</v>
      </c>
      <c r="I58">
        <v>0</v>
      </c>
      <c r="L58" s="26"/>
      <c r="Q58" s="5" t="s">
        <v>473</v>
      </c>
      <c r="T58">
        <v>1</v>
      </c>
      <c r="U58">
        <v>1</v>
      </c>
      <c r="V58">
        <v>25</v>
      </c>
      <c r="X58" s="7"/>
    </row>
    <row r="59" spans="1:52" ht="15.75" customHeight="1" x14ac:dyDescent="0.25">
      <c r="A59" s="5" t="s">
        <v>474</v>
      </c>
      <c r="B59" s="6"/>
      <c r="C59" s="6"/>
      <c r="D59" s="6"/>
      <c r="E59">
        <v>7</v>
      </c>
      <c r="F59">
        <v>278</v>
      </c>
      <c r="G59" s="26">
        <f t="shared" si="43"/>
        <v>39.714285714285715</v>
      </c>
      <c r="H59">
        <v>0</v>
      </c>
      <c r="I59">
        <v>0</v>
      </c>
      <c r="L59" s="26"/>
      <c r="Q59" s="5" t="s">
        <v>474</v>
      </c>
      <c r="X59" s="7"/>
    </row>
    <row r="60" spans="1:52" ht="15.75" customHeight="1" x14ac:dyDescent="0.25">
      <c r="A60" s="5" t="s">
        <v>363</v>
      </c>
      <c r="B60" s="6"/>
      <c r="C60" s="6"/>
      <c r="D60" s="6"/>
      <c r="E60">
        <v>5</v>
      </c>
      <c r="F60">
        <v>192</v>
      </c>
      <c r="G60" s="26">
        <f t="shared" si="43"/>
        <v>38.4</v>
      </c>
      <c r="H60">
        <v>0</v>
      </c>
      <c r="I60">
        <v>0</v>
      </c>
      <c r="L60" s="26"/>
      <c r="Q60" s="5" t="s">
        <v>363</v>
      </c>
      <c r="T60">
        <v>1</v>
      </c>
      <c r="U60">
        <v>1</v>
      </c>
      <c r="V60">
        <v>24</v>
      </c>
      <c r="X60" s="7"/>
    </row>
    <row r="61" spans="1:52" ht="15.75" customHeight="1" x14ac:dyDescent="0.25">
      <c r="A61" s="5" t="s">
        <v>51</v>
      </c>
      <c r="B61" s="6"/>
      <c r="C61" s="6"/>
      <c r="D61" s="6"/>
      <c r="E61">
        <v>7</v>
      </c>
      <c r="F61">
        <v>302</v>
      </c>
      <c r="G61" s="26">
        <f t="shared" si="43"/>
        <v>43.142857142857146</v>
      </c>
      <c r="H61">
        <v>0</v>
      </c>
      <c r="I61">
        <v>0</v>
      </c>
      <c r="L61" s="26"/>
      <c r="Q61" s="5" t="s">
        <v>51</v>
      </c>
      <c r="T61">
        <v>2</v>
      </c>
      <c r="U61">
        <v>2</v>
      </c>
      <c r="V61">
        <v>46</v>
      </c>
      <c r="X61" s="7"/>
    </row>
    <row r="62" spans="1:52" ht="15.75" customHeight="1" x14ac:dyDescent="0.25">
      <c r="A62" s="5" t="s">
        <v>369</v>
      </c>
      <c r="B62" s="6"/>
      <c r="C62" s="6"/>
      <c r="D62" s="6"/>
      <c r="E62">
        <v>7</v>
      </c>
      <c r="F62">
        <v>285</v>
      </c>
      <c r="G62" s="26">
        <f t="shared" si="43"/>
        <v>40.714285714285715</v>
      </c>
      <c r="H62">
        <v>0</v>
      </c>
      <c r="I62">
        <v>0</v>
      </c>
      <c r="J62">
        <v>1</v>
      </c>
      <c r="K62">
        <v>1</v>
      </c>
      <c r="L62" s="26">
        <f>K62/J62</f>
        <v>1</v>
      </c>
      <c r="M62">
        <v>0</v>
      </c>
      <c r="N62">
        <v>0</v>
      </c>
      <c r="Q62" s="5" t="s">
        <v>369</v>
      </c>
      <c r="T62">
        <v>1</v>
      </c>
      <c r="U62">
        <v>1</v>
      </c>
      <c r="V62">
        <v>48</v>
      </c>
      <c r="X62" s="7"/>
    </row>
    <row r="63" spans="1:52" ht="15.75" customHeight="1" x14ac:dyDescent="0.25">
      <c r="A63" s="5" t="s">
        <v>366</v>
      </c>
      <c r="B63" s="6"/>
      <c r="C63" s="6"/>
      <c r="D63" s="6"/>
      <c r="E63">
        <v>1</v>
      </c>
      <c r="F63">
        <v>51</v>
      </c>
      <c r="G63" s="26">
        <f t="shared" si="43"/>
        <v>51</v>
      </c>
      <c r="H63">
        <v>0</v>
      </c>
      <c r="I63">
        <v>0</v>
      </c>
      <c r="L63" s="26"/>
      <c r="Q63" s="5" t="s">
        <v>366</v>
      </c>
      <c r="T63">
        <v>3</v>
      </c>
      <c r="U63">
        <v>4</v>
      </c>
      <c r="V63">
        <v>52</v>
      </c>
      <c r="X63" s="7"/>
    </row>
    <row r="64" spans="1:52" ht="15.75" customHeight="1" x14ac:dyDescent="0.25">
      <c r="A64" s="5" t="s">
        <v>475</v>
      </c>
      <c r="B64" s="6"/>
      <c r="C64" s="6"/>
      <c r="D64" s="6"/>
      <c r="E64">
        <v>5</v>
      </c>
      <c r="F64">
        <v>200</v>
      </c>
      <c r="G64" s="26">
        <f t="shared" si="43"/>
        <v>40</v>
      </c>
      <c r="H64">
        <v>0</v>
      </c>
      <c r="I64">
        <v>0</v>
      </c>
      <c r="L64" s="26"/>
      <c r="Q64" s="5" t="s">
        <v>475</v>
      </c>
      <c r="T64">
        <v>3</v>
      </c>
      <c r="U64">
        <v>3</v>
      </c>
      <c r="V64">
        <v>46</v>
      </c>
      <c r="X64" s="7"/>
    </row>
    <row r="65" spans="1:28" ht="15.75" customHeight="1" x14ac:dyDescent="0.25">
      <c r="A65" s="5" t="s">
        <v>492</v>
      </c>
      <c r="B65" s="6"/>
      <c r="C65" s="6"/>
      <c r="D65" s="6"/>
      <c r="E65">
        <v>5</v>
      </c>
      <c r="F65">
        <v>218</v>
      </c>
      <c r="G65" s="26">
        <f t="shared" si="43"/>
        <v>43.6</v>
      </c>
      <c r="H65">
        <v>0</v>
      </c>
      <c r="I65">
        <v>0</v>
      </c>
      <c r="L65" s="26"/>
      <c r="Q65" s="5" t="s">
        <v>492</v>
      </c>
      <c r="T65">
        <v>3</v>
      </c>
      <c r="U65">
        <v>5</v>
      </c>
      <c r="V65">
        <v>31</v>
      </c>
      <c r="X65" s="7"/>
    </row>
    <row r="66" spans="1:28" ht="15.75" customHeight="1" x14ac:dyDescent="0.25">
      <c r="A66" s="5" t="s">
        <v>48</v>
      </c>
      <c r="B66" s="6"/>
      <c r="C66" s="6"/>
      <c r="D66" s="6"/>
      <c r="E66">
        <v>5</v>
      </c>
      <c r="F66">
        <v>216</v>
      </c>
      <c r="G66" s="26">
        <f t="shared" si="43"/>
        <v>43.2</v>
      </c>
      <c r="H66">
        <v>0</v>
      </c>
      <c r="I66">
        <v>0</v>
      </c>
      <c r="L66" s="26"/>
      <c r="Q66" s="5" t="s">
        <v>48</v>
      </c>
      <c r="T66">
        <v>1</v>
      </c>
      <c r="U66">
        <v>1</v>
      </c>
      <c r="V66">
        <v>52</v>
      </c>
      <c r="X66" s="7"/>
    </row>
    <row r="67" spans="1:28" ht="15.75" customHeight="1" x14ac:dyDescent="0.25">
      <c r="A67" s="5" t="s">
        <v>301</v>
      </c>
      <c r="B67" s="6"/>
      <c r="C67" s="6"/>
      <c r="D67" s="6"/>
      <c r="E67">
        <v>6</v>
      </c>
      <c r="F67">
        <v>234</v>
      </c>
      <c r="G67" s="26">
        <f t="shared" si="43"/>
        <v>39</v>
      </c>
      <c r="H67">
        <v>0</v>
      </c>
      <c r="I67">
        <v>0</v>
      </c>
      <c r="L67" s="26"/>
      <c r="Q67" s="5" t="s">
        <v>301</v>
      </c>
      <c r="T67">
        <v>1</v>
      </c>
      <c r="U67">
        <v>1</v>
      </c>
      <c r="V67">
        <v>37</v>
      </c>
      <c r="X67" s="7"/>
    </row>
    <row r="68" spans="1:28" ht="15.75" customHeight="1" x14ac:dyDescent="0.25">
      <c r="A68" s="5" t="s">
        <v>494</v>
      </c>
      <c r="B68" s="6"/>
      <c r="C68" s="6"/>
      <c r="D68" s="6"/>
      <c r="E68">
        <v>9</v>
      </c>
      <c r="F68">
        <v>358</v>
      </c>
      <c r="G68" s="26">
        <f t="shared" si="43"/>
        <v>39.777777777777779</v>
      </c>
      <c r="H68">
        <v>0</v>
      </c>
      <c r="I68">
        <v>0</v>
      </c>
      <c r="L68" s="26"/>
      <c r="Q68" s="5" t="s">
        <v>494</v>
      </c>
      <c r="T68">
        <v>1</v>
      </c>
      <c r="U68">
        <v>1</v>
      </c>
      <c r="V68">
        <v>32</v>
      </c>
      <c r="X68" s="8"/>
    </row>
    <row r="69" spans="1:28" ht="15.75" customHeight="1" x14ac:dyDescent="0.25">
      <c r="A69" s="5" t="s">
        <v>493</v>
      </c>
      <c r="B69" s="6"/>
      <c r="C69" s="6"/>
      <c r="D69" s="6"/>
      <c r="E69">
        <v>6</v>
      </c>
      <c r="F69">
        <v>228</v>
      </c>
      <c r="G69" s="26">
        <f t="shared" si="43"/>
        <v>38</v>
      </c>
      <c r="H69">
        <v>0</v>
      </c>
      <c r="I69">
        <v>0</v>
      </c>
      <c r="L69" s="26"/>
      <c r="Q69" s="5" t="s">
        <v>493</v>
      </c>
      <c r="T69">
        <v>1</v>
      </c>
      <c r="U69">
        <v>1</v>
      </c>
      <c r="V69">
        <v>43</v>
      </c>
      <c r="X69" s="8"/>
    </row>
    <row r="70" spans="1:28" ht="15.75" customHeight="1" x14ac:dyDescent="0.25">
      <c r="A70" s="5"/>
      <c r="B70" s="6"/>
      <c r="C70" s="6"/>
      <c r="D70" s="6"/>
      <c r="G70" s="26"/>
      <c r="L70" s="26"/>
      <c r="Q70" s="5"/>
      <c r="X70" s="8"/>
    </row>
    <row r="71" spans="1:28" ht="15.75" customHeight="1" x14ac:dyDescent="0.25">
      <c r="A71" s="5" t="s">
        <v>402</v>
      </c>
      <c r="B71" s="6"/>
      <c r="C71" s="6"/>
      <c r="D71" s="6"/>
      <c r="E71">
        <f t="shared" ref="E71:F71" si="44">SUM(E57:E70)</f>
        <v>76</v>
      </c>
      <c r="F71">
        <f t="shared" si="44"/>
        <v>3023</v>
      </c>
      <c r="G71" s="26">
        <f>F71/E71</f>
        <v>39.776315789473685</v>
      </c>
      <c r="H71">
        <f t="shared" ref="H71:K71" si="45">SUM(H57:H70)</f>
        <v>0</v>
      </c>
      <c r="I71">
        <f t="shared" si="45"/>
        <v>0</v>
      </c>
      <c r="J71">
        <f t="shared" si="45"/>
        <v>1</v>
      </c>
      <c r="K71">
        <f t="shared" si="45"/>
        <v>1</v>
      </c>
      <c r="L71" s="26">
        <f>K71/J71</f>
        <v>1</v>
      </c>
      <c r="M71">
        <f t="shared" ref="M71:N71" si="46">SUM(M57:M70)</f>
        <v>0</v>
      </c>
      <c r="N71">
        <f t="shared" si="46"/>
        <v>0</v>
      </c>
      <c r="T71">
        <f t="shared" ref="T71:U71" si="47">SUM(T57:T70)</f>
        <v>18</v>
      </c>
      <c r="U71">
        <f t="shared" si="47"/>
        <v>21</v>
      </c>
      <c r="V71">
        <f>MAX(V57:V70)</f>
        <v>52</v>
      </c>
    </row>
    <row r="72" spans="1:28" ht="15.75" customHeight="1" x14ac:dyDescent="0.25">
      <c r="A72" s="5"/>
      <c r="B72" s="6"/>
      <c r="C72" s="6"/>
      <c r="D72" s="6"/>
    </row>
    <row r="73" spans="1:28" ht="15.75" customHeight="1" x14ac:dyDescent="0.25">
      <c r="A73" s="1" t="s">
        <v>92</v>
      </c>
      <c r="B73" s="6"/>
      <c r="C73" s="6"/>
      <c r="D73" s="6"/>
      <c r="E73" s="3" t="s">
        <v>527</v>
      </c>
      <c r="F73" s="3"/>
      <c r="G73" s="3"/>
      <c r="H73" s="3" t="s">
        <v>528</v>
      </c>
      <c r="I73" s="3"/>
      <c r="J73" s="3"/>
      <c r="K73" s="3" t="s">
        <v>529</v>
      </c>
      <c r="L73" s="3"/>
      <c r="M73" s="3"/>
      <c r="N73" s="3" t="s">
        <v>530</v>
      </c>
      <c r="O73" s="3"/>
      <c r="P73" s="3"/>
      <c r="Q73" s="3" t="s">
        <v>531</v>
      </c>
      <c r="R73" s="3"/>
      <c r="S73" s="3"/>
      <c r="T73" s="3" t="s">
        <v>532</v>
      </c>
      <c r="U73" s="3"/>
      <c r="W73" s="3" t="s">
        <v>533</v>
      </c>
      <c r="Z73" s="3" t="s">
        <v>1304</v>
      </c>
    </row>
    <row r="74" spans="1:28" ht="15.75" customHeight="1" x14ac:dyDescent="0.25">
      <c r="A74" s="1" t="s">
        <v>472</v>
      </c>
      <c r="B74" s="3" t="s">
        <v>73</v>
      </c>
      <c r="C74" s="3" t="s">
        <v>7</v>
      </c>
      <c r="D74" s="3" t="s">
        <v>8</v>
      </c>
      <c r="E74" s="3" t="s">
        <v>73</v>
      </c>
      <c r="F74" s="3" t="s">
        <v>7</v>
      </c>
      <c r="G74" s="3" t="s">
        <v>8</v>
      </c>
      <c r="H74" s="4" t="s">
        <v>73</v>
      </c>
      <c r="I74" s="3" t="s">
        <v>7</v>
      </c>
      <c r="J74" s="3" t="s">
        <v>8</v>
      </c>
      <c r="K74" s="4" t="s">
        <v>73</v>
      </c>
      <c r="L74" s="3" t="s">
        <v>7</v>
      </c>
      <c r="M74" s="3" t="s">
        <v>8</v>
      </c>
      <c r="N74" s="4" t="s">
        <v>73</v>
      </c>
      <c r="O74" s="3" t="s">
        <v>7</v>
      </c>
      <c r="P74" s="3" t="s">
        <v>8</v>
      </c>
      <c r="Q74" s="4" t="s">
        <v>73</v>
      </c>
      <c r="R74" s="3" t="s">
        <v>7</v>
      </c>
      <c r="S74" s="3" t="s">
        <v>8</v>
      </c>
      <c r="T74" s="4" t="s">
        <v>73</v>
      </c>
      <c r="U74" s="3" t="s">
        <v>7</v>
      </c>
      <c r="V74" s="3" t="s">
        <v>8</v>
      </c>
      <c r="W74" s="4" t="s">
        <v>73</v>
      </c>
      <c r="X74" s="3" t="s">
        <v>7</v>
      </c>
      <c r="Y74" s="3" t="s">
        <v>8</v>
      </c>
      <c r="Z74" s="4" t="s">
        <v>73</v>
      </c>
      <c r="AA74" s="3" t="s">
        <v>7</v>
      </c>
      <c r="AB74" s="3" t="s">
        <v>8</v>
      </c>
    </row>
    <row r="75" spans="1:28" ht="15.75" customHeight="1" x14ac:dyDescent="0.25">
      <c r="A75" s="5" t="s">
        <v>361</v>
      </c>
      <c r="B75" s="6">
        <f t="shared" ref="B75:D75" si="48">E75+H75+K75+N75+Q75+T75+W75</f>
        <v>1</v>
      </c>
      <c r="C75" s="6">
        <f t="shared" si="48"/>
        <v>21</v>
      </c>
      <c r="D75" s="6">
        <f t="shared" si="48"/>
        <v>1</v>
      </c>
      <c r="E75" s="7"/>
      <c r="H75" s="7"/>
      <c r="K75" s="7"/>
      <c r="N75" s="37">
        <v>1</v>
      </c>
      <c r="O75" s="10">
        <v>21</v>
      </c>
      <c r="P75" s="10">
        <v>1</v>
      </c>
      <c r="Q75" s="7"/>
      <c r="T75" s="7"/>
      <c r="W75" s="7"/>
      <c r="Z75" s="7">
        <v>1</v>
      </c>
      <c r="AA75">
        <v>0</v>
      </c>
      <c r="AB75">
        <v>0</v>
      </c>
    </row>
    <row r="76" spans="1:28" ht="15.75" customHeight="1" x14ac:dyDescent="0.25">
      <c r="A76" s="5" t="s">
        <v>473</v>
      </c>
      <c r="B76" s="6">
        <f t="shared" ref="B76:D76" si="49">E76+H76+K76+N76+Q76+T76+W76</f>
        <v>2</v>
      </c>
      <c r="C76" s="6">
        <f t="shared" si="49"/>
        <v>0</v>
      </c>
      <c r="D76" s="6">
        <f t="shared" si="49"/>
        <v>0</v>
      </c>
      <c r="E76" s="7">
        <v>1</v>
      </c>
      <c r="F76">
        <v>0</v>
      </c>
      <c r="G76">
        <v>0</v>
      </c>
      <c r="H76" s="7"/>
      <c r="K76" s="7"/>
      <c r="N76" s="7"/>
      <c r="Q76" s="7"/>
      <c r="T76" s="7"/>
      <c r="W76" s="7">
        <v>1</v>
      </c>
      <c r="X76">
        <v>0</v>
      </c>
      <c r="Y76">
        <v>0</v>
      </c>
      <c r="Z76" s="7"/>
    </row>
    <row r="77" spans="1:28" ht="15.75" customHeight="1" x14ac:dyDescent="0.25">
      <c r="A77" s="5" t="s">
        <v>474</v>
      </c>
      <c r="B77" s="6">
        <f t="shared" ref="B77:D77" si="50">E77+H77+K77+N77+Q77+T77+W77</f>
        <v>2</v>
      </c>
      <c r="C77" s="6">
        <f t="shared" si="50"/>
        <v>86</v>
      </c>
      <c r="D77" s="6">
        <f t="shared" si="50"/>
        <v>1</v>
      </c>
      <c r="E77" s="7"/>
      <c r="H77" s="37">
        <v>1</v>
      </c>
      <c r="I77" s="10">
        <v>84</v>
      </c>
      <c r="J77" s="10">
        <v>1</v>
      </c>
      <c r="K77" s="7">
        <v>1</v>
      </c>
      <c r="L77" s="8">
        <v>2</v>
      </c>
      <c r="M77" s="8">
        <v>0</v>
      </c>
      <c r="N77" s="7"/>
      <c r="Q77" s="7"/>
      <c r="T77" s="7"/>
      <c r="W77" s="7"/>
      <c r="Z77" s="7"/>
    </row>
    <row r="78" spans="1:28" ht="15.75" customHeight="1" x14ac:dyDescent="0.25">
      <c r="A78" s="5" t="s">
        <v>363</v>
      </c>
      <c r="B78" s="6">
        <f t="shared" ref="B78:D78" si="51">E78+H78+K78+N78+Q78+T78+W78</f>
        <v>1</v>
      </c>
      <c r="C78" s="6">
        <f t="shared" si="51"/>
        <v>100</v>
      </c>
      <c r="D78" s="6">
        <f t="shared" si="51"/>
        <v>1</v>
      </c>
      <c r="E78" s="7"/>
      <c r="H78" s="7"/>
      <c r="K78" s="7"/>
      <c r="N78" s="37">
        <v>1</v>
      </c>
      <c r="O78" s="10">
        <v>100</v>
      </c>
      <c r="P78" s="10">
        <v>1</v>
      </c>
      <c r="Q78" s="7"/>
      <c r="T78" s="7"/>
      <c r="W78" s="7"/>
      <c r="Z78" s="7"/>
    </row>
    <row r="79" spans="1:28" ht="15.75" customHeight="1" x14ac:dyDescent="0.25">
      <c r="A79" s="5" t="s">
        <v>51</v>
      </c>
      <c r="B79" s="6">
        <f t="shared" ref="B79:D79" si="52">E79+H79+K79+N79+Q79+T79+W79</f>
        <v>2</v>
      </c>
      <c r="C79" s="6">
        <f t="shared" si="52"/>
        <v>35</v>
      </c>
      <c r="D79" s="6">
        <f t="shared" si="52"/>
        <v>1</v>
      </c>
      <c r="E79" s="7"/>
      <c r="H79" s="7"/>
      <c r="K79" s="7"/>
      <c r="N79" s="37">
        <v>1</v>
      </c>
      <c r="O79" s="10">
        <v>30</v>
      </c>
      <c r="P79" s="10">
        <v>1</v>
      </c>
      <c r="Q79" s="7"/>
      <c r="R79" s="8"/>
      <c r="S79" s="8"/>
      <c r="T79" s="7">
        <v>1</v>
      </c>
      <c r="U79">
        <v>5</v>
      </c>
      <c r="V79">
        <v>0</v>
      </c>
      <c r="W79" s="7"/>
      <c r="Z79" s="7"/>
    </row>
    <row r="80" spans="1:28" ht="15.75" customHeight="1" x14ac:dyDescent="0.25">
      <c r="A80" s="5" t="s">
        <v>369</v>
      </c>
      <c r="B80" s="6">
        <f t="shared" ref="B80:D80" si="53">E80+H80+K80+N80+Q80+T80+W80</f>
        <v>2</v>
      </c>
      <c r="C80" s="6">
        <f t="shared" si="53"/>
        <v>0</v>
      </c>
      <c r="D80" s="6">
        <f t="shared" si="53"/>
        <v>0</v>
      </c>
      <c r="E80" s="7"/>
      <c r="H80" s="7"/>
      <c r="K80" s="7"/>
      <c r="N80" s="7">
        <v>1</v>
      </c>
      <c r="O80">
        <v>0</v>
      </c>
      <c r="P80">
        <v>0</v>
      </c>
      <c r="Q80" s="7">
        <v>1</v>
      </c>
      <c r="R80" s="8">
        <v>0</v>
      </c>
      <c r="S80" s="8">
        <v>0</v>
      </c>
      <c r="T80" s="7"/>
      <c r="W80" s="7"/>
      <c r="Z80" s="7"/>
    </row>
    <row r="81" spans="1:52" ht="15.75" customHeight="1" x14ac:dyDescent="0.25">
      <c r="A81" s="5" t="s">
        <v>366</v>
      </c>
      <c r="B81" s="6">
        <f t="shared" ref="B81:D81" si="54">E81+H81+K81+N81+Q81+T81+W81</f>
        <v>0</v>
      </c>
      <c r="C81" s="6">
        <f t="shared" si="54"/>
        <v>0</v>
      </c>
      <c r="D81" s="6">
        <f t="shared" si="54"/>
        <v>0</v>
      </c>
      <c r="E81" s="7"/>
      <c r="H81" s="7"/>
      <c r="K81" s="7"/>
      <c r="N81" s="7"/>
      <c r="Q81" s="7"/>
      <c r="T81" s="7"/>
      <c r="W81" s="7"/>
      <c r="Z81" s="7"/>
    </row>
    <row r="82" spans="1:52" ht="15.75" customHeight="1" x14ac:dyDescent="0.25">
      <c r="A82" s="5" t="s">
        <v>475</v>
      </c>
      <c r="B82" s="6">
        <f t="shared" ref="B82:D82" si="55">E82+H82+K82+N82+Q82+T82+W82</f>
        <v>2</v>
      </c>
      <c r="C82" s="6">
        <f t="shared" si="55"/>
        <v>85</v>
      </c>
      <c r="D82" s="6">
        <f t="shared" si="55"/>
        <v>1</v>
      </c>
      <c r="E82" s="7"/>
      <c r="H82" s="27">
        <v>2</v>
      </c>
      <c r="I82">
        <v>85</v>
      </c>
      <c r="J82" s="54">
        <v>1</v>
      </c>
      <c r="K82" s="7"/>
      <c r="N82" s="7"/>
      <c r="Q82" s="7"/>
      <c r="T82" s="7"/>
      <c r="W82" s="7"/>
      <c r="Z82" s="7"/>
    </row>
    <row r="83" spans="1:52" ht="15.75" customHeight="1" x14ac:dyDescent="0.25">
      <c r="A83" s="5" t="s">
        <v>492</v>
      </c>
      <c r="B83" s="6">
        <f t="shared" ref="B83:D83" si="56">E83+H83+K83+N83+Q83+T83+W83</f>
        <v>0</v>
      </c>
      <c r="C83" s="6">
        <f t="shared" si="56"/>
        <v>0</v>
      </c>
      <c r="D83" s="6">
        <f t="shared" si="56"/>
        <v>0</v>
      </c>
      <c r="E83" s="7"/>
      <c r="H83" s="7"/>
      <c r="K83" s="7"/>
      <c r="N83" s="7"/>
      <c r="Q83" s="7"/>
      <c r="T83" s="7"/>
      <c r="W83" s="7"/>
      <c r="Z83" s="7"/>
    </row>
    <row r="84" spans="1:52" ht="15.75" customHeight="1" x14ac:dyDescent="0.25">
      <c r="A84" s="5" t="s">
        <v>48</v>
      </c>
      <c r="B84" s="6">
        <f t="shared" ref="B84:D84" si="57">E84+H84+K84+N84+Q84+T84+W84</f>
        <v>0</v>
      </c>
      <c r="C84" s="6">
        <f t="shared" si="57"/>
        <v>0</v>
      </c>
      <c r="D84" s="6">
        <f t="shared" si="57"/>
        <v>0</v>
      </c>
      <c r="E84" s="7"/>
      <c r="H84" s="7"/>
      <c r="K84" s="7"/>
      <c r="N84" s="7"/>
      <c r="Q84" s="7"/>
      <c r="T84" s="7"/>
      <c r="W84" s="7"/>
      <c r="Z84" s="7"/>
    </row>
    <row r="85" spans="1:52" ht="15.75" customHeight="1" x14ac:dyDescent="0.25">
      <c r="A85" s="5" t="s">
        <v>301</v>
      </c>
      <c r="B85" s="6">
        <f t="shared" ref="B85:D85" si="58">E85+H85+K85+N85+Q85+T85+W85</f>
        <v>3</v>
      </c>
      <c r="C85" s="6">
        <f t="shared" si="58"/>
        <v>71</v>
      </c>
      <c r="D85" s="6">
        <f t="shared" si="58"/>
        <v>1</v>
      </c>
      <c r="E85" s="7"/>
      <c r="H85" s="7">
        <v>1</v>
      </c>
      <c r="I85">
        <v>57</v>
      </c>
      <c r="J85" s="54">
        <v>1</v>
      </c>
      <c r="K85" s="7"/>
      <c r="N85" s="7">
        <v>2</v>
      </c>
      <c r="O85">
        <v>14</v>
      </c>
      <c r="P85">
        <v>0</v>
      </c>
      <c r="Q85" s="7"/>
      <c r="T85" s="7"/>
      <c r="W85" s="7"/>
      <c r="Z85" s="7"/>
    </row>
    <row r="86" spans="1:52" ht="15.75" customHeight="1" x14ac:dyDescent="0.25">
      <c r="A86" s="5" t="s">
        <v>494</v>
      </c>
      <c r="B86" s="6">
        <f t="shared" ref="B86:D86" si="59">E86+H86+K86+N86+Q86+T86+W86</f>
        <v>2</v>
      </c>
      <c r="C86" s="6">
        <f t="shared" si="59"/>
        <v>1</v>
      </c>
      <c r="D86" s="6">
        <f t="shared" si="59"/>
        <v>0</v>
      </c>
      <c r="E86" s="7"/>
      <c r="H86" s="7"/>
      <c r="K86" s="7"/>
      <c r="N86" s="7">
        <v>2</v>
      </c>
      <c r="O86">
        <v>1</v>
      </c>
      <c r="P86">
        <v>0</v>
      </c>
      <c r="Q86" s="7"/>
      <c r="T86" s="8"/>
      <c r="W86" s="7"/>
      <c r="Z86" s="7"/>
    </row>
    <row r="87" spans="1:52" ht="15.75" customHeight="1" x14ac:dyDescent="0.25">
      <c r="A87" s="5" t="s">
        <v>493</v>
      </c>
      <c r="B87" s="6">
        <f t="shared" ref="B87:D87" si="60">E87+H87+K87+N87+Q87+T87+W87</f>
        <v>2</v>
      </c>
      <c r="C87" s="6">
        <f t="shared" si="60"/>
        <v>6</v>
      </c>
      <c r="D87" s="6">
        <f t="shared" si="60"/>
        <v>0</v>
      </c>
      <c r="E87" s="7"/>
      <c r="H87" s="7">
        <v>1</v>
      </c>
      <c r="I87">
        <v>0</v>
      </c>
      <c r="J87">
        <v>0</v>
      </c>
      <c r="K87" s="7">
        <v>1</v>
      </c>
      <c r="L87" s="8">
        <v>6</v>
      </c>
      <c r="M87" s="8">
        <v>0</v>
      </c>
      <c r="N87" s="7"/>
      <c r="Q87" s="7"/>
      <c r="T87" s="8"/>
      <c r="W87" s="7"/>
      <c r="Z87" s="7"/>
    </row>
    <row r="88" spans="1:52" ht="15.75" customHeight="1" x14ac:dyDescent="0.25">
      <c r="A88" s="5"/>
      <c r="B88" s="6"/>
      <c r="C88" s="6"/>
      <c r="D88" s="6"/>
      <c r="H88" s="8"/>
      <c r="K88" s="8"/>
      <c r="N88" s="8"/>
      <c r="Q88" s="8"/>
      <c r="T88" s="8"/>
      <c r="W88" s="8"/>
    </row>
    <row r="89" spans="1:52" ht="15.75" customHeight="1" x14ac:dyDescent="0.25">
      <c r="A89" s="5"/>
      <c r="B89" s="6"/>
      <c r="C89" s="6"/>
      <c r="D89" s="6"/>
      <c r="E89">
        <f t="shared" ref="E89:G89" si="61">SUM(E75:E85)</f>
        <v>1</v>
      </c>
      <c r="F89">
        <f t="shared" si="61"/>
        <v>0</v>
      </c>
      <c r="G89">
        <f t="shared" si="61"/>
        <v>0</v>
      </c>
      <c r="H89">
        <v>2</v>
      </c>
      <c r="I89">
        <f t="shared" ref="I89:J89" si="62">SUM(I75:I85)</f>
        <v>226</v>
      </c>
      <c r="J89">
        <f t="shared" si="62"/>
        <v>3</v>
      </c>
      <c r="K89">
        <v>2</v>
      </c>
      <c r="L89">
        <f t="shared" ref="L89:Y89" si="63">SUM(L75:L85)</f>
        <v>2</v>
      </c>
      <c r="M89">
        <f t="shared" si="63"/>
        <v>0</v>
      </c>
      <c r="N89">
        <f t="shared" si="63"/>
        <v>6</v>
      </c>
      <c r="O89">
        <f t="shared" si="63"/>
        <v>165</v>
      </c>
      <c r="P89">
        <f t="shared" si="63"/>
        <v>3</v>
      </c>
      <c r="Q89">
        <f t="shared" si="63"/>
        <v>1</v>
      </c>
      <c r="R89">
        <f t="shared" si="63"/>
        <v>0</v>
      </c>
      <c r="S89">
        <f t="shared" si="63"/>
        <v>0</v>
      </c>
      <c r="T89">
        <f t="shared" si="63"/>
        <v>1</v>
      </c>
      <c r="U89">
        <f t="shared" si="63"/>
        <v>5</v>
      </c>
      <c r="V89">
        <f t="shared" si="63"/>
        <v>0</v>
      </c>
      <c r="W89">
        <f t="shared" si="63"/>
        <v>1</v>
      </c>
      <c r="X89">
        <f t="shared" si="63"/>
        <v>0</v>
      </c>
      <c r="Y89">
        <f t="shared" si="63"/>
        <v>0</v>
      </c>
    </row>
    <row r="90" spans="1:52" ht="15.75" customHeight="1" x14ac:dyDescent="0.25">
      <c r="A90" s="1" t="s">
        <v>93</v>
      </c>
      <c r="B90" s="2"/>
      <c r="C90" s="2"/>
      <c r="D90" s="2"/>
      <c r="E90" s="3" t="s">
        <v>535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ht="15.75" customHeight="1" x14ac:dyDescent="0.25">
      <c r="A91" s="1" t="s">
        <v>472</v>
      </c>
      <c r="B91" s="2"/>
      <c r="C91" s="2"/>
      <c r="D91" s="2"/>
      <c r="E91" s="3" t="s">
        <v>95</v>
      </c>
      <c r="F91" s="3" t="s">
        <v>7</v>
      </c>
      <c r="G91" s="3" t="s">
        <v>91</v>
      </c>
      <c r="H91" s="4"/>
      <c r="I91" s="3"/>
      <c r="J91" s="3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spans="1:52" ht="15.75" customHeight="1" x14ac:dyDescent="0.25">
      <c r="A92" s="5" t="s">
        <v>361</v>
      </c>
      <c r="B92" s="6"/>
      <c r="C92" s="6"/>
      <c r="D92" s="6"/>
      <c r="E92">
        <v>2</v>
      </c>
      <c r="F92">
        <v>17</v>
      </c>
      <c r="G92">
        <v>0</v>
      </c>
      <c r="H92" s="7"/>
      <c r="K92" s="7"/>
    </row>
    <row r="93" spans="1:52" ht="15.75" customHeight="1" x14ac:dyDescent="0.25">
      <c r="A93" s="5" t="s">
        <v>473</v>
      </c>
      <c r="B93" s="6"/>
      <c r="C93" s="6"/>
      <c r="D93" s="6"/>
      <c r="E93">
        <v>2</v>
      </c>
      <c r="F93">
        <v>14</v>
      </c>
      <c r="G93">
        <v>0</v>
      </c>
      <c r="H93" s="7"/>
      <c r="K93" s="7"/>
    </row>
    <row r="94" spans="1:52" ht="15.75" customHeight="1" x14ac:dyDescent="0.25">
      <c r="A94" s="5" t="s">
        <v>474</v>
      </c>
      <c r="B94" s="6"/>
      <c r="C94" s="6"/>
      <c r="D94" s="6"/>
      <c r="E94" s="10">
        <v>5</v>
      </c>
      <c r="F94">
        <v>68</v>
      </c>
      <c r="G94">
        <v>0</v>
      </c>
      <c r="H94" s="7"/>
      <c r="K94" s="7"/>
    </row>
    <row r="95" spans="1:52" ht="15.75" customHeight="1" x14ac:dyDescent="0.25">
      <c r="A95" s="5" t="s">
        <v>363</v>
      </c>
      <c r="B95" s="6"/>
      <c r="C95" s="6"/>
      <c r="D95" s="6"/>
      <c r="E95">
        <v>3</v>
      </c>
      <c r="F95">
        <v>30</v>
      </c>
      <c r="G95">
        <v>0</v>
      </c>
      <c r="H95" s="7"/>
      <c r="K95" s="7"/>
    </row>
    <row r="96" spans="1:52" ht="15.75" customHeight="1" x14ac:dyDescent="0.25">
      <c r="A96" s="5" t="s">
        <v>51</v>
      </c>
      <c r="B96" s="6"/>
      <c r="C96" s="6"/>
      <c r="D96" s="6"/>
      <c r="E96">
        <v>3</v>
      </c>
      <c r="F96">
        <v>22</v>
      </c>
      <c r="G96">
        <v>0</v>
      </c>
      <c r="H96" s="7"/>
      <c r="K96" s="7"/>
    </row>
    <row r="97" spans="1:52" ht="15.75" customHeight="1" x14ac:dyDescent="0.25">
      <c r="A97" s="5" t="s">
        <v>369</v>
      </c>
      <c r="B97" s="6"/>
      <c r="C97" s="6"/>
      <c r="D97" s="6"/>
      <c r="E97">
        <v>4</v>
      </c>
      <c r="F97">
        <v>19</v>
      </c>
      <c r="G97">
        <v>0</v>
      </c>
      <c r="H97" s="7"/>
      <c r="K97" s="7"/>
    </row>
    <row r="98" spans="1:52" ht="15.75" customHeight="1" x14ac:dyDescent="0.25">
      <c r="A98" s="5" t="s">
        <v>366</v>
      </c>
      <c r="B98" s="6"/>
      <c r="C98" s="6"/>
      <c r="D98" s="6"/>
      <c r="H98" s="7"/>
      <c r="K98" s="7"/>
    </row>
    <row r="99" spans="1:52" ht="15.75" customHeight="1" x14ac:dyDescent="0.25">
      <c r="A99" s="5" t="s">
        <v>475</v>
      </c>
      <c r="B99" s="6"/>
      <c r="C99" s="6"/>
      <c r="D99" s="6"/>
      <c r="E99">
        <v>2</v>
      </c>
      <c r="F99">
        <v>23</v>
      </c>
      <c r="G99">
        <v>0</v>
      </c>
      <c r="H99" s="7"/>
      <c r="K99" s="7"/>
    </row>
    <row r="100" spans="1:52" ht="15.75" customHeight="1" x14ac:dyDescent="0.25">
      <c r="A100" s="5" t="s">
        <v>492</v>
      </c>
      <c r="B100" s="6"/>
      <c r="C100" s="6"/>
      <c r="D100" s="6"/>
      <c r="E100">
        <v>3</v>
      </c>
      <c r="F100">
        <v>49</v>
      </c>
      <c r="G100">
        <v>0</v>
      </c>
      <c r="H100" s="7"/>
      <c r="K100" s="7"/>
    </row>
    <row r="101" spans="1:52" ht="15.75" customHeight="1" x14ac:dyDescent="0.25">
      <c r="A101" s="5" t="s">
        <v>48</v>
      </c>
      <c r="B101" s="6"/>
      <c r="C101" s="6"/>
      <c r="D101" s="6"/>
      <c r="E101">
        <v>1</v>
      </c>
      <c r="F101">
        <v>55</v>
      </c>
      <c r="G101">
        <v>0</v>
      </c>
      <c r="H101" s="7"/>
      <c r="K101" s="7"/>
    </row>
    <row r="102" spans="1:52" ht="15.75" customHeight="1" x14ac:dyDescent="0.25">
      <c r="A102" s="5" t="s">
        <v>301</v>
      </c>
      <c r="B102" s="6"/>
      <c r="C102" s="6"/>
      <c r="D102" s="6"/>
      <c r="E102">
        <v>1</v>
      </c>
      <c r="F102">
        <v>3</v>
      </c>
      <c r="G102">
        <v>0</v>
      </c>
      <c r="H102" s="7"/>
      <c r="K102" s="7"/>
    </row>
    <row r="103" spans="1:52" ht="15.75" customHeight="1" x14ac:dyDescent="0.25">
      <c r="A103" s="5" t="s">
        <v>494</v>
      </c>
      <c r="B103" s="6"/>
      <c r="C103" s="6"/>
      <c r="D103" s="6"/>
      <c r="E103">
        <v>4</v>
      </c>
      <c r="F103">
        <v>29</v>
      </c>
      <c r="G103">
        <v>0</v>
      </c>
      <c r="H103" s="8"/>
      <c r="K103" s="8"/>
    </row>
    <row r="104" spans="1:52" ht="15.75" customHeight="1" x14ac:dyDescent="0.25">
      <c r="A104" s="5" t="s">
        <v>493</v>
      </c>
      <c r="B104" s="6"/>
      <c r="C104" s="6"/>
      <c r="D104" s="6"/>
      <c r="E104">
        <v>4</v>
      </c>
      <c r="F104">
        <v>26</v>
      </c>
      <c r="G104">
        <v>0</v>
      </c>
      <c r="H104" s="8"/>
      <c r="K104" s="8"/>
    </row>
    <row r="105" spans="1:52" ht="15.75" customHeight="1" x14ac:dyDescent="0.25">
      <c r="A105" s="5"/>
      <c r="B105" s="6"/>
      <c r="C105" s="6"/>
      <c r="D105" s="6"/>
      <c r="E105">
        <f t="shared" ref="E105:G105" si="64">SUM(E92:E104)</f>
        <v>34</v>
      </c>
      <c r="F105">
        <f t="shared" si="64"/>
        <v>355</v>
      </c>
      <c r="G105">
        <f t="shared" si="64"/>
        <v>0</v>
      </c>
    </row>
    <row r="106" spans="1:52" ht="15.75" customHeight="1" x14ac:dyDescent="0.25">
      <c r="A106" s="5"/>
      <c r="B106" s="6"/>
      <c r="C106" s="6"/>
      <c r="D106" s="6"/>
    </row>
    <row r="107" spans="1:52" ht="15.75" customHeight="1" x14ac:dyDescent="0.25">
      <c r="A107" s="1" t="s">
        <v>96</v>
      </c>
      <c r="B107" s="2"/>
      <c r="C107" s="2"/>
      <c r="D107" s="2"/>
      <c r="E107" s="3" t="s">
        <v>536</v>
      </c>
      <c r="F107" s="3"/>
      <c r="G107" s="3"/>
      <c r="H107" s="3" t="s">
        <v>501</v>
      </c>
      <c r="I107" s="3"/>
      <c r="J107" s="3"/>
      <c r="K107" s="3" t="s">
        <v>461</v>
      </c>
      <c r="L107" s="3"/>
      <c r="M107" s="3"/>
      <c r="N107" s="3" t="s">
        <v>463</v>
      </c>
      <c r="O107" s="3"/>
      <c r="P107" s="3"/>
      <c r="Q107" s="3" t="s">
        <v>469</v>
      </c>
      <c r="R107" s="3"/>
      <c r="S107" s="3"/>
      <c r="T107" s="3" t="s">
        <v>537</v>
      </c>
      <c r="U107" s="3"/>
      <c r="V107" s="3"/>
      <c r="W107" s="3" t="s">
        <v>460</v>
      </c>
      <c r="X107" s="3"/>
      <c r="Y107" s="3"/>
      <c r="Z107" s="3" t="s">
        <v>538</v>
      </c>
      <c r="AA107" s="3"/>
      <c r="AB107" s="3"/>
      <c r="AC107" s="3" t="s">
        <v>539</v>
      </c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spans="1:52" ht="15.75" customHeight="1" x14ac:dyDescent="0.25">
      <c r="A108" s="1" t="s">
        <v>472</v>
      </c>
      <c r="B108" s="2"/>
      <c r="C108" s="2"/>
      <c r="D108" s="2"/>
      <c r="E108" s="3" t="s">
        <v>95</v>
      </c>
      <c r="F108" s="3" t="s">
        <v>7</v>
      </c>
      <c r="G108" s="3" t="s">
        <v>91</v>
      </c>
      <c r="H108" s="4" t="s">
        <v>95</v>
      </c>
      <c r="I108" s="3" t="s">
        <v>7</v>
      </c>
      <c r="J108" s="3" t="s">
        <v>91</v>
      </c>
      <c r="K108" s="4" t="s">
        <v>95</v>
      </c>
      <c r="L108" s="3" t="s">
        <v>7</v>
      </c>
      <c r="M108" s="3" t="s">
        <v>91</v>
      </c>
      <c r="N108" s="4" t="s">
        <v>95</v>
      </c>
      <c r="O108" s="3" t="s">
        <v>7</v>
      </c>
      <c r="P108" s="3" t="s">
        <v>91</v>
      </c>
      <c r="Q108" s="4" t="s">
        <v>95</v>
      </c>
      <c r="R108" s="3" t="s">
        <v>7</v>
      </c>
      <c r="S108" s="3" t="s">
        <v>91</v>
      </c>
      <c r="T108" s="4" t="s">
        <v>95</v>
      </c>
      <c r="U108" s="3" t="s">
        <v>7</v>
      </c>
      <c r="V108" s="3" t="s">
        <v>91</v>
      </c>
      <c r="W108" s="4" t="s">
        <v>95</v>
      </c>
      <c r="X108" s="3" t="s">
        <v>7</v>
      </c>
      <c r="Y108" s="3" t="s">
        <v>91</v>
      </c>
      <c r="Z108" s="3" t="s">
        <v>95</v>
      </c>
      <c r="AA108" s="3" t="s">
        <v>7</v>
      </c>
      <c r="AB108" s="3" t="s">
        <v>91</v>
      </c>
      <c r="AC108" s="3" t="s">
        <v>95</v>
      </c>
      <c r="AD108" s="3" t="s">
        <v>7</v>
      </c>
      <c r="AE108" s="3" t="s">
        <v>91</v>
      </c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 ht="15.75" customHeight="1" x14ac:dyDescent="0.25">
      <c r="A109" s="5" t="s">
        <v>361</v>
      </c>
      <c r="B109" s="6"/>
      <c r="C109" s="6"/>
      <c r="D109" s="6"/>
      <c r="E109">
        <v>4</v>
      </c>
      <c r="F109">
        <v>67</v>
      </c>
      <c r="G109">
        <v>0</v>
      </c>
      <c r="H109" s="7">
        <v>1</v>
      </c>
      <c r="I109" s="8">
        <v>19</v>
      </c>
      <c r="J109" s="8">
        <v>0</v>
      </c>
      <c r="K109" s="7">
        <v>1</v>
      </c>
      <c r="L109" s="8">
        <v>13</v>
      </c>
      <c r="M109" s="8">
        <v>0</v>
      </c>
      <c r="N109" s="7"/>
      <c r="Q109" s="7"/>
      <c r="T109" s="7"/>
      <c r="W109" s="7"/>
      <c r="Z109" s="7"/>
      <c r="AC109" s="7"/>
    </row>
    <row r="110" spans="1:52" ht="15.75" customHeight="1" x14ac:dyDescent="0.25">
      <c r="A110" s="5" t="s">
        <v>473</v>
      </c>
      <c r="B110" s="6"/>
      <c r="C110" s="6"/>
      <c r="D110" s="6"/>
      <c r="H110" s="7"/>
      <c r="K110" s="7"/>
      <c r="N110" s="7">
        <v>2</v>
      </c>
      <c r="O110">
        <v>55</v>
      </c>
      <c r="P110">
        <v>0</v>
      </c>
      <c r="Q110" s="7"/>
      <c r="T110" s="7"/>
      <c r="W110" s="7"/>
      <c r="Z110" s="7"/>
      <c r="AC110" s="7"/>
    </row>
    <row r="111" spans="1:52" ht="15.75" customHeight="1" x14ac:dyDescent="0.25">
      <c r="A111" s="5" t="s">
        <v>474</v>
      </c>
      <c r="B111" s="6"/>
      <c r="C111" s="6"/>
      <c r="D111" s="6"/>
      <c r="E111">
        <v>2</v>
      </c>
      <c r="F111">
        <v>61</v>
      </c>
      <c r="G111">
        <v>0</v>
      </c>
      <c r="H111" s="7">
        <v>1</v>
      </c>
      <c r="I111" s="8">
        <v>22</v>
      </c>
      <c r="J111" s="8">
        <v>0</v>
      </c>
      <c r="K111" s="7"/>
      <c r="N111" s="7"/>
      <c r="Q111" s="7"/>
      <c r="T111" s="7"/>
      <c r="W111" s="7"/>
      <c r="Z111" s="7"/>
      <c r="AC111" s="7"/>
    </row>
    <row r="112" spans="1:52" ht="15.75" customHeight="1" x14ac:dyDescent="0.25">
      <c r="A112" s="5" t="s">
        <v>363</v>
      </c>
      <c r="B112" s="6"/>
      <c r="C112" s="6"/>
      <c r="D112" s="6"/>
      <c r="E112">
        <v>2</v>
      </c>
      <c r="F112">
        <v>14</v>
      </c>
      <c r="G112">
        <v>0</v>
      </c>
      <c r="H112" s="7">
        <v>3</v>
      </c>
      <c r="I112" s="8">
        <v>55</v>
      </c>
      <c r="J112" s="8">
        <v>0</v>
      </c>
      <c r="K112" s="7"/>
      <c r="N112" s="7"/>
      <c r="Q112" s="7"/>
      <c r="T112" s="7"/>
      <c r="W112" s="7"/>
      <c r="Z112" s="7"/>
      <c r="AC112" s="7"/>
    </row>
    <row r="113" spans="1:31" ht="15.75" customHeight="1" x14ac:dyDescent="0.25">
      <c r="A113" s="5" t="s">
        <v>51</v>
      </c>
      <c r="B113" s="6"/>
      <c r="C113" s="6"/>
      <c r="D113" s="6"/>
      <c r="E113">
        <v>2</v>
      </c>
      <c r="F113">
        <v>52</v>
      </c>
      <c r="G113">
        <v>0</v>
      </c>
      <c r="H113" s="7">
        <v>1</v>
      </c>
      <c r="I113" s="8">
        <v>16</v>
      </c>
      <c r="J113" s="8">
        <v>0</v>
      </c>
      <c r="K113" s="7"/>
      <c r="N113" s="7">
        <v>1</v>
      </c>
      <c r="O113">
        <v>19</v>
      </c>
      <c r="P113">
        <v>0</v>
      </c>
      <c r="Q113" s="7">
        <v>1</v>
      </c>
      <c r="R113" s="8">
        <v>0</v>
      </c>
      <c r="S113" s="8">
        <v>0</v>
      </c>
      <c r="T113" s="7"/>
      <c r="W113" s="7"/>
      <c r="Z113" s="7"/>
      <c r="AC113" s="7"/>
    </row>
    <row r="114" spans="1:31" ht="15.75" customHeight="1" x14ac:dyDescent="0.25">
      <c r="A114" s="5" t="s">
        <v>369</v>
      </c>
      <c r="B114" s="6"/>
      <c r="C114" s="6"/>
      <c r="D114" s="6"/>
      <c r="E114">
        <v>2</v>
      </c>
      <c r="F114">
        <v>54</v>
      </c>
      <c r="G114">
        <v>0</v>
      </c>
      <c r="H114" s="7"/>
      <c r="K114" s="7"/>
      <c r="N114" s="7"/>
      <c r="Q114" s="7"/>
      <c r="T114" s="7">
        <v>1</v>
      </c>
      <c r="U114">
        <v>17</v>
      </c>
      <c r="V114">
        <v>0</v>
      </c>
      <c r="W114" s="7"/>
      <c r="Z114" s="7"/>
      <c r="AC114" s="7"/>
    </row>
    <row r="115" spans="1:31" ht="15.75" customHeight="1" x14ac:dyDescent="0.25">
      <c r="A115" s="5" t="s">
        <v>366</v>
      </c>
      <c r="B115" s="6"/>
      <c r="C115" s="6"/>
      <c r="D115" s="6"/>
      <c r="E115">
        <v>2</v>
      </c>
      <c r="F115" s="10">
        <v>126</v>
      </c>
      <c r="G115">
        <v>0</v>
      </c>
      <c r="H115" s="7"/>
      <c r="K115" s="7"/>
      <c r="N115" s="7"/>
      <c r="Q115" s="7"/>
      <c r="T115" s="7"/>
      <c r="W115" s="7">
        <v>1</v>
      </c>
      <c r="X115">
        <v>0</v>
      </c>
      <c r="Y115">
        <v>0</v>
      </c>
      <c r="Z115" s="7"/>
      <c r="AC115" s="7"/>
    </row>
    <row r="116" spans="1:31" ht="15.75" customHeight="1" x14ac:dyDescent="0.25">
      <c r="A116" s="5" t="s">
        <v>475</v>
      </c>
      <c r="B116" s="6"/>
      <c r="C116" s="6"/>
      <c r="D116" s="6"/>
      <c r="E116">
        <v>2</v>
      </c>
      <c r="F116" s="10">
        <v>181</v>
      </c>
      <c r="G116">
        <v>0</v>
      </c>
      <c r="H116" s="7"/>
      <c r="K116" s="7"/>
      <c r="N116" s="7"/>
      <c r="Q116" s="7"/>
      <c r="T116" s="7"/>
      <c r="W116" s="7"/>
      <c r="Z116" s="7"/>
      <c r="AC116" s="7"/>
    </row>
    <row r="117" spans="1:31" ht="15.75" customHeight="1" x14ac:dyDescent="0.25">
      <c r="A117" s="5" t="s">
        <v>492</v>
      </c>
      <c r="B117" s="6"/>
      <c r="C117" s="6"/>
      <c r="D117" s="6"/>
      <c r="E117">
        <v>1</v>
      </c>
      <c r="F117">
        <v>26</v>
      </c>
      <c r="G117">
        <v>0</v>
      </c>
      <c r="H117" s="7"/>
      <c r="K117" s="7"/>
      <c r="N117" s="7">
        <v>3</v>
      </c>
      <c r="O117">
        <v>55</v>
      </c>
      <c r="P117">
        <v>0</v>
      </c>
      <c r="Q117" s="7"/>
      <c r="T117" s="7"/>
      <c r="W117" s="7"/>
      <c r="Z117" s="7"/>
      <c r="AC117" s="7"/>
    </row>
    <row r="118" spans="1:31" ht="15.75" customHeight="1" x14ac:dyDescent="0.25">
      <c r="A118" s="5" t="s">
        <v>48</v>
      </c>
      <c r="B118" s="6"/>
      <c r="C118" s="6"/>
      <c r="D118" s="6"/>
      <c r="E118" s="9">
        <v>6</v>
      </c>
      <c r="F118" s="10">
        <v>130</v>
      </c>
      <c r="G118">
        <v>0</v>
      </c>
      <c r="H118" s="7"/>
      <c r="K118" s="7"/>
      <c r="N118" s="7">
        <v>1</v>
      </c>
      <c r="O118">
        <v>20</v>
      </c>
      <c r="P118">
        <v>0</v>
      </c>
      <c r="Q118" s="7"/>
      <c r="T118" s="7"/>
      <c r="W118" s="7"/>
      <c r="Z118" s="7"/>
      <c r="AC118" s="7"/>
    </row>
    <row r="119" spans="1:31" ht="15.75" customHeight="1" x14ac:dyDescent="0.25">
      <c r="A119" s="5" t="s">
        <v>301</v>
      </c>
      <c r="B119" s="6"/>
      <c r="C119" s="6"/>
      <c r="D119" s="6"/>
      <c r="E119">
        <v>1</v>
      </c>
      <c r="F119">
        <v>11</v>
      </c>
      <c r="G119">
        <v>0</v>
      </c>
      <c r="H119" s="7"/>
      <c r="K119" s="7"/>
      <c r="N119" s="7">
        <v>1</v>
      </c>
      <c r="O119">
        <v>11</v>
      </c>
      <c r="P119">
        <v>0</v>
      </c>
      <c r="Q119" s="7"/>
      <c r="T119" s="7"/>
      <c r="W119" s="7"/>
      <c r="Z119" s="7">
        <v>1</v>
      </c>
      <c r="AA119">
        <v>5</v>
      </c>
      <c r="AB119">
        <v>0</v>
      </c>
      <c r="AC119" s="7"/>
    </row>
    <row r="120" spans="1:31" ht="15.75" customHeight="1" x14ac:dyDescent="0.25">
      <c r="A120" s="5" t="s">
        <v>494</v>
      </c>
      <c r="B120" s="6"/>
      <c r="C120" s="6"/>
      <c r="D120" s="6"/>
      <c r="E120">
        <v>2</v>
      </c>
      <c r="F120">
        <v>99</v>
      </c>
      <c r="G120">
        <v>0</v>
      </c>
      <c r="H120" s="7"/>
      <c r="K120" s="7"/>
      <c r="N120" s="7"/>
      <c r="Q120" s="7"/>
      <c r="T120" s="7"/>
      <c r="W120" s="7"/>
      <c r="Z120" s="7"/>
      <c r="AC120" s="7">
        <v>1</v>
      </c>
      <c r="AD120">
        <v>0</v>
      </c>
      <c r="AE120">
        <v>0</v>
      </c>
    </row>
    <row r="121" spans="1:31" ht="15.75" customHeight="1" x14ac:dyDescent="0.25">
      <c r="A121" s="5" t="s">
        <v>493</v>
      </c>
      <c r="B121" s="6"/>
      <c r="C121" s="6"/>
      <c r="D121" s="6"/>
      <c r="H121" s="7"/>
      <c r="K121" s="7"/>
      <c r="N121" s="7">
        <v>2</v>
      </c>
      <c r="O121">
        <v>33</v>
      </c>
      <c r="P121">
        <v>0</v>
      </c>
      <c r="Q121" s="7"/>
      <c r="T121" s="7"/>
      <c r="W121" s="7"/>
      <c r="Z121" s="7"/>
      <c r="AC121" s="7"/>
    </row>
    <row r="122" spans="1:31" ht="15.75" customHeight="1" x14ac:dyDescent="0.25">
      <c r="A122" s="5"/>
      <c r="B122" s="6"/>
      <c r="C122" s="6"/>
      <c r="D122" s="6"/>
      <c r="E122">
        <f t="shared" ref="E122:Y122" si="65">SUM(E109:E121)</f>
        <v>26</v>
      </c>
      <c r="F122">
        <f t="shared" si="65"/>
        <v>821</v>
      </c>
      <c r="G122">
        <f t="shared" si="65"/>
        <v>0</v>
      </c>
      <c r="H122">
        <f t="shared" si="65"/>
        <v>6</v>
      </c>
      <c r="I122">
        <f t="shared" si="65"/>
        <v>112</v>
      </c>
      <c r="J122">
        <f t="shared" si="65"/>
        <v>0</v>
      </c>
      <c r="K122">
        <f t="shared" si="65"/>
        <v>1</v>
      </c>
      <c r="L122">
        <f t="shared" si="65"/>
        <v>13</v>
      </c>
      <c r="M122">
        <f t="shared" si="65"/>
        <v>0</v>
      </c>
      <c r="N122">
        <f t="shared" si="65"/>
        <v>10</v>
      </c>
      <c r="O122">
        <f t="shared" si="65"/>
        <v>193</v>
      </c>
      <c r="P122">
        <f t="shared" si="65"/>
        <v>0</v>
      </c>
      <c r="Q122">
        <f t="shared" si="65"/>
        <v>1</v>
      </c>
      <c r="R122">
        <f t="shared" si="65"/>
        <v>0</v>
      </c>
      <c r="S122">
        <f t="shared" si="65"/>
        <v>0</v>
      </c>
      <c r="T122">
        <f t="shared" si="65"/>
        <v>1</v>
      </c>
      <c r="U122">
        <f t="shared" si="65"/>
        <v>17</v>
      </c>
      <c r="V122">
        <f t="shared" si="65"/>
        <v>0</v>
      </c>
      <c r="W122">
        <f t="shared" si="65"/>
        <v>1</v>
      </c>
      <c r="X122">
        <f t="shared" si="65"/>
        <v>0</v>
      </c>
      <c r="Y122">
        <f t="shared" si="65"/>
        <v>0</v>
      </c>
    </row>
    <row r="123" spans="1:31" ht="15.75" customHeight="1" x14ac:dyDescent="0.25">
      <c r="A123" s="5"/>
      <c r="B123" s="6"/>
      <c r="C123" s="6"/>
      <c r="D123" s="6"/>
    </row>
    <row r="124" spans="1:31" ht="15.75" customHeight="1" x14ac:dyDescent="0.25">
      <c r="A124" s="5"/>
      <c r="B124" s="6"/>
      <c r="C124" s="6"/>
      <c r="D124" s="6"/>
    </row>
    <row r="125" spans="1:31" ht="15.75" customHeight="1" x14ac:dyDescent="0.25">
      <c r="A125" s="5"/>
      <c r="B125" s="6"/>
      <c r="C125" s="6"/>
      <c r="D125" s="6"/>
    </row>
    <row r="126" spans="1:31" ht="15.75" customHeight="1" x14ac:dyDescent="0.25">
      <c r="A126" s="5"/>
      <c r="B126" s="6"/>
      <c r="C126" s="6"/>
      <c r="D126" s="6"/>
    </row>
    <row r="127" spans="1:31" ht="15.75" customHeight="1" x14ac:dyDescent="0.25">
      <c r="A127" s="5"/>
      <c r="B127" s="6"/>
      <c r="C127" s="6"/>
      <c r="D127" s="6"/>
    </row>
    <row r="128" spans="1:31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5.42578125" customWidth="1"/>
    <col min="4" max="4" width="3.28515625" customWidth="1"/>
    <col min="5" max="5" width="4.28515625" customWidth="1"/>
    <col min="6" max="6" width="5.28515625" customWidth="1"/>
    <col min="7" max="7" width="4.5703125" customWidth="1"/>
    <col min="8" max="8" width="4.140625" customWidth="1"/>
    <col min="9" max="9" width="4.42578125" customWidth="1"/>
    <col min="10" max="10" width="4.140625" customWidth="1"/>
    <col min="11" max="11" width="3.5703125" customWidth="1"/>
    <col min="12" max="12" width="4.28515625" customWidth="1"/>
    <col min="13" max="13" width="3.85546875" customWidth="1"/>
    <col min="14" max="14" width="3.5703125" customWidth="1"/>
    <col min="15" max="15" width="5.8554687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5" width="3.5703125" customWidth="1"/>
    <col min="26" max="26" width="4.42578125" customWidth="1"/>
    <col min="27" max="27" width="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1" width="3.5703125" customWidth="1"/>
    <col min="42" max="42" width="4.28515625" customWidth="1"/>
    <col min="43" max="43" width="4" customWidth="1"/>
    <col min="44" max="44" width="2.85546875" customWidth="1"/>
    <col min="45" max="45" width="4.42578125" customWidth="1"/>
    <col min="46" max="46" width="4.28515625" customWidth="1"/>
    <col min="47" max="47" width="3.7109375" customWidth="1"/>
    <col min="48" max="49" width="8.7109375" customWidth="1"/>
  </cols>
  <sheetData>
    <row r="1" spans="1:49" x14ac:dyDescent="0.25">
      <c r="A1" s="1" t="s">
        <v>0</v>
      </c>
      <c r="B1" s="2" t="s">
        <v>1</v>
      </c>
      <c r="C1" s="2"/>
      <c r="D1" s="2"/>
      <c r="E1" s="3" t="s">
        <v>476</v>
      </c>
      <c r="F1" s="3"/>
      <c r="G1" s="3"/>
      <c r="H1" s="3" t="s">
        <v>477</v>
      </c>
      <c r="I1" s="3"/>
      <c r="J1" s="3"/>
      <c r="K1" s="3" t="s">
        <v>478</v>
      </c>
      <c r="L1" s="3"/>
      <c r="M1" s="3"/>
      <c r="N1" s="3" t="s">
        <v>479</v>
      </c>
      <c r="O1" s="3"/>
      <c r="P1" s="3"/>
      <c r="Q1" s="3" t="s">
        <v>480</v>
      </c>
      <c r="R1" s="3"/>
      <c r="S1" s="3"/>
      <c r="T1" s="3" t="s">
        <v>481</v>
      </c>
      <c r="U1" s="3"/>
      <c r="V1" s="3"/>
      <c r="W1" s="3" t="s">
        <v>482</v>
      </c>
      <c r="X1" s="3"/>
      <c r="Y1" s="3"/>
      <c r="Z1" s="3" t="s">
        <v>483</v>
      </c>
      <c r="AA1" s="3"/>
      <c r="AB1" s="3"/>
      <c r="AC1" s="3" t="s">
        <v>484</v>
      </c>
      <c r="AD1" s="3"/>
      <c r="AE1" s="3"/>
      <c r="AF1" s="3" t="s">
        <v>485</v>
      </c>
      <c r="AG1" s="3"/>
      <c r="AH1" s="3"/>
      <c r="AI1" s="3" t="s">
        <v>9</v>
      </c>
      <c r="AJ1" s="3"/>
      <c r="AK1" s="3"/>
      <c r="AL1" s="3" t="s">
        <v>486</v>
      </c>
      <c r="AM1" s="3"/>
      <c r="AN1" s="3"/>
      <c r="AO1" s="3" t="s">
        <v>487</v>
      </c>
      <c r="AP1" s="3"/>
      <c r="AQ1" s="3"/>
      <c r="AR1" s="3" t="s">
        <v>488</v>
      </c>
      <c r="AS1" s="3"/>
      <c r="AT1" s="3"/>
      <c r="AU1" s="3" t="s">
        <v>489</v>
      </c>
      <c r="AV1" s="3"/>
      <c r="AW1" s="3"/>
    </row>
    <row r="2" spans="1:49" x14ac:dyDescent="0.25">
      <c r="A2" s="1" t="s">
        <v>490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3" t="s">
        <v>4</v>
      </c>
      <c r="AJ2" s="3" t="s">
        <v>7</v>
      </c>
      <c r="AK2" s="3" t="s">
        <v>8</v>
      </c>
      <c r="AL2" s="7" t="s">
        <v>4</v>
      </c>
      <c r="AM2" s="3" t="s">
        <v>7</v>
      </c>
      <c r="AN2" s="3" t="s">
        <v>8</v>
      </c>
      <c r="AO2" s="3" t="s">
        <v>4</v>
      </c>
      <c r="AP2" s="3" t="s">
        <v>7</v>
      </c>
      <c r="AQ2" s="3" t="s">
        <v>8</v>
      </c>
      <c r="AR2" s="3" t="s">
        <v>4</v>
      </c>
      <c r="AS2" s="3" t="s">
        <v>7</v>
      </c>
      <c r="AT2" s="3" t="s">
        <v>8</v>
      </c>
      <c r="AU2" s="3" t="s">
        <v>4</v>
      </c>
      <c r="AV2" s="3" t="s">
        <v>7</v>
      </c>
      <c r="AW2" s="3" t="s">
        <v>8</v>
      </c>
    </row>
    <row r="3" spans="1:49" x14ac:dyDescent="0.25">
      <c r="A3" s="5" t="s">
        <v>491</v>
      </c>
      <c r="B3" s="41">
        <f t="shared" ref="B3:D3" si="0">E3+H3+K3+N3+Q3+T3+W3+Z3+AC3+AF3+AI3</f>
        <v>49</v>
      </c>
      <c r="C3" s="41">
        <f t="shared" si="0"/>
        <v>245</v>
      </c>
      <c r="D3" s="41">
        <f t="shared" si="0"/>
        <v>1</v>
      </c>
      <c r="E3" s="7">
        <v>20</v>
      </c>
      <c r="F3" s="10">
        <v>142</v>
      </c>
      <c r="G3">
        <v>0</v>
      </c>
      <c r="H3" s="7">
        <v>13</v>
      </c>
      <c r="I3" s="8">
        <v>62</v>
      </c>
      <c r="J3" s="8">
        <v>1</v>
      </c>
      <c r="K3" s="7">
        <v>4</v>
      </c>
      <c r="L3" s="8">
        <v>27</v>
      </c>
      <c r="M3" s="8">
        <v>0</v>
      </c>
      <c r="N3" s="7"/>
      <c r="Q3" s="7">
        <v>2</v>
      </c>
      <c r="R3">
        <v>9</v>
      </c>
      <c r="S3">
        <v>0</v>
      </c>
      <c r="T3" s="7">
        <v>2</v>
      </c>
      <c r="U3" s="8">
        <v>-1</v>
      </c>
      <c r="V3" s="8">
        <v>0</v>
      </c>
      <c r="W3" s="7"/>
      <c r="Z3" s="7"/>
      <c r="AC3" s="7"/>
      <c r="AF3" s="7">
        <v>7</v>
      </c>
      <c r="AG3">
        <v>6</v>
      </c>
      <c r="AH3">
        <v>0</v>
      </c>
      <c r="AI3" s="7">
        <v>1</v>
      </c>
      <c r="AJ3" s="8">
        <v>0</v>
      </c>
      <c r="AK3" s="8">
        <v>0</v>
      </c>
      <c r="AL3" s="7"/>
      <c r="AO3" s="7"/>
      <c r="AR3" s="7"/>
    </row>
    <row r="4" spans="1:49" x14ac:dyDescent="0.25">
      <c r="A4" s="5" t="s">
        <v>125</v>
      </c>
      <c r="B4" s="41">
        <f t="shared" ref="B4:D4" si="1">E4+H4+K4+N4+Q4+T4+W4+Z4+AC4+AF4+AI4</f>
        <v>24</v>
      </c>
      <c r="C4" s="41">
        <f t="shared" si="1"/>
        <v>57</v>
      </c>
      <c r="D4" s="41">
        <f t="shared" si="1"/>
        <v>1</v>
      </c>
      <c r="E4" s="7">
        <v>17</v>
      </c>
      <c r="F4">
        <v>41</v>
      </c>
      <c r="G4">
        <v>1</v>
      </c>
      <c r="H4" s="7">
        <v>1</v>
      </c>
      <c r="I4" s="8">
        <v>1</v>
      </c>
      <c r="J4" s="8">
        <v>0</v>
      </c>
      <c r="K4" s="7"/>
      <c r="N4" s="7"/>
      <c r="Q4" s="7">
        <v>1</v>
      </c>
      <c r="R4">
        <v>4</v>
      </c>
      <c r="S4">
        <v>0</v>
      </c>
      <c r="T4" s="7">
        <v>5</v>
      </c>
      <c r="U4" s="8">
        <v>11</v>
      </c>
      <c r="V4" s="8">
        <v>0</v>
      </c>
      <c r="W4" s="7"/>
      <c r="Z4" s="7"/>
      <c r="AC4" s="7"/>
      <c r="AF4" s="7"/>
      <c r="AI4" s="7"/>
      <c r="AJ4" s="3"/>
      <c r="AK4" s="3"/>
      <c r="AL4" s="7"/>
      <c r="AO4" s="7"/>
      <c r="AR4" s="7"/>
    </row>
    <row r="5" spans="1:49" x14ac:dyDescent="0.25">
      <c r="A5" s="5" t="s">
        <v>493</v>
      </c>
      <c r="B5" s="41">
        <f t="shared" ref="B5:D5" si="2">E5+H5+K5+N5+Q5+T5+W5+Z5+AC5+AF5+AI5</f>
        <v>38</v>
      </c>
      <c r="C5" s="41">
        <f t="shared" si="2"/>
        <v>99</v>
      </c>
      <c r="D5" s="41">
        <f t="shared" si="2"/>
        <v>2</v>
      </c>
      <c r="E5" s="7">
        <v>21</v>
      </c>
      <c r="F5">
        <v>73</v>
      </c>
      <c r="G5">
        <v>1</v>
      </c>
      <c r="H5" s="7"/>
      <c r="I5" s="8"/>
      <c r="J5" s="8"/>
      <c r="K5" s="7">
        <v>3</v>
      </c>
      <c r="L5" s="8">
        <v>39</v>
      </c>
      <c r="M5" s="8">
        <v>0</v>
      </c>
      <c r="N5" s="7"/>
      <c r="Q5" s="7">
        <v>1</v>
      </c>
      <c r="R5">
        <v>6</v>
      </c>
      <c r="S5">
        <v>1</v>
      </c>
      <c r="T5" s="7">
        <v>10</v>
      </c>
      <c r="U5" s="8">
        <v>-42</v>
      </c>
      <c r="V5" s="8">
        <v>0</v>
      </c>
      <c r="W5" s="7">
        <v>2</v>
      </c>
      <c r="X5" s="8">
        <v>24</v>
      </c>
      <c r="Y5" s="8">
        <v>0</v>
      </c>
      <c r="Z5" s="7"/>
      <c r="AC5" s="7"/>
      <c r="AF5" s="7"/>
      <c r="AI5" s="7">
        <v>1</v>
      </c>
      <c r="AJ5" s="8">
        <v>-1</v>
      </c>
      <c r="AK5" s="8">
        <v>0</v>
      </c>
      <c r="AL5" s="7"/>
      <c r="AO5" s="7"/>
      <c r="AR5" s="7"/>
    </row>
    <row r="6" spans="1:49" x14ac:dyDescent="0.25">
      <c r="A6" s="5" t="s">
        <v>446</v>
      </c>
      <c r="B6" s="41">
        <f t="shared" ref="B6:D6" si="3">E6+H6+K6+N6+Q6+T6+W6+Z6+AC6+AF6+AI6</f>
        <v>46</v>
      </c>
      <c r="C6" s="41">
        <f t="shared" si="3"/>
        <v>220</v>
      </c>
      <c r="D6" s="41">
        <f t="shared" si="3"/>
        <v>2</v>
      </c>
      <c r="E6" s="42"/>
      <c r="F6" s="20"/>
      <c r="G6" s="20"/>
      <c r="H6" s="7">
        <v>22</v>
      </c>
      <c r="I6" s="10">
        <v>105</v>
      </c>
      <c r="J6" s="8">
        <v>1</v>
      </c>
      <c r="K6" s="7">
        <v>12</v>
      </c>
      <c r="L6" s="8">
        <v>55</v>
      </c>
      <c r="M6" s="8">
        <v>1</v>
      </c>
      <c r="N6" s="7">
        <v>3</v>
      </c>
      <c r="O6" s="8">
        <v>13</v>
      </c>
      <c r="P6" s="8">
        <v>0</v>
      </c>
      <c r="Q6" s="7">
        <v>4</v>
      </c>
      <c r="R6" s="8">
        <v>31</v>
      </c>
      <c r="S6" s="8">
        <v>0</v>
      </c>
      <c r="T6" s="7">
        <v>1</v>
      </c>
      <c r="U6" s="8">
        <v>-11</v>
      </c>
      <c r="V6" s="8">
        <v>0</v>
      </c>
      <c r="W6" s="7">
        <v>1</v>
      </c>
      <c r="X6" s="8">
        <v>5</v>
      </c>
      <c r="Y6" s="8">
        <v>0</v>
      </c>
      <c r="Z6" s="7">
        <v>2</v>
      </c>
      <c r="AA6" s="8">
        <v>10</v>
      </c>
      <c r="AB6" s="8">
        <v>0</v>
      </c>
      <c r="AC6" s="7">
        <v>1</v>
      </c>
      <c r="AD6" s="8">
        <v>12</v>
      </c>
      <c r="AE6" s="8">
        <v>0</v>
      </c>
      <c r="AF6" s="7"/>
      <c r="AI6" s="7"/>
      <c r="AJ6" s="3"/>
      <c r="AK6" s="3"/>
      <c r="AL6" s="7">
        <v>3</v>
      </c>
      <c r="AM6">
        <v>12</v>
      </c>
      <c r="AN6">
        <v>0</v>
      </c>
      <c r="AO6" s="7">
        <v>2</v>
      </c>
      <c r="AP6">
        <v>4</v>
      </c>
      <c r="AQ6">
        <v>0</v>
      </c>
      <c r="AR6" s="7">
        <v>2</v>
      </c>
      <c r="AS6">
        <v>4</v>
      </c>
      <c r="AT6">
        <v>0</v>
      </c>
    </row>
    <row r="7" spans="1:49" x14ac:dyDescent="0.25">
      <c r="A7" s="5" t="s">
        <v>235</v>
      </c>
      <c r="B7" s="41">
        <f t="shared" ref="B7:D7" si="4">E7+H7+K7+N7+Q7+T7+W7+Z7+AC7+AF7+AI7</f>
        <v>34</v>
      </c>
      <c r="C7" s="41">
        <f t="shared" si="4"/>
        <v>184</v>
      </c>
      <c r="D7" s="41">
        <f t="shared" si="4"/>
        <v>3</v>
      </c>
      <c r="E7" s="42"/>
      <c r="F7" s="20"/>
      <c r="G7" s="20"/>
      <c r="H7" s="7">
        <v>13</v>
      </c>
      <c r="I7" s="8">
        <v>61</v>
      </c>
      <c r="J7" s="8">
        <v>1</v>
      </c>
      <c r="K7" s="7">
        <v>8</v>
      </c>
      <c r="L7" s="8">
        <v>77</v>
      </c>
      <c r="M7" s="12">
        <v>2</v>
      </c>
      <c r="N7" s="7">
        <v>6</v>
      </c>
      <c r="O7" s="8">
        <v>15</v>
      </c>
      <c r="P7" s="8">
        <v>0</v>
      </c>
      <c r="Q7" s="7">
        <v>2</v>
      </c>
      <c r="R7" s="8">
        <v>8</v>
      </c>
      <c r="S7" s="8">
        <v>0</v>
      </c>
      <c r="T7" s="7">
        <v>4</v>
      </c>
      <c r="U7" s="8">
        <v>15</v>
      </c>
      <c r="V7" s="8">
        <v>0</v>
      </c>
      <c r="W7" s="7"/>
      <c r="Z7" s="7">
        <v>1</v>
      </c>
      <c r="AA7">
        <v>8</v>
      </c>
      <c r="AB7">
        <v>0</v>
      </c>
      <c r="AC7" s="7"/>
      <c r="AF7" s="7"/>
      <c r="AI7" s="7"/>
      <c r="AJ7" s="3"/>
      <c r="AK7" s="3"/>
      <c r="AL7" s="7"/>
      <c r="AO7" s="7">
        <v>1</v>
      </c>
      <c r="AP7">
        <v>6</v>
      </c>
      <c r="AQ7">
        <v>0</v>
      </c>
      <c r="AR7" s="7">
        <v>1</v>
      </c>
      <c r="AS7">
        <v>6</v>
      </c>
      <c r="AT7">
        <v>0</v>
      </c>
    </row>
    <row r="8" spans="1:49" x14ac:dyDescent="0.25">
      <c r="A8" s="5" t="s">
        <v>364</v>
      </c>
      <c r="B8" s="41">
        <f t="shared" ref="B8:D8" si="5">E8+H8+K8+N8+Q8+T8+W8+Z8+AC8+AF8+AI8</f>
        <v>28</v>
      </c>
      <c r="C8" s="41">
        <f t="shared" si="5"/>
        <v>38</v>
      </c>
      <c r="D8" s="41">
        <f t="shared" si="5"/>
        <v>0</v>
      </c>
      <c r="E8" s="42"/>
      <c r="F8" s="20"/>
      <c r="G8" s="20"/>
      <c r="H8" s="7">
        <v>5</v>
      </c>
      <c r="I8" s="8">
        <v>6</v>
      </c>
      <c r="J8" s="8">
        <v>0</v>
      </c>
      <c r="K8" s="7">
        <v>12</v>
      </c>
      <c r="L8" s="8">
        <v>50</v>
      </c>
      <c r="M8" s="8">
        <v>0</v>
      </c>
      <c r="N8" s="7">
        <v>2</v>
      </c>
      <c r="O8" s="8">
        <v>0</v>
      </c>
      <c r="P8" s="8">
        <v>0</v>
      </c>
      <c r="Q8" s="7">
        <v>1</v>
      </c>
      <c r="R8" s="8">
        <v>3</v>
      </c>
      <c r="S8" s="8">
        <v>0</v>
      </c>
      <c r="T8" s="7">
        <v>6</v>
      </c>
      <c r="U8" s="8">
        <v>-25</v>
      </c>
      <c r="V8" s="8">
        <v>0</v>
      </c>
      <c r="W8" s="7"/>
      <c r="Z8" s="7"/>
      <c r="AC8" s="7">
        <v>2</v>
      </c>
      <c r="AD8">
        <v>4</v>
      </c>
      <c r="AE8">
        <v>0</v>
      </c>
      <c r="AF8" s="7"/>
      <c r="AI8" s="7"/>
      <c r="AJ8" s="3"/>
      <c r="AK8" s="3"/>
      <c r="AL8" s="7"/>
      <c r="AO8" s="7"/>
      <c r="AR8" s="7">
        <v>2</v>
      </c>
      <c r="AS8">
        <v>3</v>
      </c>
      <c r="AT8">
        <v>0</v>
      </c>
      <c r="AU8">
        <v>1</v>
      </c>
      <c r="AV8">
        <v>-10</v>
      </c>
      <c r="AW8">
        <v>0</v>
      </c>
    </row>
    <row r="9" spans="1:49" x14ac:dyDescent="0.25">
      <c r="A9" s="5" t="s">
        <v>301</v>
      </c>
      <c r="B9" s="41">
        <f t="shared" ref="B9:D9" si="6">E9+H9+K9+N9+Q9+T9+W9+Z9+AC9+AF9+AI9</f>
        <v>37</v>
      </c>
      <c r="C9" s="41">
        <f t="shared" si="6"/>
        <v>142</v>
      </c>
      <c r="D9" s="41">
        <f t="shared" si="6"/>
        <v>1</v>
      </c>
      <c r="E9" s="42"/>
      <c r="F9" s="20"/>
      <c r="G9" s="20"/>
      <c r="H9" s="7"/>
      <c r="I9" s="8"/>
      <c r="J9" s="8"/>
      <c r="K9" s="7">
        <v>22</v>
      </c>
      <c r="L9" s="8">
        <v>65</v>
      </c>
      <c r="M9" s="8">
        <v>1</v>
      </c>
      <c r="N9" s="7"/>
      <c r="Q9" s="7">
        <v>9</v>
      </c>
      <c r="R9" s="8">
        <v>26</v>
      </c>
      <c r="S9" s="8">
        <v>0</v>
      </c>
      <c r="T9" s="7">
        <v>1</v>
      </c>
      <c r="U9" s="8">
        <v>-7</v>
      </c>
      <c r="V9" s="8">
        <v>0</v>
      </c>
      <c r="W9" s="7">
        <v>1</v>
      </c>
      <c r="X9" s="8">
        <v>8</v>
      </c>
      <c r="Y9" s="8">
        <v>0</v>
      </c>
      <c r="Z9" s="7">
        <v>3</v>
      </c>
      <c r="AA9" s="8">
        <v>53</v>
      </c>
      <c r="AB9" s="8">
        <v>0</v>
      </c>
      <c r="AC9" s="7"/>
      <c r="AF9" s="7"/>
      <c r="AI9" s="7">
        <v>1</v>
      </c>
      <c r="AJ9" s="8">
        <v>-3</v>
      </c>
      <c r="AK9" s="8">
        <v>0</v>
      </c>
      <c r="AL9" s="7"/>
      <c r="AO9" s="7"/>
      <c r="AR9" s="7"/>
    </row>
    <row r="10" spans="1:49" x14ac:dyDescent="0.25">
      <c r="A10" s="5" t="s">
        <v>475</v>
      </c>
      <c r="B10" s="41">
        <f t="shared" ref="B10:C10" si="7">E10+H10+K10+N10+Q10+T10+W10+Z10+AC10+AF10+AI10+AL10</f>
        <v>39</v>
      </c>
      <c r="C10" s="41">
        <f t="shared" si="7"/>
        <v>196</v>
      </c>
      <c r="D10" s="41">
        <f>G10+J10+M10+P10+S10+V10+Y10+AB10+AE10+AH10+AK10</f>
        <v>1</v>
      </c>
      <c r="E10" s="42"/>
      <c r="F10" s="20"/>
      <c r="G10" s="20"/>
      <c r="H10" s="7">
        <v>15</v>
      </c>
      <c r="I10" s="8">
        <v>58</v>
      </c>
      <c r="J10" s="8">
        <v>0</v>
      </c>
      <c r="K10" s="7">
        <v>3</v>
      </c>
      <c r="L10" s="8">
        <v>31</v>
      </c>
      <c r="M10" s="8">
        <v>0</v>
      </c>
      <c r="N10" s="7">
        <v>2</v>
      </c>
      <c r="O10" s="8">
        <v>5</v>
      </c>
      <c r="P10" s="8">
        <v>0</v>
      </c>
      <c r="Q10" s="7">
        <v>10</v>
      </c>
      <c r="R10" s="8">
        <v>36</v>
      </c>
      <c r="S10" s="8">
        <v>0</v>
      </c>
      <c r="T10" s="7">
        <v>4</v>
      </c>
      <c r="U10" s="8">
        <v>8</v>
      </c>
      <c r="V10" s="8">
        <v>0</v>
      </c>
      <c r="W10" s="7">
        <v>3</v>
      </c>
      <c r="X10" s="8">
        <v>29</v>
      </c>
      <c r="Y10" s="8">
        <v>0</v>
      </c>
      <c r="Z10" s="7">
        <v>1</v>
      </c>
      <c r="AA10" s="8">
        <v>34</v>
      </c>
      <c r="AB10" s="8">
        <v>1</v>
      </c>
      <c r="AC10" s="7">
        <v>1</v>
      </c>
      <c r="AD10" s="8">
        <v>-5</v>
      </c>
      <c r="AE10" s="8">
        <v>0</v>
      </c>
      <c r="AF10" s="7"/>
      <c r="AI10" s="7"/>
      <c r="AJ10" s="3"/>
      <c r="AK10" s="3"/>
      <c r="AL10" s="7"/>
      <c r="AO10" s="7">
        <v>1</v>
      </c>
      <c r="AP10">
        <v>4</v>
      </c>
      <c r="AQ10">
        <v>0</v>
      </c>
      <c r="AR10" s="7"/>
    </row>
    <row r="11" spans="1:49" x14ac:dyDescent="0.25">
      <c r="A11" s="5" t="s">
        <v>360</v>
      </c>
      <c r="B11" s="41">
        <f t="shared" ref="B11:D11" si="8">E11+H11+K11+N11+Q11+T11+W11+Z11+AC11+AF11+AI11</f>
        <v>26</v>
      </c>
      <c r="C11" s="41">
        <f t="shared" si="8"/>
        <v>155</v>
      </c>
      <c r="D11" s="41">
        <f t="shared" si="8"/>
        <v>2</v>
      </c>
      <c r="E11" s="42"/>
      <c r="F11" s="20"/>
      <c r="G11" s="20"/>
      <c r="H11" s="7"/>
      <c r="I11" s="8"/>
      <c r="J11" s="8"/>
      <c r="K11" s="7"/>
      <c r="L11" s="8"/>
      <c r="M11" s="8"/>
      <c r="N11" s="7"/>
      <c r="Q11" s="7">
        <v>3</v>
      </c>
      <c r="R11" s="8">
        <v>5</v>
      </c>
      <c r="S11" s="8">
        <v>0</v>
      </c>
      <c r="T11" s="7">
        <v>1</v>
      </c>
      <c r="U11" s="8">
        <v>4</v>
      </c>
      <c r="V11" s="8">
        <v>0</v>
      </c>
      <c r="W11" s="7">
        <v>1</v>
      </c>
      <c r="X11" s="8">
        <v>9</v>
      </c>
      <c r="Y11" s="8">
        <v>1</v>
      </c>
      <c r="Z11" s="7">
        <v>19</v>
      </c>
      <c r="AA11" s="8">
        <v>46</v>
      </c>
      <c r="AB11" s="8">
        <v>0</v>
      </c>
      <c r="AC11" s="7">
        <v>2</v>
      </c>
      <c r="AD11" s="8">
        <v>91</v>
      </c>
      <c r="AE11" s="8">
        <v>1</v>
      </c>
      <c r="AF11" s="7"/>
      <c r="AI11" s="7"/>
      <c r="AJ11" s="3"/>
      <c r="AK11" s="3"/>
      <c r="AL11" s="7"/>
      <c r="AO11" s="7"/>
      <c r="AR11" s="7"/>
    </row>
    <row r="12" spans="1:49" x14ac:dyDescent="0.25">
      <c r="A12" s="5" t="s">
        <v>369</v>
      </c>
      <c r="B12" s="41">
        <f t="shared" ref="B12:D12" si="9">E12+H12+K12+N12+Q12+T12+W12+Z12+AC12+AF12+AI12</f>
        <v>42</v>
      </c>
      <c r="C12" s="41">
        <f t="shared" si="9"/>
        <v>159</v>
      </c>
      <c r="D12" s="41">
        <f t="shared" si="9"/>
        <v>1</v>
      </c>
      <c r="E12" s="42"/>
      <c r="F12" s="20"/>
      <c r="G12" s="20"/>
      <c r="H12" s="7">
        <v>3</v>
      </c>
      <c r="I12" s="8">
        <v>1</v>
      </c>
      <c r="J12" s="8">
        <v>0</v>
      </c>
      <c r="K12" s="7"/>
      <c r="L12" s="8"/>
      <c r="M12" s="8"/>
      <c r="N12" s="7">
        <v>5</v>
      </c>
      <c r="O12">
        <v>-10</v>
      </c>
      <c r="P12">
        <v>0</v>
      </c>
      <c r="Q12" s="7">
        <v>3</v>
      </c>
      <c r="R12" s="8">
        <v>36</v>
      </c>
      <c r="S12" s="8">
        <v>1</v>
      </c>
      <c r="T12" s="7">
        <v>1</v>
      </c>
      <c r="U12" s="8">
        <v>-5</v>
      </c>
      <c r="V12" s="8">
        <v>0</v>
      </c>
      <c r="W12" s="7">
        <v>3</v>
      </c>
      <c r="X12" s="8">
        <v>21</v>
      </c>
      <c r="Y12" s="8">
        <v>0</v>
      </c>
      <c r="Z12" s="7">
        <v>24</v>
      </c>
      <c r="AA12" s="8">
        <v>80</v>
      </c>
      <c r="AB12" s="8">
        <v>0</v>
      </c>
      <c r="AC12" s="7">
        <v>3</v>
      </c>
      <c r="AD12" s="8">
        <v>36</v>
      </c>
      <c r="AE12" s="8">
        <v>0</v>
      </c>
      <c r="AF12" s="7"/>
      <c r="AI12" s="7"/>
      <c r="AJ12" s="3"/>
      <c r="AK12" s="3"/>
      <c r="AL12" s="7"/>
      <c r="AO12" s="7">
        <v>1</v>
      </c>
      <c r="AP12">
        <v>-1</v>
      </c>
      <c r="AQ12">
        <v>0</v>
      </c>
      <c r="AR12" s="7">
        <v>3</v>
      </c>
      <c r="AS12">
        <v>11</v>
      </c>
      <c r="AT12">
        <v>0</v>
      </c>
    </row>
    <row r="13" spans="1:49" x14ac:dyDescent="0.25">
      <c r="A13" s="5" t="s">
        <v>503</v>
      </c>
      <c r="B13" s="41">
        <f t="shared" ref="B13:D13" si="10">E13+H13+K13+N13+Q13+T13+W13+Z13+AC13+AF13+AI13</f>
        <v>32</v>
      </c>
      <c r="C13" s="41">
        <f t="shared" si="10"/>
        <v>62</v>
      </c>
      <c r="D13" s="41">
        <f t="shared" si="10"/>
        <v>0</v>
      </c>
      <c r="E13" s="42"/>
      <c r="F13" s="20"/>
      <c r="G13" s="20"/>
      <c r="H13" s="7"/>
      <c r="I13" s="8"/>
      <c r="J13" s="8"/>
      <c r="K13" s="7">
        <v>1</v>
      </c>
      <c r="L13" s="8">
        <v>7</v>
      </c>
      <c r="M13" s="8">
        <v>0</v>
      </c>
      <c r="N13" s="7">
        <v>14</v>
      </c>
      <c r="O13" s="8">
        <v>35</v>
      </c>
      <c r="P13" s="8">
        <v>0</v>
      </c>
      <c r="Q13" s="7">
        <v>5</v>
      </c>
      <c r="R13" s="8">
        <v>9</v>
      </c>
      <c r="S13" s="8">
        <v>0</v>
      </c>
      <c r="T13" s="7">
        <v>4</v>
      </c>
      <c r="U13" s="8">
        <v>-1</v>
      </c>
      <c r="V13" s="8">
        <v>0</v>
      </c>
      <c r="W13" s="7">
        <v>5</v>
      </c>
      <c r="X13" s="8">
        <v>20</v>
      </c>
      <c r="Y13" s="8">
        <v>0</v>
      </c>
      <c r="Z13" s="7"/>
      <c r="AC13" s="7">
        <v>3</v>
      </c>
      <c r="AD13" s="8">
        <v>-8</v>
      </c>
      <c r="AE13" s="8">
        <v>0</v>
      </c>
      <c r="AF13" s="7"/>
      <c r="AI13" s="7"/>
      <c r="AJ13" s="3"/>
      <c r="AK13" s="3"/>
      <c r="AL13" s="7"/>
      <c r="AO13" s="7"/>
      <c r="AR13" s="7"/>
    </row>
    <row r="14" spans="1:49" x14ac:dyDescent="0.25">
      <c r="A14" s="5" t="s">
        <v>363</v>
      </c>
      <c r="B14" s="41">
        <f t="shared" ref="B14:D14" si="11">E14+H14+K14+N14+Q14+T14+W14+Z14+AC14+AF14+AI14</f>
        <v>55</v>
      </c>
      <c r="C14" s="41">
        <f t="shared" si="11"/>
        <v>284</v>
      </c>
      <c r="D14" s="41">
        <f t="shared" si="11"/>
        <v>4</v>
      </c>
      <c r="E14" s="20"/>
      <c r="F14" s="20"/>
      <c r="G14" s="20"/>
      <c r="H14" s="8"/>
      <c r="I14" s="8"/>
      <c r="J14" s="8"/>
      <c r="K14" s="7">
        <v>13</v>
      </c>
      <c r="L14" s="8">
        <v>42</v>
      </c>
      <c r="M14" s="12">
        <v>2</v>
      </c>
      <c r="N14" s="8"/>
      <c r="Q14" s="7">
        <v>4</v>
      </c>
      <c r="R14" s="8">
        <v>6</v>
      </c>
      <c r="S14" s="8">
        <v>1</v>
      </c>
      <c r="T14" s="7">
        <v>4</v>
      </c>
      <c r="U14" s="8">
        <v>30</v>
      </c>
      <c r="V14" s="8">
        <v>0</v>
      </c>
      <c r="W14" s="7">
        <v>1</v>
      </c>
      <c r="X14" s="8">
        <v>1</v>
      </c>
      <c r="Y14" s="8">
        <v>0</v>
      </c>
      <c r="Z14" s="7">
        <v>27</v>
      </c>
      <c r="AA14" s="10">
        <v>165</v>
      </c>
      <c r="AB14" s="8">
        <v>1</v>
      </c>
      <c r="AC14" s="7">
        <v>4</v>
      </c>
      <c r="AD14" s="8">
        <v>43</v>
      </c>
      <c r="AE14" s="8">
        <v>0</v>
      </c>
      <c r="AF14" s="8"/>
      <c r="AI14" s="7">
        <v>2</v>
      </c>
      <c r="AJ14" s="8">
        <v>-3</v>
      </c>
      <c r="AK14" s="8">
        <v>0</v>
      </c>
      <c r="AL14" s="7">
        <v>2</v>
      </c>
      <c r="AM14">
        <v>12</v>
      </c>
      <c r="AN14">
        <v>0</v>
      </c>
      <c r="AO14" s="7"/>
      <c r="AR14" s="7"/>
    </row>
    <row r="15" spans="1:49" x14ac:dyDescent="0.25">
      <c r="A15" s="5" t="s">
        <v>342</v>
      </c>
      <c r="B15" s="41">
        <f t="shared" ref="B15:D15" si="12">E15+H15+K15+N15+Q15+T15+W15+Z15+AC15+AF15+AI15</f>
        <v>42</v>
      </c>
      <c r="C15" s="41">
        <f t="shared" si="12"/>
        <v>87</v>
      </c>
      <c r="D15" s="41">
        <f t="shared" si="12"/>
        <v>0</v>
      </c>
      <c r="E15" s="20"/>
      <c r="F15" s="20"/>
      <c r="G15" s="20"/>
      <c r="H15" s="8">
        <v>9</v>
      </c>
      <c r="I15" s="8">
        <v>19</v>
      </c>
      <c r="J15" s="8">
        <v>0</v>
      </c>
      <c r="K15" s="8"/>
      <c r="L15" s="8"/>
      <c r="M15" s="8"/>
      <c r="N15" s="8"/>
      <c r="Q15" s="7">
        <v>1</v>
      </c>
      <c r="R15" s="8">
        <v>2</v>
      </c>
      <c r="S15" s="8">
        <v>0</v>
      </c>
      <c r="T15" s="7">
        <v>5</v>
      </c>
      <c r="U15" s="8">
        <v>-26</v>
      </c>
      <c r="V15" s="8">
        <v>0</v>
      </c>
      <c r="W15" s="7">
        <v>6</v>
      </c>
      <c r="X15" s="8">
        <v>35</v>
      </c>
      <c r="Y15" s="8">
        <v>0</v>
      </c>
      <c r="Z15" s="7">
        <v>16</v>
      </c>
      <c r="AA15" s="8">
        <v>38</v>
      </c>
      <c r="AB15" s="8">
        <v>0</v>
      </c>
      <c r="AC15" s="7">
        <v>4</v>
      </c>
      <c r="AD15" s="8">
        <v>20</v>
      </c>
      <c r="AE15" s="8">
        <v>0</v>
      </c>
      <c r="AF15" s="8"/>
      <c r="AI15" s="7">
        <v>1</v>
      </c>
      <c r="AJ15" s="8">
        <v>-1</v>
      </c>
      <c r="AK15" s="8">
        <v>0</v>
      </c>
      <c r="AL15" s="7">
        <v>1</v>
      </c>
      <c r="AM15">
        <v>4</v>
      </c>
      <c r="AN15">
        <v>0</v>
      </c>
      <c r="AO15" s="7"/>
      <c r="AR15" s="7"/>
    </row>
    <row r="16" spans="1:49" x14ac:dyDescent="0.25">
      <c r="A16" s="5" t="s">
        <v>504</v>
      </c>
      <c r="B16" s="41">
        <f t="shared" ref="B16:D16" si="13">E16+H16+K16+N16+Q16+T16+W16+Z16+AC16+AF16+AI16</f>
        <v>29</v>
      </c>
      <c r="C16" s="41">
        <f t="shared" si="13"/>
        <v>111</v>
      </c>
      <c r="D16" s="41">
        <f t="shared" si="13"/>
        <v>0</v>
      </c>
      <c r="E16" s="20"/>
      <c r="F16" s="20"/>
      <c r="G16" s="20"/>
      <c r="H16" s="8">
        <v>3</v>
      </c>
      <c r="I16" s="8">
        <v>23</v>
      </c>
      <c r="J16" s="8">
        <v>0</v>
      </c>
      <c r="K16" s="8"/>
      <c r="L16" s="8"/>
      <c r="M16" s="8"/>
      <c r="N16" s="8"/>
      <c r="Q16" s="7">
        <v>5</v>
      </c>
      <c r="R16" s="8">
        <v>46</v>
      </c>
      <c r="S16" s="8">
        <v>0</v>
      </c>
      <c r="T16" s="7">
        <v>4</v>
      </c>
      <c r="U16" s="8">
        <v>-21</v>
      </c>
      <c r="V16" s="8">
        <v>0</v>
      </c>
      <c r="W16" s="7">
        <v>2</v>
      </c>
      <c r="X16" s="8">
        <v>-27</v>
      </c>
      <c r="Y16" s="8">
        <v>0</v>
      </c>
      <c r="Z16" s="7">
        <v>12</v>
      </c>
      <c r="AA16" s="8">
        <v>73</v>
      </c>
      <c r="AB16" s="8">
        <v>0</v>
      </c>
      <c r="AC16" s="7">
        <v>3</v>
      </c>
      <c r="AD16" s="8">
        <v>17</v>
      </c>
      <c r="AE16" s="8">
        <v>0</v>
      </c>
      <c r="AF16" s="8"/>
      <c r="AI16" s="7"/>
      <c r="AJ16" s="3"/>
      <c r="AK16" s="3"/>
      <c r="AL16" s="7"/>
      <c r="AO16" s="7"/>
      <c r="AR16" s="7"/>
    </row>
    <row r="17" spans="1:49" x14ac:dyDescent="0.25">
      <c r="A17" s="5"/>
      <c r="B17" s="6"/>
      <c r="C17" s="6"/>
      <c r="D17" s="6"/>
      <c r="E17">
        <f t="shared" ref="E17:AE17" si="14">SUM(E3:E16)</f>
        <v>58</v>
      </c>
      <c r="F17">
        <f t="shared" si="14"/>
        <v>256</v>
      </c>
      <c r="G17">
        <f t="shared" si="14"/>
        <v>2</v>
      </c>
      <c r="H17">
        <f t="shared" si="14"/>
        <v>84</v>
      </c>
      <c r="I17">
        <f t="shared" si="14"/>
        <v>336</v>
      </c>
      <c r="J17">
        <f t="shared" si="14"/>
        <v>3</v>
      </c>
      <c r="K17">
        <f t="shared" si="14"/>
        <v>78</v>
      </c>
      <c r="L17">
        <f t="shared" si="14"/>
        <v>393</v>
      </c>
      <c r="M17">
        <f t="shared" si="14"/>
        <v>6</v>
      </c>
      <c r="N17">
        <f t="shared" si="14"/>
        <v>32</v>
      </c>
      <c r="O17">
        <f t="shared" si="14"/>
        <v>58</v>
      </c>
      <c r="P17">
        <f t="shared" si="14"/>
        <v>0</v>
      </c>
      <c r="Q17">
        <f t="shared" si="14"/>
        <v>51</v>
      </c>
      <c r="R17">
        <f t="shared" si="14"/>
        <v>227</v>
      </c>
      <c r="S17">
        <f t="shared" si="14"/>
        <v>3</v>
      </c>
      <c r="T17">
        <f t="shared" si="14"/>
        <v>52</v>
      </c>
      <c r="U17">
        <f t="shared" si="14"/>
        <v>-71</v>
      </c>
      <c r="V17">
        <f t="shared" si="14"/>
        <v>0</v>
      </c>
      <c r="W17">
        <f t="shared" si="14"/>
        <v>25</v>
      </c>
      <c r="X17">
        <f t="shared" si="14"/>
        <v>125</v>
      </c>
      <c r="Y17">
        <f t="shared" si="14"/>
        <v>1</v>
      </c>
      <c r="Z17">
        <f t="shared" si="14"/>
        <v>105</v>
      </c>
      <c r="AA17">
        <f t="shared" si="14"/>
        <v>507</v>
      </c>
      <c r="AB17">
        <f t="shared" si="14"/>
        <v>2</v>
      </c>
      <c r="AC17">
        <f t="shared" si="14"/>
        <v>23</v>
      </c>
      <c r="AD17">
        <f t="shared" si="14"/>
        <v>210</v>
      </c>
      <c r="AE17">
        <f t="shared" si="14"/>
        <v>1</v>
      </c>
      <c r="AI17" s="7"/>
      <c r="AJ17" s="3"/>
      <c r="AK17" s="3"/>
      <c r="AL17" s="7"/>
      <c r="AO17" s="7"/>
      <c r="AR17" s="7"/>
    </row>
    <row r="18" spans="1:49" x14ac:dyDescent="0.25">
      <c r="A18" s="5"/>
      <c r="B18" s="6"/>
      <c r="C18" s="6"/>
      <c r="D18" s="6"/>
      <c r="AI18" s="3"/>
      <c r="AJ18" s="3"/>
      <c r="AK18" s="3"/>
      <c r="AL18" s="3"/>
    </row>
    <row r="19" spans="1:49" x14ac:dyDescent="0.25">
      <c r="A19" s="1" t="s">
        <v>55</v>
      </c>
      <c r="B19" s="2" t="s">
        <v>1</v>
      </c>
      <c r="C19" s="2"/>
      <c r="D19" s="2"/>
      <c r="E19" s="3" t="s">
        <v>482</v>
      </c>
      <c r="F19" s="3"/>
      <c r="G19" s="3"/>
      <c r="H19" s="3" t="s">
        <v>505</v>
      </c>
      <c r="I19" s="3"/>
      <c r="J19" s="3"/>
      <c r="K19" s="3" t="s">
        <v>483</v>
      </c>
      <c r="L19" s="3"/>
      <c r="M19" s="3"/>
      <c r="N19" s="3" t="s">
        <v>484</v>
      </c>
      <c r="O19" s="3"/>
      <c r="P19" s="3"/>
      <c r="Q19" s="3" t="s">
        <v>506</v>
      </c>
      <c r="R19" s="3"/>
      <c r="S19" s="3"/>
      <c r="T19" s="3" t="s">
        <v>507</v>
      </c>
      <c r="U19" s="3"/>
      <c r="V19" s="3"/>
      <c r="W19" s="3" t="s">
        <v>508</v>
      </c>
      <c r="X19" s="3"/>
      <c r="Y19" s="3"/>
      <c r="Z19" s="3" t="s">
        <v>509</v>
      </c>
      <c r="AA19" s="3"/>
      <c r="AB19" s="3"/>
      <c r="AC19" s="3" t="s">
        <v>477</v>
      </c>
      <c r="AD19" s="3"/>
      <c r="AE19" s="3"/>
      <c r="AF19" s="3" t="s">
        <v>510</v>
      </c>
      <c r="AG19" s="3"/>
      <c r="AH19" s="3"/>
      <c r="AI19" s="3" t="s">
        <v>511</v>
      </c>
      <c r="AJ19" s="3"/>
      <c r="AK19" s="3"/>
      <c r="AL19" s="3"/>
      <c r="AM19" s="3" t="s">
        <v>512</v>
      </c>
      <c r="AN19" s="3"/>
      <c r="AO19" s="3"/>
      <c r="AP19" s="3" t="s">
        <v>437</v>
      </c>
      <c r="AQ19" s="3"/>
      <c r="AR19" s="3"/>
      <c r="AS19" s="3" t="s">
        <v>487</v>
      </c>
      <c r="AT19" s="3"/>
      <c r="AU19" s="3"/>
      <c r="AV19" s="3"/>
      <c r="AW19" s="3"/>
    </row>
    <row r="20" spans="1:49" x14ac:dyDescent="0.25">
      <c r="A20" s="1" t="s">
        <v>490</v>
      </c>
      <c r="B20" s="2" t="s">
        <v>58</v>
      </c>
      <c r="C20" s="2" t="s">
        <v>7</v>
      </c>
      <c r="D20" s="2" t="s">
        <v>8</v>
      </c>
      <c r="E20" s="4" t="s">
        <v>21</v>
      </c>
      <c r="F20" s="3" t="s">
        <v>7</v>
      </c>
      <c r="G20" s="3" t="s">
        <v>8</v>
      </c>
      <c r="H20" s="4" t="s">
        <v>21</v>
      </c>
      <c r="I20" s="3" t="s">
        <v>7</v>
      </c>
      <c r="J20" s="3" t="s">
        <v>8</v>
      </c>
      <c r="K20" s="4" t="s">
        <v>21</v>
      </c>
      <c r="L20" s="3" t="s">
        <v>7</v>
      </c>
      <c r="M20" s="3" t="s">
        <v>8</v>
      </c>
      <c r="N20" s="4" t="s">
        <v>21</v>
      </c>
      <c r="O20" s="3" t="s">
        <v>7</v>
      </c>
      <c r="P20" s="3" t="s">
        <v>8</v>
      </c>
      <c r="Q20" s="4" t="s">
        <v>21</v>
      </c>
      <c r="R20" s="3" t="s">
        <v>7</v>
      </c>
      <c r="S20" s="3" t="s">
        <v>8</v>
      </c>
      <c r="T20" s="4" t="s">
        <v>21</v>
      </c>
      <c r="U20" s="3" t="s">
        <v>7</v>
      </c>
      <c r="V20" s="3" t="s">
        <v>8</v>
      </c>
      <c r="W20" s="4" t="s">
        <v>21</v>
      </c>
      <c r="X20" s="3" t="s">
        <v>7</v>
      </c>
      <c r="Y20" s="3" t="s">
        <v>8</v>
      </c>
      <c r="Z20" s="4" t="s">
        <v>21</v>
      </c>
      <c r="AA20" s="3" t="s">
        <v>7</v>
      </c>
      <c r="AB20" s="3" t="s">
        <v>8</v>
      </c>
      <c r="AC20" s="4" t="s">
        <v>21</v>
      </c>
      <c r="AD20" s="3" t="s">
        <v>7</v>
      </c>
      <c r="AE20" s="3" t="s">
        <v>8</v>
      </c>
      <c r="AF20" s="3" t="s">
        <v>21</v>
      </c>
      <c r="AG20" s="3" t="s">
        <v>7</v>
      </c>
      <c r="AH20" s="3" t="s">
        <v>8</v>
      </c>
      <c r="AI20" s="3" t="s">
        <v>21</v>
      </c>
      <c r="AJ20" s="3" t="s">
        <v>7</v>
      </c>
      <c r="AK20" s="3" t="s">
        <v>8</v>
      </c>
      <c r="AL20" s="3"/>
      <c r="AM20" s="3" t="s">
        <v>21</v>
      </c>
      <c r="AN20" s="3" t="s">
        <v>7</v>
      </c>
      <c r="AO20" s="3" t="s">
        <v>8</v>
      </c>
      <c r="AP20" s="3" t="s">
        <v>21</v>
      </c>
      <c r="AQ20" s="3" t="s">
        <v>7</v>
      </c>
      <c r="AR20" s="3" t="s">
        <v>8</v>
      </c>
      <c r="AS20" s="3" t="s">
        <v>21</v>
      </c>
      <c r="AT20" s="3" t="s">
        <v>7</v>
      </c>
      <c r="AU20" s="3" t="s">
        <v>8</v>
      </c>
      <c r="AV20" s="3"/>
      <c r="AW20" s="3"/>
    </row>
    <row r="21" spans="1:49" ht="15.75" customHeight="1" x14ac:dyDescent="0.25">
      <c r="A21" s="5" t="s">
        <v>491</v>
      </c>
      <c r="B21" s="6">
        <f t="shared" ref="B21:D21" si="15">E21+H21+K21+N21+Q21+T21+W21+Z21+AC21+AF21+AI21+AL21</f>
        <v>15</v>
      </c>
      <c r="C21" s="6">
        <f t="shared" si="15"/>
        <v>118</v>
      </c>
      <c r="D21" s="6">
        <f t="shared" si="15"/>
        <v>1</v>
      </c>
      <c r="E21" s="7">
        <v>4</v>
      </c>
      <c r="F21">
        <v>41</v>
      </c>
      <c r="G21">
        <v>1</v>
      </c>
      <c r="H21" s="7"/>
      <c r="K21" s="7">
        <v>1</v>
      </c>
      <c r="L21">
        <v>9</v>
      </c>
      <c r="M21">
        <v>0</v>
      </c>
      <c r="N21" s="7">
        <v>1</v>
      </c>
      <c r="O21" s="8">
        <v>7</v>
      </c>
      <c r="P21" s="8">
        <v>0</v>
      </c>
      <c r="Q21" s="7">
        <v>4</v>
      </c>
      <c r="R21" s="8">
        <v>31</v>
      </c>
      <c r="S21" s="8">
        <v>0</v>
      </c>
      <c r="T21" s="7">
        <v>2</v>
      </c>
      <c r="U21" s="8">
        <v>15</v>
      </c>
      <c r="V21" s="8">
        <v>0</v>
      </c>
      <c r="W21" s="7">
        <v>2</v>
      </c>
      <c r="X21" s="8">
        <v>9</v>
      </c>
      <c r="Y21" s="8">
        <v>0</v>
      </c>
      <c r="Z21" s="7">
        <v>1</v>
      </c>
      <c r="AA21" s="8">
        <v>6</v>
      </c>
      <c r="AB21" s="8">
        <v>0</v>
      </c>
      <c r="AC21" s="7"/>
      <c r="AF21" s="7"/>
      <c r="AI21" s="7"/>
      <c r="AJ21" s="3"/>
      <c r="AK21" s="3"/>
      <c r="AL21" s="3"/>
      <c r="AM21" s="7"/>
      <c r="AP21" s="7"/>
      <c r="AS21" s="7"/>
    </row>
    <row r="22" spans="1:49" ht="15.75" customHeight="1" x14ac:dyDescent="0.25">
      <c r="A22" s="5" t="s">
        <v>125</v>
      </c>
      <c r="B22" s="6">
        <f t="shared" ref="B22:D22" si="16">E22+H22+K22+N22+Q22+T22+W22+Z22+AC22+AF22+AI22+AL22</f>
        <v>22</v>
      </c>
      <c r="C22" s="6">
        <f t="shared" si="16"/>
        <v>235</v>
      </c>
      <c r="D22" s="6">
        <f t="shared" si="16"/>
        <v>1</v>
      </c>
      <c r="E22" s="7">
        <v>4</v>
      </c>
      <c r="F22">
        <v>68</v>
      </c>
      <c r="G22">
        <v>0</v>
      </c>
      <c r="H22" s="7">
        <v>2</v>
      </c>
      <c r="I22" s="8">
        <v>18</v>
      </c>
      <c r="J22" s="8">
        <v>0</v>
      </c>
      <c r="K22" s="7">
        <v>6</v>
      </c>
      <c r="L22" s="8">
        <v>61</v>
      </c>
      <c r="M22" s="8">
        <v>0</v>
      </c>
      <c r="N22" s="7"/>
      <c r="Q22" s="7">
        <v>6</v>
      </c>
      <c r="R22">
        <v>58</v>
      </c>
      <c r="S22">
        <v>0</v>
      </c>
      <c r="T22" s="7">
        <v>1</v>
      </c>
      <c r="U22" s="8">
        <v>4</v>
      </c>
      <c r="V22" s="8">
        <v>0</v>
      </c>
      <c r="W22" s="7">
        <v>1</v>
      </c>
      <c r="X22" s="8">
        <v>5</v>
      </c>
      <c r="Y22" s="8">
        <v>1</v>
      </c>
      <c r="Z22" s="7">
        <v>1</v>
      </c>
      <c r="AA22" s="8">
        <v>21</v>
      </c>
      <c r="AB22" s="8">
        <v>0</v>
      </c>
      <c r="AC22" s="7">
        <v>1</v>
      </c>
      <c r="AD22" s="8">
        <v>0</v>
      </c>
      <c r="AE22" s="8">
        <v>0</v>
      </c>
      <c r="AF22" s="7"/>
      <c r="AI22" s="7"/>
      <c r="AJ22" s="3"/>
      <c r="AK22" s="3"/>
      <c r="AL22" s="3"/>
      <c r="AM22" s="7"/>
      <c r="AP22" s="7"/>
      <c r="AS22" s="7"/>
    </row>
    <row r="23" spans="1:49" ht="15.75" customHeight="1" x14ac:dyDescent="0.25">
      <c r="A23" s="5" t="s">
        <v>493</v>
      </c>
      <c r="B23" s="6">
        <f t="shared" ref="B23:D23" si="17">E23+H23+K23+N23+Q23+T23+W23+Z23+AC23+AF23+AI23+AL23</f>
        <v>7</v>
      </c>
      <c r="C23" s="6">
        <f t="shared" si="17"/>
        <v>110</v>
      </c>
      <c r="D23" s="6">
        <f t="shared" si="17"/>
        <v>0</v>
      </c>
      <c r="E23" s="7">
        <v>2</v>
      </c>
      <c r="F23">
        <v>38</v>
      </c>
      <c r="G23">
        <v>0</v>
      </c>
      <c r="H23" s="7"/>
      <c r="K23" s="7">
        <v>1</v>
      </c>
      <c r="L23">
        <v>34</v>
      </c>
      <c r="M23">
        <v>0</v>
      </c>
      <c r="N23" s="7"/>
      <c r="Q23" s="7">
        <v>2</v>
      </c>
      <c r="R23">
        <v>11</v>
      </c>
      <c r="S23">
        <v>0</v>
      </c>
      <c r="T23" s="7"/>
      <c r="W23" s="7"/>
      <c r="Z23" s="7">
        <v>2</v>
      </c>
      <c r="AA23">
        <v>27</v>
      </c>
      <c r="AB23">
        <v>0</v>
      </c>
      <c r="AC23" s="7"/>
      <c r="AF23" s="7"/>
      <c r="AI23" s="7"/>
      <c r="AJ23" s="3"/>
      <c r="AK23" s="3"/>
      <c r="AL23" s="3"/>
      <c r="AM23" s="7"/>
      <c r="AP23" s="7"/>
      <c r="AS23" s="7"/>
    </row>
    <row r="24" spans="1:49" ht="15.75" customHeight="1" x14ac:dyDescent="0.25">
      <c r="A24" s="5" t="s">
        <v>446</v>
      </c>
      <c r="B24" s="6">
        <f t="shared" ref="B24:D24" si="18">E24+H24+K24+N24+Q24+T24+W24+Z24+AC24+AF24+AI24+AL24</f>
        <v>4</v>
      </c>
      <c r="C24" s="6">
        <f t="shared" si="18"/>
        <v>43</v>
      </c>
      <c r="D24" s="6">
        <f t="shared" si="18"/>
        <v>0</v>
      </c>
      <c r="E24" s="7"/>
      <c r="H24" s="7"/>
      <c r="K24" s="7"/>
      <c r="N24" s="7"/>
      <c r="Q24" s="7"/>
      <c r="T24" s="7">
        <v>1</v>
      </c>
      <c r="U24">
        <v>28</v>
      </c>
      <c r="V24">
        <v>0</v>
      </c>
      <c r="W24" s="7">
        <v>1</v>
      </c>
      <c r="X24" s="8">
        <v>7</v>
      </c>
      <c r="Y24" s="8">
        <v>0</v>
      </c>
      <c r="Z24" s="7"/>
      <c r="AC24" s="7">
        <v>1</v>
      </c>
      <c r="AD24">
        <v>9</v>
      </c>
      <c r="AE24">
        <v>0</v>
      </c>
      <c r="AF24" s="7">
        <v>1</v>
      </c>
      <c r="AG24">
        <v>-1</v>
      </c>
      <c r="AH24">
        <v>0</v>
      </c>
      <c r="AI24" s="7"/>
      <c r="AJ24" s="3"/>
      <c r="AK24" s="3"/>
      <c r="AL24" s="3"/>
      <c r="AM24" s="7"/>
      <c r="AP24" s="7"/>
      <c r="AS24" s="7"/>
    </row>
    <row r="25" spans="1:49" ht="15.75" customHeight="1" x14ac:dyDescent="0.25">
      <c r="A25" s="5" t="s">
        <v>235</v>
      </c>
      <c r="B25" s="6">
        <f t="shared" ref="B25:D25" si="19">E25+H25+K25+N25+Q25+T25+W25+Z25+AC25+AF25+AI25+AL25</f>
        <v>14</v>
      </c>
      <c r="C25" s="6">
        <f t="shared" si="19"/>
        <v>241</v>
      </c>
      <c r="D25" s="6">
        <f t="shared" si="19"/>
        <v>3</v>
      </c>
      <c r="E25" s="7"/>
      <c r="H25" s="7">
        <v>6</v>
      </c>
      <c r="I25" s="10">
        <v>127</v>
      </c>
      <c r="J25">
        <v>1</v>
      </c>
      <c r="K25" s="7"/>
      <c r="N25" s="7">
        <v>1</v>
      </c>
      <c r="O25">
        <v>12</v>
      </c>
      <c r="P25">
        <v>0</v>
      </c>
      <c r="Q25" s="7"/>
      <c r="T25" s="7"/>
      <c r="W25" s="7">
        <v>2</v>
      </c>
      <c r="X25" s="8">
        <v>31</v>
      </c>
      <c r="Y25" s="8">
        <v>0</v>
      </c>
      <c r="Z25" s="7">
        <v>2</v>
      </c>
      <c r="AA25" s="8">
        <v>34</v>
      </c>
      <c r="AB25" s="8">
        <v>0</v>
      </c>
      <c r="AC25" s="7">
        <v>1</v>
      </c>
      <c r="AD25" s="8">
        <v>3</v>
      </c>
      <c r="AE25" s="8">
        <v>0</v>
      </c>
      <c r="AF25" s="7">
        <v>1</v>
      </c>
      <c r="AG25">
        <v>21</v>
      </c>
      <c r="AH25">
        <v>0</v>
      </c>
      <c r="AI25" s="7">
        <v>1</v>
      </c>
      <c r="AJ25" s="8">
        <v>12</v>
      </c>
      <c r="AK25" s="8">
        <v>0</v>
      </c>
      <c r="AL25" s="3"/>
      <c r="AM25" s="7">
        <v>1</v>
      </c>
      <c r="AN25" s="8">
        <v>2</v>
      </c>
      <c r="AO25" s="8">
        <v>0</v>
      </c>
      <c r="AP25" s="7"/>
      <c r="AS25" s="7"/>
    </row>
    <row r="26" spans="1:49" ht="15.75" customHeight="1" x14ac:dyDescent="0.25">
      <c r="A26" s="5" t="s">
        <v>364</v>
      </c>
      <c r="B26" s="6">
        <f t="shared" ref="B26:D26" si="20">E26+H26+K26+N26+Q26+T26+W26+Z26+AC26+AF26+AI26+AL26</f>
        <v>16</v>
      </c>
      <c r="C26" s="6">
        <f t="shared" si="20"/>
        <v>169</v>
      </c>
      <c r="D26" s="6">
        <f t="shared" si="20"/>
        <v>-2</v>
      </c>
      <c r="E26" s="7">
        <v>3</v>
      </c>
      <c r="F26">
        <v>38</v>
      </c>
      <c r="G26">
        <v>1</v>
      </c>
      <c r="H26" s="7">
        <v>4</v>
      </c>
      <c r="I26" s="8">
        <v>64</v>
      </c>
      <c r="J26" s="8">
        <v>0</v>
      </c>
      <c r="K26" s="7">
        <v>2</v>
      </c>
      <c r="L26" s="8">
        <v>18</v>
      </c>
      <c r="M26" s="8">
        <v>0</v>
      </c>
      <c r="N26" s="7">
        <v>1</v>
      </c>
      <c r="O26" s="8">
        <v>-4</v>
      </c>
      <c r="P26" s="8">
        <v>0</v>
      </c>
      <c r="Q26" s="7"/>
      <c r="T26" s="7">
        <v>1</v>
      </c>
      <c r="U26">
        <v>11</v>
      </c>
      <c r="V26">
        <v>0</v>
      </c>
      <c r="W26" s="7">
        <v>3</v>
      </c>
      <c r="X26" s="8">
        <v>29</v>
      </c>
      <c r="Y26" s="8">
        <v>0</v>
      </c>
      <c r="Z26" s="7">
        <v>1</v>
      </c>
      <c r="AA26" s="8">
        <v>5</v>
      </c>
      <c r="AB26" s="8">
        <v>0</v>
      </c>
      <c r="AC26" s="7">
        <v>1</v>
      </c>
      <c r="AD26" s="8">
        <v>7</v>
      </c>
      <c r="AE26" s="8">
        <v>0</v>
      </c>
      <c r="AF26" s="7"/>
      <c r="AI26" s="7"/>
      <c r="AJ26" s="3"/>
      <c r="AK26" s="3"/>
      <c r="AL26" s="3"/>
      <c r="AM26" s="7">
        <v>1</v>
      </c>
      <c r="AN26">
        <v>-3</v>
      </c>
      <c r="AO26">
        <v>0</v>
      </c>
      <c r="AP26" s="7">
        <v>1</v>
      </c>
      <c r="AQ26">
        <v>19</v>
      </c>
      <c r="AR26">
        <v>1</v>
      </c>
      <c r="AS26" s="7">
        <v>1</v>
      </c>
      <c r="AT26">
        <v>4</v>
      </c>
      <c r="AU26">
        <v>0</v>
      </c>
    </row>
    <row r="27" spans="1:49" ht="15.75" customHeight="1" x14ac:dyDescent="0.25">
      <c r="A27" s="5" t="s">
        <v>301</v>
      </c>
      <c r="B27" s="6">
        <f t="shared" ref="B27:D27" si="21">E27+H27+K27+N27+Q27+T27+W27+Z27+AC27+AF27+AI27+AL27</f>
        <v>7</v>
      </c>
      <c r="C27" s="6">
        <f t="shared" si="21"/>
        <v>124</v>
      </c>
      <c r="D27" s="6">
        <f t="shared" si="21"/>
        <v>3</v>
      </c>
      <c r="E27" s="7"/>
      <c r="H27" s="7">
        <v>1</v>
      </c>
      <c r="I27" s="8">
        <v>57</v>
      </c>
      <c r="J27" s="8">
        <v>1</v>
      </c>
      <c r="K27" s="7">
        <v>1</v>
      </c>
      <c r="L27" s="8">
        <v>12</v>
      </c>
      <c r="M27" s="8">
        <v>0</v>
      </c>
      <c r="N27" s="7">
        <v>1</v>
      </c>
      <c r="O27" s="8">
        <v>16</v>
      </c>
      <c r="P27" s="8">
        <v>0</v>
      </c>
      <c r="Q27" s="7"/>
      <c r="T27" s="7">
        <v>2</v>
      </c>
      <c r="U27">
        <v>7</v>
      </c>
      <c r="V27">
        <v>0</v>
      </c>
      <c r="W27" s="7"/>
      <c r="Z27" s="7">
        <v>2</v>
      </c>
      <c r="AA27" s="8">
        <v>30</v>
      </c>
      <c r="AB27" s="8">
        <v>0</v>
      </c>
      <c r="AC27" s="7"/>
      <c r="AF27" s="7"/>
      <c r="AI27" s="7"/>
      <c r="AJ27" s="3"/>
      <c r="AK27" s="3"/>
      <c r="AL27" s="3"/>
      <c r="AM27" s="7">
        <v>2</v>
      </c>
      <c r="AN27">
        <v>2</v>
      </c>
      <c r="AO27">
        <v>0</v>
      </c>
      <c r="AP27" s="7"/>
      <c r="AS27" s="7"/>
    </row>
    <row r="28" spans="1:49" ht="15.75" customHeight="1" x14ac:dyDescent="0.25">
      <c r="A28" s="5" t="s">
        <v>475</v>
      </c>
      <c r="B28" s="6">
        <f t="shared" ref="B28:D28" si="22">E28+H28+K28+N28+Q28+T28+W28+Z28+AC28+AF28+AI28+AL28</f>
        <v>7</v>
      </c>
      <c r="C28" s="6">
        <f t="shared" si="22"/>
        <v>89</v>
      </c>
      <c r="D28" s="6">
        <f t="shared" si="22"/>
        <v>1</v>
      </c>
      <c r="E28" s="7">
        <v>1</v>
      </c>
      <c r="F28">
        <v>7</v>
      </c>
      <c r="G28">
        <v>0</v>
      </c>
      <c r="H28" s="7"/>
      <c r="K28" s="7">
        <v>6</v>
      </c>
      <c r="L28" s="8">
        <v>82</v>
      </c>
      <c r="M28" s="8">
        <v>1</v>
      </c>
      <c r="N28" s="7"/>
      <c r="Q28" s="7"/>
      <c r="T28" s="7"/>
      <c r="W28" s="7"/>
      <c r="Z28" s="7"/>
      <c r="AA28" s="8"/>
      <c r="AB28" s="8"/>
      <c r="AC28" s="7"/>
      <c r="AF28" s="7"/>
      <c r="AI28" s="7"/>
      <c r="AJ28" s="3"/>
      <c r="AK28" s="3"/>
      <c r="AL28" s="3"/>
      <c r="AM28" s="7"/>
      <c r="AP28" s="7"/>
      <c r="AS28" s="7"/>
    </row>
    <row r="29" spans="1:49" ht="15.75" customHeight="1" x14ac:dyDescent="0.25">
      <c r="A29" s="5" t="s">
        <v>360</v>
      </c>
      <c r="B29" s="6">
        <f t="shared" ref="B29:D29" si="23">E29+H29+K29+N29+Q29+T29+W29+Z29+AC29+AF29+AI29+AL29</f>
        <v>15</v>
      </c>
      <c r="C29" s="6">
        <f t="shared" si="23"/>
        <v>120</v>
      </c>
      <c r="D29" s="6">
        <f t="shared" si="23"/>
        <v>1</v>
      </c>
      <c r="E29" s="7">
        <v>3</v>
      </c>
      <c r="F29">
        <v>21</v>
      </c>
      <c r="G29">
        <v>0</v>
      </c>
      <c r="H29" s="7">
        <v>7</v>
      </c>
      <c r="I29" s="8">
        <v>94</v>
      </c>
      <c r="J29" s="8">
        <v>1</v>
      </c>
      <c r="K29" s="7">
        <v>4</v>
      </c>
      <c r="L29" s="8">
        <v>2</v>
      </c>
      <c r="M29" s="8">
        <v>0</v>
      </c>
      <c r="N29" s="7"/>
      <c r="Q29" s="7"/>
      <c r="T29" s="7">
        <v>1</v>
      </c>
      <c r="U29">
        <v>3</v>
      </c>
      <c r="V29">
        <v>0</v>
      </c>
      <c r="W29" s="7"/>
      <c r="Z29" s="7"/>
      <c r="AC29" s="7"/>
      <c r="AF29" s="7"/>
      <c r="AI29" s="7"/>
      <c r="AJ29" s="3"/>
      <c r="AK29" s="3"/>
      <c r="AL29" s="3"/>
      <c r="AM29" s="7"/>
      <c r="AP29" s="7"/>
      <c r="AS29" s="7"/>
    </row>
    <row r="30" spans="1:49" ht="15.75" customHeight="1" x14ac:dyDescent="0.25">
      <c r="A30" s="5" t="s">
        <v>369</v>
      </c>
      <c r="B30" s="6">
        <f t="shared" ref="B30:D30" si="24">E30+H30+K30+N30+Q30+T30+W30+Z30+AC30+AF30+AI30+AL30</f>
        <v>13</v>
      </c>
      <c r="C30" s="6">
        <f t="shared" si="24"/>
        <v>138</v>
      </c>
      <c r="D30" s="6">
        <f t="shared" si="24"/>
        <v>1</v>
      </c>
      <c r="E30" s="7">
        <v>3</v>
      </c>
      <c r="F30">
        <v>11</v>
      </c>
      <c r="G30">
        <v>0</v>
      </c>
      <c r="H30" s="7">
        <v>3</v>
      </c>
      <c r="I30" s="8">
        <v>50</v>
      </c>
      <c r="J30" s="8">
        <v>0</v>
      </c>
      <c r="K30" s="7">
        <v>5</v>
      </c>
      <c r="L30" s="8">
        <v>35</v>
      </c>
      <c r="M30" s="8">
        <v>0</v>
      </c>
      <c r="N30" s="7"/>
      <c r="Q30" s="7"/>
      <c r="T30" s="7"/>
      <c r="W30" s="7">
        <v>2</v>
      </c>
      <c r="X30">
        <v>42</v>
      </c>
      <c r="Y30">
        <v>1</v>
      </c>
      <c r="Z30" s="7"/>
      <c r="AC30" s="7"/>
      <c r="AF30" s="7"/>
      <c r="AI30" s="7"/>
      <c r="AJ30" s="3"/>
      <c r="AK30" s="3"/>
      <c r="AL30" s="3"/>
      <c r="AM30" s="7"/>
      <c r="AP30" s="7"/>
      <c r="AS30" s="7"/>
    </row>
    <row r="31" spans="1:49" ht="15.75" customHeight="1" x14ac:dyDescent="0.25">
      <c r="A31" s="5" t="s">
        <v>503</v>
      </c>
      <c r="B31" s="6">
        <f t="shared" ref="B31:D31" si="25">E31+H31+K31+N31+Q31+T31+W31+Z31+AC31+AF31+AI31+AL31</f>
        <v>16</v>
      </c>
      <c r="C31" s="6">
        <f t="shared" si="25"/>
        <v>191</v>
      </c>
      <c r="D31" s="6">
        <f t="shared" si="25"/>
        <v>5</v>
      </c>
      <c r="E31" s="7">
        <v>4</v>
      </c>
      <c r="F31">
        <v>59</v>
      </c>
      <c r="G31">
        <v>0</v>
      </c>
      <c r="H31" s="7">
        <v>5</v>
      </c>
      <c r="I31" s="8">
        <v>94</v>
      </c>
      <c r="J31" s="8">
        <v>0</v>
      </c>
      <c r="K31" s="7"/>
      <c r="N31" s="7">
        <v>1</v>
      </c>
      <c r="O31">
        <v>5</v>
      </c>
      <c r="P31">
        <v>0</v>
      </c>
      <c r="Q31" s="7"/>
      <c r="T31" s="7">
        <v>1</v>
      </c>
      <c r="U31">
        <v>8</v>
      </c>
      <c r="V31">
        <v>0</v>
      </c>
      <c r="W31" s="7"/>
      <c r="Z31" s="7">
        <v>1</v>
      </c>
      <c r="AA31">
        <v>6</v>
      </c>
      <c r="AB31">
        <v>0</v>
      </c>
      <c r="AC31" s="7">
        <v>1</v>
      </c>
      <c r="AD31" s="8">
        <v>10</v>
      </c>
      <c r="AE31" s="8">
        <v>0</v>
      </c>
      <c r="AF31" s="7">
        <v>3</v>
      </c>
      <c r="AG31">
        <v>8</v>
      </c>
      <c r="AH31">
        <v>0</v>
      </c>
      <c r="AI31" s="7"/>
      <c r="AJ31" s="3"/>
      <c r="AK31" s="3"/>
      <c r="AL31" s="3"/>
      <c r="AM31" s="7">
        <v>1</v>
      </c>
      <c r="AN31">
        <v>5</v>
      </c>
      <c r="AO31">
        <v>0</v>
      </c>
      <c r="AP31" s="7"/>
      <c r="AS31" s="7"/>
    </row>
    <row r="32" spans="1:49" ht="15.75" customHeight="1" x14ac:dyDescent="0.25">
      <c r="A32" s="5" t="s">
        <v>363</v>
      </c>
      <c r="B32" s="6">
        <f t="shared" ref="B32:D32" si="26">E32+H32+K32+N32+Q32+T32+W32+Z32+AC32+AF32+AI32+AL32</f>
        <v>10</v>
      </c>
      <c r="C32" s="6">
        <f t="shared" si="26"/>
        <v>125</v>
      </c>
      <c r="D32" s="6">
        <f t="shared" si="26"/>
        <v>1</v>
      </c>
      <c r="E32" s="7">
        <v>4</v>
      </c>
      <c r="F32">
        <v>64</v>
      </c>
      <c r="G32">
        <v>1</v>
      </c>
      <c r="H32" s="7">
        <v>2</v>
      </c>
      <c r="I32" s="8">
        <v>11</v>
      </c>
      <c r="J32" s="8">
        <v>0</v>
      </c>
      <c r="K32" s="7">
        <v>3</v>
      </c>
      <c r="L32" s="8">
        <v>33</v>
      </c>
      <c r="M32" s="8">
        <v>0</v>
      </c>
      <c r="N32" s="7"/>
      <c r="Q32" s="7"/>
      <c r="T32" s="7"/>
      <c r="W32" s="7">
        <v>1</v>
      </c>
      <c r="X32">
        <v>17</v>
      </c>
      <c r="Y32">
        <v>0</v>
      </c>
      <c r="Z32" s="7"/>
      <c r="AC32" s="7"/>
      <c r="AF32" s="7"/>
      <c r="AI32" s="7"/>
      <c r="AJ32" s="3"/>
      <c r="AK32" s="3"/>
      <c r="AL32" s="3"/>
      <c r="AM32" s="7"/>
      <c r="AP32" s="7"/>
      <c r="AS32" s="7"/>
    </row>
    <row r="33" spans="1:49" ht="15.75" customHeight="1" x14ac:dyDescent="0.25">
      <c r="A33" s="5" t="s">
        <v>342</v>
      </c>
      <c r="B33" s="6">
        <f t="shared" ref="B33:D33" si="27">E33+H33+K33+N33+Q33+T33+W33+Z33+AC33+AF33+AI33+AL33</f>
        <v>13</v>
      </c>
      <c r="C33" s="6">
        <f t="shared" si="27"/>
        <v>183</v>
      </c>
      <c r="D33" s="6">
        <f t="shared" si="27"/>
        <v>0</v>
      </c>
      <c r="E33" s="7">
        <v>3</v>
      </c>
      <c r="F33">
        <v>73</v>
      </c>
      <c r="G33">
        <v>0</v>
      </c>
      <c r="H33" s="7">
        <v>4</v>
      </c>
      <c r="I33" s="8">
        <v>40</v>
      </c>
      <c r="J33" s="8">
        <v>0</v>
      </c>
      <c r="K33" s="7">
        <v>1</v>
      </c>
      <c r="L33" s="8">
        <v>3</v>
      </c>
      <c r="M33" s="8">
        <v>0</v>
      </c>
      <c r="N33" s="7">
        <v>1</v>
      </c>
      <c r="O33" s="8">
        <v>18</v>
      </c>
      <c r="P33" s="8">
        <v>0</v>
      </c>
      <c r="Q33" s="7"/>
      <c r="T33" s="7">
        <v>2</v>
      </c>
      <c r="U33">
        <v>5</v>
      </c>
      <c r="V33">
        <v>0</v>
      </c>
      <c r="W33" s="7">
        <v>1</v>
      </c>
      <c r="X33" s="8">
        <v>39</v>
      </c>
      <c r="Y33" s="8">
        <v>0</v>
      </c>
      <c r="Z33" s="7">
        <v>1</v>
      </c>
      <c r="AA33" s="8">
        <v>5</v>
      </c>
      <c r="AB33" s="8">
        <v>0</v>
      </c>
      <c r="AC33" s="7"/>
      <c r="AF33" s="7"/>
      <c r="AI33" s="7"/>
      <c r="AL33" s="8"/>
      <c r="AM33" s="7"/>
      <c r="AP33" s="7"/>
      <c r="AS33" s="7">
        <v>1</v>
      </c>
      <c r="AT33">
        <v>18</v>
      </c>
      <c r="AU33">
        <v>0</v>
      </c>
    </row>
    <row r="34" spans="1:49" ht="15.75" customHeight="1" x14ac:dyDescent="0.25">
      <c r="A34" s="5" t="s">
        <v>504</v>
      </c>
      <c r="B34" s="6">
        <f t="shared" ref="B34:D34" si="28">E34+H34+K34+N34+Q34+T34+W34+Z34+AC34+AF34+AI34+AL34</f>
        <v>21</v>
      </c>
      <c r="C34" s="6">
        <f t="shared" si="28"/>
        <v>271</v>
      </c>
      <c r="D34" s="6">
        <f t="shared" si="28"/>
        <v>1</v>
      </c>
      <c r="E34" s="7">
        <v>6</v>
      </c>
      <c r="F34">
        <v>91</v>
      </c>
      <c r="G34">
        <v>0</v>
      </c>
      <c r="H34" s="7">
        <v>4</v>
      </c>
      <c r="I34" s="8">
        <v>62</v>
      </c>
      <c r="J34" s="8">
        <v>1</v>
      </c>
      <c r="K34" s="7">
        <v>2</v>
      </c>
      <c r="L34" s="8">
        <v>25</v>
      </c>
      <c r="M34" s="8">
        <v>0</v>
      </c>
      <c r="N34" s="7">
        <v>4</v>
      </c>
      <c r="O34" s="8">
        <v>63</v>
      </c>
      <c r="P34" s="8">
        <v>0</v>
      </c>
      <c r="Q34" s="7"/>
      <c r="T34" s="7">
        <v>1</v>
      </c>
      <c r="U34">
        <v>-1</v>
      </c>
      <c r="V34">
        <v>0</v>
      </c>
      <c r="W34" s="7">
        <v>3</v>
      </c>
      <c r="X34" s="8">
        <v>22</v>
      </c>
      <c r="Y34" s="8">
        <v>0</v>
      </c>
      <c r="Z34" s="7"/>
      <c r="AC34" s="7">
        <v>1</v>
      </c>
      <c r="AD34">
        <v>9</v>
      </c>
      <c r="AE34">
        <v>0</v>
      </c>
      <c r="AF34" s="7"/>
      <c r="AI34" s="7"/>
      <c r="AL34" s="8"/>
      <c r="AM34" s="7"/>
      <c r="AP34" s="7"/>
      <c r="AS34" s="7"/>
    </row>
    <row r="35" spans="1:49" ht="15.75" customHeight="1" x14ac:dyDescent="0.25">
      <c r="A35" s="5" t="s">
        <v>394</v>
      </c>
      <c r="B35" s="6"/>
      <c r="C35" s="6"/>
      <c r="D35" s="6"/>
      <c r="E35" s="8">
        <f t="shared" ref="E35:AB35" si="29">SUM(E21:E34)</f>
        <v>37</v>
      </c>
      <c r="F35" s="8">
        <f t="shared" si="29"/>
        <v>511</v>
      </c>
      <c r="G35" s="8">
        <f t="shared" si="29"/>
        <v>3</v>
      </c>
      <c r="H35" s="8">
        <f t="shared" si="29"/>
        <v>38</v>
      </c>
      <c r="I35" s="8">
        <f t="shared" si="29"/>
        <v>617</v>
      </c>
      <c r="J35" s="8">
        <f t="shared" si="29"/>
        <v>4</v>
      </c>
      <c r="K35" s="8">
        <f t="shared" si="29"/>
        <v>32</v>
      </c>
      <c r="L35" s="8">
        <f t="shared" si="29"/>
        <v>314</v>
      </c>
      <c r="M35" s="8">
        <f t="shared" si="29"/>
        <v>1</v>
      </c>
      <c r="N35" s="8">
        <f t="shared" si="29"/>
        <v>10</v>
      </c>
      <c r="O35" s="8">
        <f t="shared" si="29"/>
        <v>117</v>
      </c>
      <c r="P35" s="8">
        <f t="shared" si="29"/>
        <v>0</v>
      </c>
      <c r="Q35" s="8">
        <f t="shared" si="29"/>
        <v>12</v>
      </c>
      <c r="R35" s="8">
        <f t="shared" si="29"/>
        <v>100</v>
      </c>
      <c r="S35" s="8">
        <f t="shared" si="29"/>
        <v>0</v>
      </c>
      <c r="T35" s="8">
        <f t="shared" si="29"/>
        <v>12</v>
      </c>
      <c r="U35" s="8">
        <f t="shared" si="29"/>
        <v>80</v>
      </c>
      <c r="V35" s="8">
        <f t="shared" si="29"/>
        <v>0</v>
      </c>
      <c r="W35" s="8">
        <f t="shared" si="29"/>
        <v>16</v>
      </c>
      <c r="X35" s="8">
        <f t="shared" si="29"/>
        <v>201</v>
      </c>
      <c r="Y35" s="8">
        <f t="shared" si="29"/>
        <v>2</v>
      </c>
      <c r="Z35" s="8">
        <f t="shared" si="29"/>
        <v>11</v>
      </c>
      <c r="AA35" s="8">
        <f t="shared" si="29"/>
        <v>134</v>
      </c>
      <c r="AB35" s="8">
        <f t="shared" si="29"/>
        <v>0</v>
      </c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</row>
    <row r="36" spans="1:49" ht="15.75" customHeight="1" x14ac:dyDescent="0.25">
      <c r="A36" s="5"/>
      <c r="B36" s="6"/>
      <c r="C36" s="6"/>
      <c r="D36" s="6"/>
    </row>
    <row r="37" spans="1:49" ht="15.75" customHeight="1" x14ac:dyDescent="0.25">
      <c r="A37" s="1" t="s">
        <v>71</v>
      </c>
      <c r="B37" s="2" t="s">
        <v>1</v>
      </c>
      <c r="C37" s="2"/>
      <c r="D37" s="2"/>
      <c r="E37" s="3"/>
      <c r="F37" s="3"/>
      <c r="G37" s="3" t="s">
        <v>525</v>
      </c>
      <c r="H37" s="3"/>
      <c r="I37" s="3"/>
      <c r="J37" s="3"/>
      <c r="K37" s="3"/>
      <c r="L37" s="3" t="s">
        <v>437</v>
      </c>
      <c r="M37" s="3"/>
      <c r="N37" s="3"/>
      <c r="O37" s="3"/>
      <c r="P37" s="3"/>
      <c r="Q37" s="3" t="s">
        <v>526</v>
      </c>
      <c r="R37" s="3"/>
      <c r="S37" s="3"/>
      <c r="T37" s="3"/>
      <c r="U37" s="3"/>
      <c r="V37" s="3" t="s">
        <v>486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ht="15.75" customHeight="1" x14ac:dyDescent="0.25">
      <c r="A38" s="1" t="s">
        <v>490</v>
      </c>
      <c r="B38" s="4" t="s">
        <v>72</v>
      </c>
      <c r="C38" s="3" t="s">
        <v>4</v>
      </c>
      <c r="D38" s="3" t="s">
        <v>73</v>
      </c>
      <c r="E38" s="3" t="s">
        <v>7</v>
      </c>
      <c r="F38" s="3" t="s">
        <v>8</v>
      </c>
      <c r="G38" s="4" t="s">
        <v>72</v>
      </c>
      <c r="H38" s="3" t="s">
        <v>4</v>
      </c>
      <c r="I38" s="3" t="s">
        <v>73</v>
      </c>
      <c r="J38" s="3" t="s">
        <v>7</v>
      </c>
      <c r="K38" s="3" t="s">
        <v>8</v>
      </c>
      <c r="L38" s="4" t="s">
        <v>72</v>
      </c>
      <c r="M38" s="3" t="s">
        <v>4</v>
      </c>
      <c r="N38" s="3" t="s">
        <v>73</v>
      </c>
      <c r="O38" s="3" t="s">
        <v>7</v>
      </c>
      <c r="P38" s="3" t="s">
        <v>8</v>
      </c>
      <c r="Q38" s="4" t="s">
        <v>72</v>
      </c>
      <c r="R38" s="3" t="s">
        <v>4</v>
      </c>
      <c r="S38" s="3" t="s">
        <v>73</v>
      </c>
      <c r="T38" s="3" t="s">
        <v>7</v>
      </c>
      <c r="U38" s="3" t="s">
        <v>8</v>
      </c>
      <c r="V38" s="4" t="s">
        <v>72</v>
      </c>
      <c r="W38" s="3" t="s">
        <v>4</v>
      </c>
      <c r="X38" s="3" t="s">
        <v>73</v>
      </c>
      <c r="Y38" s="3" t="s">
        <v>7</v>
      </c>
      <c r="Z38" s="3" t="s">
        <v>8</v>
      </c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ht="15.75" customHeight="1" x14ac:dyDescent="0.25">
      <c r="A39" s="5" t="s">
        <v>491</v>
      </c>
      <c r="B39" s="6">
        <f t="shared" ref="B39:F39" si="30">G39+L39+Q39+V39</f>
        <v>15</v>
      </c>
      <c r="C39" s="6">
        <f t="shared" si="30"/>
        <v>23</v>
      </c>
      <c r="D39" s="6">
        <f t="shared" si="30"/>
        <v>1</v>
      </c>
      <c r="E39" s="6">
        <f t="shared" si="30"/>
        <v>118</v>
      </c>
      <c r="F39" s="6">
        <f t="shared" si="30"/>
        <v>1</v>
      </c>
      <c r="G39" s="4">
        <v>14</v>
      </c>
      <c r="H39" s="3">
        <v>21</v>
      </c>
      <c r="I39" s="3">
        <v>1</v>
      </c>
      <c r="J39" s="3">
        <v>105</v>
      </c>
      <c r="K39" s="3">
        <v>1</v>
      </c>
      <c r="L39" s="7">
        <v>1</v>
      </c>
      <c r="M39" s="8">
        <v>1</v>
      </c>
      <c r="N39" s="8">
        <v>0</v>
      </c>
      <c r="O39">
        <v>13</v>
      </c>
      <c r="P39">
        <v>0</v>
      </c>
      <c r="Q39" s="7"/>
      <c r="V39" s="7">
        <v>0</v>
      </c>
      <c r="W39">
        <v>1</v>
      </c>
      <c r="X39">
        <v>0</v>
      </c>
      <c r="Y39">
        <v>0</v>
      </c>
      <c r="Z39">
        <v>0</v>
      </c>
    </row>
    <row r="40" spans="1:49" ht="15.75" customHeight="1" x14ac:dyDescent="0.25">
      <c r="A40" s="5" t="s">
        <v>125</v>
      </c>
      <c r="B40" s="6">
        <f t="shared" ref="B40:F40" si="31">G40+L40+Q40+V40</f>
        <v>22</v>
      </c>
      <c r="C40" s="6">
        <f t="shared" si="31"/>
        <v>29</v>
      </c>
      <c r="D40" s="6">
        <f t="shared" si="31"/>
        <v>0</v>
      </c>
      <c r="E40" s="6">
        <f t="shared" si="31"/>
        <v>235</v>
      </c>
      <c r="F40" s="6">
        <f t="shared" si="31"/>
        <v>1</v>
      </c>
      <c r="G40" s="7"/>
      <c r="L40" s="4">
        <v>22</v>
      </c>
      <c r="M40" s="3">
        <v>29</v>
      </c>
      <c r="N40" s="3">
        <v>0</v>
      </c>
      <c r="O40" s="3">
        <v>235</v>
      </c>
      <c r="P40" s="3">
        <v>1</v>
      </c>
      <c r="Q40" s="7"/>
      <c r="V40" s="7"/>
    </row>
    <row r="41" spans="1:49" ht="15.75" customHeight="1" x14ac:dyDescent="0.25">
      <c r="A41" s="5" t="s">
        <v>493</v>
      </c>
      <c r="B41" s="6">
        <f t="shared" ref="B41:F41" si="32">G41+L41+Q41+V41</f>
        <v>7</v>
      </c>
      <c r="C41" s="6">
        <f t="shared" si="32"/>
        <v>16</v>
      </c>
      <c r="D41" s="6">
        <f t="shared" si="32"/>
        <v>0</v>
      </c>
      <c r="E41" s="6">
        <f t="shared" si="32"/>
        <v>110</v>
      </c>
      <c r="F41" s="6">
        <f t="shared" si="32"/>
        <v>0</v>
      </c>
      <c r="G41" s="7"/>
      <c r="L41" s="4">
        <v>7</v>
      </c>
      <c r="M41" s="3">
        <v>16</v>
      </c>
      <c r="N41" s="3">
        <v>0</v>
      </c>
      <c r="O41" s="3">
        <v>110</v>
      </c>
      <c r="P41" s="3">
        <v>0</v>
      </c>
      <c r="Q41" s="7"/>
      <c r="V41" s="7"/>
    </row>
    <row r="42" spans="1:49" ht="15.75" customHeight="1" x14ac:dyDescent="0.25">
      <c r="A42" s="5" t="s">
        <v>446</v>
      </c>
      <c r="B42" s="6">
        <f t="shared" ref="B42:F42" si="33">G42+L42+Q42+V42</f>
        <v>4</v>
      </c>
      <c r="C42" s="6">
        <f t="shared" si="33"/>
        <v>5</v>
      </c>
      <c r="D42" s="6">
        <f t="shared" si="33"/>
        <v>0</v>
      </c>
      <c r="E42" s="6">
        <f t="shared" si="33"/>
        <v>43</v>
      </c>
      <c r="F42" s="6">
        <f t="shared" si="33"/>
        <v>0</v>
      </c>
      <c r="G42" s="7"/>
      <c r="L42" s="4">
        <v>4</v>
      </c>
      <c r="M42" s="3">
        <v>5</v>
      </c>
      <c r="N42" s="3">
        <v>0</v>
      </c>
      <c r="O42" s="3">
        <v>43</v>
      </c>
      <c r="P42" s="3">
        <v>0</v>
      </c>
      <c r="Q42" s="7"/>
      <c r="V42" s="7"/>
    </row>
    <row r="43" spans="1:49" ht="15.75" customHeight="1" x14ac:dyDescent="0.25">
      <c r="A43" s="5" t="s">
        <v>235</v>
      </c>
      <c r="B43" s="6">
        <f t="shared" ref="B43:F43" si="34">G43+L43+Q43+V43</f>
        <v>15</v>
      </c>
      <c r="C43" s="6">
        <f t="shared" si="34"/>
        <v>23</v>
      </c>
      <c r="D43" s="6">
        <f t="shared" si="34"/>
        <v>0</v>
      </c>
      <c r="E43" s="6">
        <f t="shared" si="34"/>
        <v>242</v>
      </c>
      <c r="F43" s="6">
        <f t="shared" si="34"/>
        <v>1</v>
      </c>
      <c r="G43" s="7"/>
      <c r="L43" s="4">
        <v>13</v>
      </c>
      <c r="M43" s="3">
        <v>21</v>
      </c>
      <c r="N43" s="3">
        <v>0</v>
      </c>
      <c r="O43" s="3">
        <v>218</v>
      </c>
      <c r="P43" s="3">
        <v>1</v>
      </c>
      <c r="Q43" s="7">
        <v>2</v>
      </c>
      <c r="R43" s="8">
        <v>2</v>
      </c>
      <c r="S43" s="8">
        <v>0</v>
      </c>
      <c r="T43">
        <v>24</v>
      </c>
      <c r="U43">
        <v>0</v>
      </c>
      <c r="V43" s="7"/>
    </row>
    <row r="44" spans="1:49" ht="15.75" customHeight="1" x14ac:dyDescent="0.25">
      <c r="A44" s="5" t="s">
        <v>364</v>
      </c>
      <c r="B44" s="6">
        <f t="shared" ref="B44:F44" si="35">G44+L44+Q44+V44</f>
        <v>19</v>
      </c>
      <c r="C44" s="6">
        <f t="shared" si="35"/>
        <v>24</v>
      </c>
      <c r="D44" s="6">
        <f t="shared" si="35"/>
        <v>1</v>
      </c>
      <c r="E44" s="6">
        <f t="shared" si="35"/>
        <v>188</v>
      </c>
      <c r="F44" s="6">
        <f t="shared" si="35"/>
        <v>2</v>
      </c>
      <c r="G44" s="7"/>
      <c r="L44" s="4">
        <v>18</v>
      </c>
      <c r="M44" s="3">
        <v>23</v>
      </c>
      <c r="N44" s="3">
        <v>1</v>
      </c>
      <c r="O44" s="3">
        <v>169</v>
      </c>
      <c r="P44" s="3">
        <v>1</v>
      </c>
      <c r="Q44" s="7"/>
      <c r="V44" s="7">
        <v>1</v>
      </c>
      <c r="W44">
        <v>1</v>
      </c>
      <c r="X44">
        <v>0</v>
      </c>
      <c r="Y44">
        <v>19</v>
      </c>
      <c r="Z44">
        <v>1</v>
      </c>
    </row>
    <row r="45" spans="1:49" ht="15.75" customHeight="1" x14ac:dyDescent="0.25">
      <c r="A45" s="5" t="s">
        <v>301</v>
      </c>
      <c r="B45" s="6">
        <f t="shared" ref="B45:F45" si="36">G45+L45+Q45+V45</f>
        <v>9</v>
      </c>
      <c r="C45" s="6">
        <f t="shared" si="36"/>
        <v>14</v>
      </c>
      <c r="D45" s="6">
        <f t="shared" si="36"/>
        <v>0</v>
      </c>
      <c r="E45" s="6">
        <f t="shared" si="36"/>
        <v>124</v>
      </c>
      <c r="F45" s="6">
        <f t="shared" si="36"/>
        <v>1</v>
      </c>
      <c r="G45" s="7"/>
      <c r="L45" s="4">
        <v>9</v>
      </c>
      <c r="M45" s="3">
        <v>14</v>
      </c>
      <c r="N45" s="3">
        <v>0</v>
      </c>
      <c r="O45" s="3">
        <v>124</v>
      </c>
      <c r="P45" s="3">
        <v>1</v>
      </c>
      <c r="Q45" s="7"/>
      <c r="V45" s="7"/>
    </row>
    <row r="46" spans="1:49" ht="15.75" customHeight="1" x14ac:dyDescent="0.25">
      <c r="A46" s="5" t="s">
        <v>475</v>
      </c>
      <c r="B46" s="6">
        <f t="shared" ref="B46:F46" si="37">G46+L46+Q46+V46</f>
        <v>7</v>
      </c>
      <c r="C46" s="6">
        <f t="shared" si="37"/>
        <v>8</v>
      </c>
      <c r="D46" s="6">
        <f t="shared" si="37"/>
        <v>0</v>
      </c>
      <c r="E46" s="6">
        <f t="shared" si="37"/>
        <v>89</v>
      </c>
      <c r="F46" s="6">
        <f t="shared" si="37"/>
        <v>1</v>
      </c>
      <c r="G46" s="7"/>
      <c r="L46" s="4">
        <v>7</v>
      </c>
      <c r="M46" s="3">
        <v>8</v>
      </c>
      <c r="N46" s="3">
        <v>0</v>
      </c>
      <c r="O46" s="3">
        <v>89</v>
      </c>
      <c r="P46" s="3">
        <v>1</v>
      </c>
      <c r="Q46" s="7"/>
      <c r="V46" s="7"/>
    </row>
    <row r="47" spans="1:49" ht="15.75" customHeight="1" x14ac:dyDescent="0.25">
      <c r="A47" s="5" t="s">
        <v>360</v>
      </c>
      <c r="B47" s="6">
        <f t="shared" ref="B47:F47" si="38">G47+L47+Q47+V47</f>
        <v>15</v>
      </c>
      <c r="C47" s="6">
        <f t="shared" si="38"/>
        <v>24</v>
      </c>
      <c r="D47" s="6">
        <f t="shared" si="38"/>
        <v>2</v>
      </c>
      <c r="E47" s="6">
        <f t="shared" si="38"/>
        <v>120</v>
      </c>
      <c r="F47" s="6">
        <f t="shared" si="38"/>
        <v>1</v>
      </c>
      <c r="G47" s="7"/>
      <c r="L47" s="4">
        <v>15</v>
      </c>
      <c r="M47" s="3">
        <v>23</v>
      </c>
      <c r="N47" s="3">
        <v>2</v>
      </c>
      <c r="O47" s="3">
        <v>120</v>
      </c>
      <c r="P47" s="3">
        <v>1</v>
      </c>
      <c r="Q47" s="7"/>
      <c r="V47" s="7">
        <v>0</v>
      </c>
      <c r="W47">
        <v>1</v>
      </c>
      <c r="X47">
        <v>0</v>
      </c>
      <c r="Y47">
        <v>0</v>
      </c>
      <c r="Z47">
        <v>0</v>
      </c>
    </row>
    <row r="48" spans="1:49" ht="15.75" customHeight="1" x14ac:dyDescent="0.25">
      <c r="A48" s="5" t="s">
        <v>369</v>
      </c>
      <c r="B48" s="6">
        <f t="shared" ref="B48:F48" si="39">G48+L48+Q48+V48</f>
        <v>13</v>
      </c>
      <c r="C48" s="6">
        <f t="shared" si="39"/>
        <v>20</v>
      </c>
      <c r="D48" s="6">
        <f t="shared" si="39"/>
        <v>0</v>
      </c>
      <c r="E48" s="6">
        <f t="shared" si="39"/>
        <v>138</v>
      </c>
      <c r="F48" s="6">
        <f t="shared" si="39"/>
        <v>1</v>
      </c>
      <c r="G48" s="7"/>
      <c r="L48" s="4">
        <v>13</v>
      </c>
      <c r="M48" s="3">
        <v>19</v>
      </c>
      <c r="N48" s="3">
        <v>0</v>
      </c>
      <c r="O48" s="3">
        <v>138</v>
      </c>
      <c r="P48" s="3">
        <v>1</v>
      </c>
      <c r="Q48" s="7"/>
      <c r="V48" s="7">
        <v>0</v>
      </c>
      <c r="W48">
        <v>1</v>
      </c>
      <c r="X48">
        <v>0</v>
      </c>
      <c r="Y48">
        <v>0</v>
      </c>
      <c r="Z48">
        <v>0</v>
      </c>
    </row>
    <row r="49" spans="1:49" ht="15.75" customHeight="1" x14ac:dyDescent="0.25">
      <c r="A49" s="5" t="s">
        <v>503</v>
      </c>
      <c r="B49" s="6">
        <f t="shared" ref="B49:F49" si="40">G49+L49+Q49+V49</f>
        <v>17</v>
      </c>
      <c r="C49" s="6">
        <f t="shared" si="40"/>
        <v>30</v>
      </c>
      <c r="D49" s="6">
        <f t="shared" si="40"/>
        <v>0</v>
      </c>
      <c r="E49" s="6">
        <f t="shared" si="40"/>
        <v>195</v>
      </c>
      <c r="F49" s="6">
        <f t="shared" si="40"/>
        <v>0</v>
      </c>
      <c r="G49" s="7"/>
      <c r="L49" s="4">
        <v>17</v>
      </c>
      <c r="M49" s="3">
        <v>30</v>
      </c>
      <c r="N49" s="3">
        <v>0</v>
      </c>
      <c r="O49" s="3">
        <v>195</v>
      </c>
      <c r="P49" s="3">
        <v>0</v>
      </c>
      <c r="Q49" s="7"/>
      <c r="V49" s="7"/>
    </row>
    <row r="50" spans="1:49" ht="15.75" customHeight="1" x14ac:dyDescent="0.25">
      <c r="A50" s="5" t="s">
        <v>363</v>
      </c>
      <c r="B50" s="6">
        <f t="shared" ref="B50:F50" si="41">G50+L50+Q50+V50</f>
        <v>10</v>
      </c>
      <c r="C50" s="6">
        <f t="shared" si="41"/>
        <v>13</v>
      </c>
      <c r="D50" s="6">
        <f t="shared" si="41"/>
        <v>1</v>
      </c>
      <c r="E50" s="6">
        <f t="shared" si="41"/>
        <v>125</v>
      </c>
      <c r="F50" s="6">
        <f t="shared" si="41"/>
        <v>1</v>
      </c>
      <c r="G50" s="8"/>
      <c r="L50" s="4">
        <v>10</v>
      </c>
      <c r="M50" s="3">
        <v>13</v>
      </c>
      <c r="N50" s="3">
        <v>1</v>
      </c>
      <c r="O50" s="3">
        <v>125</v>
      </c>
      <c r="P50" s="3">
        <v>1</v>
      </c>
      <c r="Q50" s="8"/>
      <c r="V50" s="8"/>
    </row>
    <row r="51" spans="1:49" ht="15.75" customHeight="1" x14ac:dyDescent="0.25">
      <c r="A51" s="5" t="s">
        <v>342</v>
      </c>
      <c r="B51" s="6">
        <f t="shared" ref="B51:F51" si="42">G51+L51+Q51+V51</f>
        <v>14</v>
      </c>
      <c r="C51" s="6">
        <f t="shared" si="42"/>
        <v>25</v>
      </c>
      <c r="D51" s="6">
        <f t="shared" si="42"/>
        <v>0</v>
      </c>
      <c r="E51" s="6">
        <f t="shared" si="42"/>
        <v>201</v>
      </c>
      <c r="F51" s="6">
        <f t="shared" si="42"/>
        <v>0</v>
      </c>
      <c r="G51" s="8"/>
      <c r="L51" s="4">
        <v>14</v>
      </c>
      <c r="M51" s="3">
        <v>25</v>
      </c>
      <c r="N51" s="3">
        <v>0</v>
      </c>
      <c r="O51" s="3">
        <v>201</v>
      </c>
      <c r="P51" s="3">
        <v>0</v>
      </c>
      <c r="Q51" s="8"/>
      <c r="V51" s="8"/>
    </row>
    <row r="52" spans="1:49" ht="15.75" customHeight="1" x14ac:dyDescent="0.25">
      <c r="A52" s="5" t="s">
        <v>504</v>
      </c>
      <c r="B52" s="6">
        <f t="shared" ref="B52:F52" si="43">G52+L52+Q52+V52</f>
        <v>21</v>
      </c>
      <c r="C52" s="6">
        <f t="shared" si="43"/>
        <v>33</v>
      </c>
      <c r="D52" s="6">
        <f t="shared" si="43"/>
        <v>1</v>
      </c>
      <c r="E52" s="6">
        <f t="shared" si="43"/>
        <v>271</v>
      </c>
      <c r="F52" s="6">
        <f t="shared" si="43"/>
        <v>1</v>
      </c>
      <c r="G52" s="8"/>
      <c r="L52" s="4">
        <v>21</v>
      </c>
      <c r="M52" s="3">
        <v>33</v>
      </c>
      <c r="N52" s="3">
        <v>1</v>
      </c>
      <c r="O52" s="3">
        <v>271</v>
      </c>
      <c r="P52" s="3">
        <v>1</v>
      </c>
      <c r="Q52" s="8"/>
      <c r="V52" s="8"/>
    </row>
    <row r="53" spans="1:49" ht="15.75" customHeight="1" x14ac:dyDescent="0.25">
      <c r="A53" s="5"/>
      <c r="B53" s="6"/>
      <c r="C53" s="6"/>
      <c r="D53" s="6"/>
      <c r="E53" s="6"/>
      <c r="F53" s="6"/>
      <c r="G53" s="8">
        <f t="shared" ref="G53:Y53" si="44">SUM(G39:G52)</f>
        <v>14</v>
      </c>
      <c r="H53" s="8">
        <f t="shared" si="44"/>
        <v>21</v>
      </c>
      <c r="I53" s="8">
        <f t="shared" si="44"/>
        <v>1</v>
      </c>
      <c r="J53" s="8">
        <f t="shared" si="44"/>
        <v>105</v>
      </c>
      <c r="K53" s="8">
        <f t="shared" si="44"/>
        <v>1</v>
      </c>
      <c r="L53" s="8">
        <f t="shared" si="44"/>
        <v>171</v>
      </c>
      <c r="M53" s="8">
        <f t="shared" si="44"/>
        <v>260</v>
      </c>
      <c r="N53" s="8">
        <f t="shared" si="44"/>
        <v>5</v>
      </c>
      <c r="O53" s="8">
        <f t="shared" si="44"/>
        <v>2051</v>
      </c>
      <c r="P53" s="8">
        <f t="shared" si="44"/>
        <v>9</v>
      </c>
      <c r="Q53" s="8">
        <f t="shared" si="44"/>
        <v>2</v>
      </c>
      <c r="R53" s="8">
        <f t="shared" si="44"/>
        <v>2</v>
      </c>
      <c r="S53" s="8">
        <f t="shared" si="44"/>
        <v>0</v>
      </c>
      <c r="T53" s="8">
        <f t="shared" si="44"/>
        <v>24</v>
      </c>
      <c r="U53" s="8">
        <f t="shared" si="44"/>
        <v>0</v>
      </c>
      <c r="V53" s="8">
        <f t="shared" si="44"/>
        <v>1</v>
      </c>
      <c r="W53" s="8">
        <f t="shared" si="44"/>
        <v>4</v>
      </c>
      <c r="X53" s="8">
        <f t="shared" si="44"/>
        <v>0</v>
      </c>
      <c r="Y53" s="8">
        <f t="shared" si="44"/>
        <v>19</v>
      </c>
    </row>
    <row r="54" spans="1:49" ht="15.75" customHeight="1" x14ac:dyDescent="0.25">
      <c r="A54" s="5"/>
      <c r="B54" s="6"/>
      <c r="C54" s="6"/>
      <c r="D54" s="6"/>
    </row>
    <row r="55" spans="1:49" ht="15.75" customHeight="1" x14ac:dyDescent="0.25">
      <c r="A55" s="1" t="s">
        <v>83</v>
      </c>
      <c r="B55" s="2"/>
      <c r="C55" s="2"/>
      <c r="D55" s="2"/>
      <c r="E55" s="3" t="s">
        <v>534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 t="s">
        <v>84</v>
      </c>
      <c r="R55" s="3"/>
      <c r="S55" s="3"/>
      <c r="T55" s="3" t="s">
        <v>534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ht="15.75" customHeight="1" x14ac:dyDescent="0.25">
      <c r="A56" s="1" t="s">
        <v>490</v>
      </c>
      <c r="B56" s="2"/>
      <c r="C56" s="2"/>
      <c r="D56" s="2"/>
      <c r="E56" s="3" t="s">
        <v>85</v>
      </c>
      <c r="F56" s="3" t="s">
        <v>7</v>
      </c>
      <c r="G56" s="3" t="s">
        <v>86</v>
      </c>
      <c r="H56" s="3" t="s">
        <v>87</v>
      </c>
      <c r="I56" s="3" t="s">
        <v>88</v>
      </c>
      <c r="J56" s="3"/>
      <c r="K56" s="3"/>
      <c r="L56" s="3"/>
      <c r="M56" s="3"/>
      <c r="N56" s="3"/>
      <c r="O56" s="3"/>
      <c r="P56" s="3"/>
      <c r="Q56" s="1" t="s">
        <v>490</v>
      </c>
      <c r="R56" s="3"/>
      <c r="S56" s="3"/>
      <c r="T56" s="3" t="s">
        <v>89</v>
      </c>
      <c r="U56" s="3" t="s">
        <v>90</v>
      </c>
      <c r="V56" s="3" t="s">
        <v>91</v>
      </c>
      <c r="W56" s="3"/>
      <c r="X56" s="4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 ht="15.75" customHeight="1" x14ac:dyDescent="0.25">
      <c r="A57" s="5" t="s">
        <v>491</v>
      </c>
      <c r="B57" s="6"/>
      <c r="C57" s="6"/>
      <c r="D57" s="6"/>
      <c r="E57">
        <v>5</v>
      </c>
      <c r="F57">
        <v>168</v>
      </c>
      <c r="G57" s="26">
        <v>33.6</v>
      </c>
      <c r="H57">
        <v>0</v>
      </c>
      <c r="I57">
        <v>43</v>
      </c>
      <c r="L57" s="26"/>
      <c r="Q57" s="5" t="s">
        <v>491</v>
      </c>
      <c r="T57">
        <v>2</v>
      </c>
      <c r="U57">
        <v>3</v>
      </c>
      <c r="V57">
        <v>40</v>
      </c>
      <c r="X57" s="7"/>
    </row>
    <row r="58" spans="1:49" ht="15.75" customHeight="1" x14ac:dyDescent="0.25">
      <c r="A58" s="5" t="s">
        <v>125</v>
      </c>
      <c r="B58" s="6"/>
      <c r="C58" s="6"/>
      <c r="D58" s="6"/>
      <c r="E58">
        <v>5</v>
      </c>
      <c r="F58">
        <v>260</v>
      </c>
      <c r="G58" s="26">
        <v>52</v>
      </c>
      <c r="H58">
        <v>0</v>
      </c>
      <c r="I58">
        <v>86</v>
      </c>
      <c r="L58" s="26"/>
      <c r="Q58" s="5" t="s">
        <v>125</v>
      </c>
      <c r="T58">
        <v>0</v>
      </c>
      <c r="U58">
        <v>2</v>
      </c>
      <c r="V58">
        <v>0</v>
      </c>
      <c r="X58" s="7"/>
    </row>
    <row r="59" spans="1:49" ht="15.75" customHeight="1" x14ac:dyDescent="0.25">
      <c r="A59" s="5" t="s">
        <v>493</v>
      </c>
      <c r="B59" s="6"/>
      <c r="C59" s="6"/>
      <c r="D59" s="6"/>
      <c r="E59">
        <v>7</v>
      </c>
      <c r="F59">
        <v>299</v>
      </c>
      <c r="G59" s="26">
        <v>42.7</v>
      </c>
      <c r="H59">
        <v>0</v>
      </c>
      <c r="I59">
        <v>62</v>
      </c>
      <c r="L59" s="26"/>
      <c r="Q59" s="5" t="s">
        <v>493</v>
      </c>
      <c r="T59">
        <v>1</v>
      </c>
      <c r="U59">
        <v>1</v>
      </c>
      <c r="V59">
        <v>43</v>
      </c>
      <c r="X59" s="7"/>
    </row>
    <row r="60" spans="1:49" ht="15.75" customHeight="1" x14ac:dyDescent="0.25">
      <c r="A60" s="5" t="s">
        <v>446</v>
      </c>
      <c r="B60" s="6"/>
      <c r="C60" s="6"/>
      <c r="D60" s="6"/>
      <c r="E60">
        <v>3</v>
      </c>
      <c r="F60">
        <v>111</v>
      </c>
      <c r="G60" s="26">
        <v>37</v>
      </c>
      <c r="H60">
        <v>0</v>
      </c>
      <c r="I60">
        <v>40</v>
      </c>
      <c r="L60" s="26"/>
      <c r="Q60" s="5" t="s">
        <v>446</v>
      </c>
      <c r="T60">
        <v>2</v>
      </c>
      <c r="U60">
        <v>2</v>
      </c>
      <c r="V60">
        <v>38</v>
      </c>
      <c r="X60" s="7"/>
    </row>
    <row r="61" spans="1:49" ht="15.75" customHeight="1" x14ac:dyDescent="0.25">
      <c r="A61" s="5" t="s">
        <v>235</v>
      </c>
      <c r="B61" s="6"/>
      <c r="C61" s="6"/>
      <c r="D61" s="6"/>
      <c r="E61">
        <v>3</v>
      </c>
      <c r="F61">
        <v>139</v>
      </c>
      <c r="G61" s="26">
        <v>46.3</v>
      </c>
      <c r="H61">
        <v>0</v>
      </c>
      <c r="I61">
        <v>51</v>
      </c>
      <c r="L61" s="26"/>
      <c r="Q61" s="5" t="s">
        <v>235</v>
      </c>
      <c r="T61">
        <v>2</v>
      </c>
      <c r="U61">
        <v>2</v>
      </c>
      <c r="V61">
        <v>52</v>
      </c>
      <c r="X61" s="7"/>
    </row>
    <row r="62" spans="1:49" ht="15.75" customHeight="1" x14ac:dyDescent="0.25">
      <c r="A62" s="5" t="s">
        <v>364</v>
      </c>
      <c r="B62" s="6"/>
      <c r="C62" s="6"/>
      <c r="D62" s="6"/>
      <c r="E62">
        <v>5</v>
      </c>
      <c r="F62">
        <v>219</v>
      </c>
      <c r="G62" s="26">
        <v>43.8</v>
      </c>
      <c r="H62">
        <v>0</v>
      </c>
      <c r="I62">
        <v>48</v>
      </c>
      <c r="L62" s="26"/>
      <c r="Q62" s="5" t="s">
        <v>364</v>
      </c>
      <c r="T62">
        <v>1</v>
      </c>
      <c r="U62">
        <v>1</v>
      </c>
      <c r="V62">
        <v>22</v>
      </c>
      <c r="X62" s="7"/>
    </row>
    <row r="63" spans="1:49" ht="15.75" customHeight="1" x14ac:dyDescent="0.25">
      <c r="A63" s="5" t="s">
        <v>301</v>
      </c>
      <c r="B63" s="6"/>
      <c r="C63" s="6"/>
      <c r="D63" s="6"/>
      <c r="E63">
        <v>4</v>
      </c>
      <c r="F63">
        <v>176</v>
      </c>
      <c r="G63" s="26">
        <v>44</v>
      </c>
      <c r="H63">
        <v>0</v>
      </c>
      <c r="I63">
        <v>54</v>
      </c>
      <c r="L63" s="26"/>
      <c r="Q63" s="5" t="s">
        <v>301</v>
      </c>
      <c r="T63">
        <v>3</v>
      </c>
      <c r="U63">
        <v>4</v>
      </c>
      <c r="V63">
        <v>53</v>
      </c>
      <c r="X63" s="7"/>
    </row>
    <row r="64" spans="1:49" ht="15.75" customHeight="1" x14ac:dyDescent="0.25">
      <c r="A64" s="5" t="s">
        <v>475</v>
      </c>
      <c r="B64" s="6"/>
      <c r="C64" s="6"/>
      <c r="D64" s="6"/>
      <c r="E64">
        <v>4</v>
      </c>
      <c r="F64">
        <v>145</v>
      </c>
      <c r="G64" s="26">
        <v>36.299999999999997</v>
      </c>
      <c r="H64">
        <v>0</v>
      </c>
      <c r="I64">
        <v>49</v>
      </c>
      <c r="L64" s="26"/>
      <c r="Q64" s="5" t="s">
        <v>475</v>
      </c>
      <c r="T64">
        <v>1</v>
      </c>
      <c r="U64">
        <v>1</v>
      </c>
      <c r="V64">
        <v>41</v>
      </c>
      <c r="X64" s="7"/>
    </row>
    <row r="65" spans="1:37" ht="15.75" customHeight="1" x14ac:dyDescent="0.25">
      <c r="A65" s="5" t="s">
        <v>360</v>
      </c>
      <c r="B65" s="6"/>
      <c r="C65" s="6"/>
      <c r="D65" s="6"/>
      <c r="E65">
        <v>5</v>
      </c>
      <c r="F65">
        <v>213</v>
      </c>
      <c r="G65" s="26">
        <v>42.6</v>
      </c>
      <c r="H65">
        <v>0</v>
      </c>
      <c r="I65">
        <v>50</v>
      </c>
      <c r="L65" s="26"/>
      <c r="Q65" s="5" t="s">
        <v>360</v>
      </c>
      <c r="T65">
        <v>0</v>
      </c>
      <c r="U65">
        <v>1</v>
      </c>
      <c r="V65">
        <v>51</v>
      </c>
      <c r="X65" s="7"/>
    </row>
    <row r="66" spans="1:37" ht="15.75" customHeight="1" x14ac:dyDescent="0.25">
      <c r="A66" s="5" t="s">
        <v>369</v>
      </c>
      <c r="B66" s="6"/>
      <c r="C66" s="6"/>
      <c r="D66" s="6"/>
      <c r="E66">
        <v>6</v>
      </c>
      <c r="F66">
        <v>244</v>
      </c>
      <c r="G66" s="26">
        <v>40.700000000000003</v>
      </c>
      <c r="H66">
        <v>0</v>
      </c>
      <c r="I66">
        <v>48</v>
      </c>
      <c r="L66" s="26"/>
      <c r="Q66" s="5" t="s">
        <v>369</v>
      </c>
      <c r="T66">
        <v>3</v>
      </c>
      <c r="U66">
        <v>4</v>
      </c>
      <c r="V66">
        <v>47</v>
      </c>
      <c r="X66" s="7"/>
    </row>
    <row r="67" spans="1:37" ht="15.75" customHeight="1" x14ac:dyDescent="0.25">
      <c r="A67" s="5" t="s">
        <v>503</v>
      </c>
      <c r="B67" s="6"/>
      <c r="C67" s="6"/>
      <c r="D67" s="6"/>
      <c r="E67">
        <v>8</v>
      </c>
      <c r="F67">
        <v>318</v>
      </c>
      <c r="G67" s="26">
        <v>39.799999999999997</v>
      </c>
      <c r="H67">
        <v>0</v>
      </c>
      <c r="I67">
        <v>49</v>
      </c>
      <c r="L67" s="26"/>
      <c r="Q67" s="5" t="s">
        <v>503</v>
      </c>
      <c r="T67">
        <v>2</v>
      </c>
      <c r="U67">
        <v>2</v>
      </c>
      <c r="V67">
        <v>36</v>
      </c>
      <c r="X67" s="7"/>
    </row>
    <row r="68" spans="1:37" ht="15.75" customHeight="1" x14ac:dyDescent="0.25">
      <c r="A68" s="5" t="s">
        <v>363</v>
      </c>
      <c r="B68" s="6"/>
      <c r="C68" s="6"/>
      <c r="D68" s="6"/>
      <c r="E68">
        <v>3</v>
      </c>
      <c r="F68">
        <v>104</v>
      </c>
      <c r="G68" s="26">
        <v>34.700000000000003</v>
      </c>
      <c r="H68">
        <v>0</v>
      </c>
      <c r="I68">
        <v>44</v>
      </c>
      <c r="L68" s="26"/>
      <c r="Q68" s="5" t="s">
        <v>363</v>
      </c>
      <c r="T68">
        <v>1</v>
      </c>
      <c r="U68">
        <v>1</v>
      </c>
      <c r="V68">
        <v>36</v>
      </c>
      <c r="X68" s="8"/>
    </row>
    <row r="69" spans="1:37" ht="15.75" customHeight="1" x14ac:dyDescent="0.25">
      <c r="A69" s="5" t="s">
        <v>342</v>
      </c>
      <c r="B69" s="6"/>
      <c r="C69" s="6"/>
      <c r="D69" s="6"/>
      <c r="E69">
        <v>7</v>
      </c>
      <c r="F69">
        <v>298</v>
      </c>
      <c r="G69" s="26">
        <v>42.6</v>
      </c>
      <c r="H69">
        <v>0</v>
      </c>
      <c r="I69">
        <v>51</v>
      </c>
      <c r="L69" s="26"/>
      <c r="Q69" s="5" t="s">
        <v>342</v>
      </c>
      <c r="T69">
        <v>3</v>
      </c>
      <c r="U69">
        <v>4</v>
      </c>
      <c r="V69">
        <v>33</v>
      </c>
      <c r="X69" s="8"/>
    </row>
    <row r="70" spans="1:37" ht="15.75" customHeight="1" x14ac:dyDescent="0.25">
      <c r="A70" s="5" t="s">
        <v>504</v>
      </c>
      <c r="B70" s="6"/>
      <c r="C70" s="6"/>
      <c r="D70" s="6"/>
      <c r="E70">
        <v>5</v>
      </c>
      <c r="F70">
        <v>193</v>
      </c>
      <c r="G70" s="26">
        <v>38.6</v>
      </c>
      <c r="H70">
        <v>0</v>
      </c>
      <c r="I70">
        <v>48</v>
      </c>
      <c r="L70" s="26"/>
      <c r="Q70" s="5" t="s">
        <v>504</v>
      </c>
      <c r="T70">
        <v>2</v>
      </c>
      <c r="U70">
        <v>3</v>
      </c>
      <c r="V70">
        <v>44</v>
      </c>
      <c r="X70" s="8"/>
    </row>
    <row r="71" spans="1:37" ht="15.75" customHeight="1" x14ac:dyDescent="0.25">
      <c r="A71" s="5" t="s">
        <v>402</v>
      </c>
      <c r="B71" s="6"/>
      <c r="C71" s="6"/>
      <c r="D71" s="6"/>
      <c r="E71">
        <f t="shared" ref="E71:F71" si="45">SUM(E57:E70)</f>
        <v>70</v>
      </c>
      <c r="F71">
        <f t="shared" si="45"/>
        <v>2887</v>
      </c>
      <c r="G71" s="26">
        <f>F71/E71</f>
        <v>41.24285714285714</v>
      </c>
      <c r="H71">
        <f>SUM(H57:H70)</f>
        <v>0</v>
      </c>
      <c r="I71">
        <f>MAX(I57:I70)</f>
        <v>86</v>
      </c>
      <c r="L71" s="26"/>
      <c r="T71">
        <f t="shared" ref="T71:U71" si="46">SUM(T57:T70)</f>
        <v>23</v>
      </c>
      <c r="U71">
        <f t="shared" si="46"/>
        <v>31</v>
      </c>
      <c r="V71">
        <f>MAX(V57:V70)</f>
        <v>53</v>
      </c>
    </row>
    <row r="72" spans="1:37" ht="15.75" customHeight="1" x14ac:dyDescent="0.25">
      <c r="A72" s="5"/>
      <c r="B72" s="6"/>
      <c r="C72" s="6"/>
      <c r="D72" s="6"/>
    </row>
    <row r="73" spans="1:37" ht="15.75" customHeight="1" x14ac:dyDescent="0.25">
      <c r="A73" s="1" t="s">
        <v>92</v>
      </c>
      <c r="B73" s="6"/>
      <c r="C73" s="6"/>
      <c r="D73" s="6"/>
      <c r="E73" s="3" t="s">
        <v>540</v>
      </c>
      <c r="F73" s="3"/>
      <c r="G73" s="3"/>
      <c r="H73" s="3" t="s">
        <v>541</v>
      </c>
      <c r="I73" s="3"/>
      <c r="J73" s="3"/>
      <c r="K73" s="3" t="s">
        <v>542</v>
      </c>
      <c r="L73" s="3"/>
      <c r="M73" s="3"/>
      <c r="N73" s="3" t="s">
        <v>543</v>
      </c>
      <c r="O73" s="3"/>
      <c r="P73" s="3"/>
      <c r="Q73" s="3" t="s">
        <v>544</v>
      </c>
      <c r="R73" s="3"/>
      <c r="S73" s="3"/>
      <c r="T73" s="3" t="s">
        <v>545</v>
      </c>
      <c r="U73" s="3"/>
      <c r="W73" s="3" t="s">
        <v>546</v>
      </c>
      <c r="Z73" s="3" t="s">
        <v>547</v>
      </c>
      <c r="AC73" s="3" t="s">
        <v>548</v>
      </c>
      <c r="AF73" s="3" t="s">
        <v>549</v>
      </c>
      <c r="AI73" s="3" t="s">
        <v>2</v>
      </c>
    </row>
    <row r="74" spans="1:37" ht="15.75" customHeight="1" x14ac:dyDescent="0.25">
      <c r="A74" s="1" t="s">
        <v>490</v>
      </c>
      <c r="B74" s="3" t="s">
        <v>73</v>
      </c>
      <c r="C74" s="3" t="s">
        <v>7</v>
      </c>
      <c r="D74" s="3" t="s">
        <v>8</v>
      </c>
      <c r="E74" s="3" t="s">
        <v>73</v>
      </c>
      <c r="F74" s="3" t="s">
        <v>7</v>
      </c>
      <c r="G74" s="3" t="s">
        <v>8</v>
      </c>
      <c r="H74" s="4" t="s">
        <v>73</v>
      </c>
      <c r="I74" s="3" t="s">
        <v>7</v>
      </c>
      <c r="J74" s="3" t="s">
        <v>8</v>
      </c>
      <c r="K74" s="4" t="s">
        <v>73</v>
      </c>
      <c r="L74" s="3" t="s">
        <v>7</v>
      </c>
      <c r="M74" s="3" t="s">
        <v>8</v>
      </c>
      <c r="N74" s="4" t="s">
        <v>73</v>
      </c>
      <c r="O74" s="3" t="s">
        <v>7</v>
      </c>
      <c r="P74" s="3" t="s">
        <v>8</v>
      </c>
      <c r="Q74" s="4" t="s">
        <v>73</v>
      </c>
      <c r="R74" s="3" t="s">
        <v>7</v>
      </c>
      <c r="S74" s="3" t="s">
        <v>8</v>
      </c>
      <c r="T74" s="4" t="s">
        <v>73</v>
      </c>
      <c r="U74" s="3" t="s">
        <v>7</v>
      </c>
      <c r="V74" s="3" t="s">
        <v>8</v>
      </c>
      <c r="W74" s="4" t="s">
        <v>73</v>
      </c>
      <c r="X74" s="3" t="s">
        <v>7</v>
      </c>
      <c r="Y74" s="3" t="s">
        <v>8</v>
      </c>
      <c r="Z74" s="3" t="s">
        <v>73</v>
      </c>
      <c r="AA74" s="3" t="s">
        <v>7</v>
      </c>
      <c r="AB74" s="3" t="s">
        <v>8</v>
      </c>
      <c r="AC74" s="3" t="s">
        <v>73</v>
      </c>
      <c r="AD74" s="3" t="s">
        <v>7</v>
      </c>
      <c r="AE74" s="3" t="s">
        <v>8</v>
      </c>
      <c r="AF74" s="3" t="s">
        <v>73</v>
      </c>
      <c r="AG74" s="3" t="s">
        <v>7</v>
      </c>
      <c r="AH74" s="3" t="s">
        <v>8</v>
      </c>
      <c r="AI74" s="3" t="s">
        <v>73</v>
      </c>
      <c r="AJ74" s="3" t="s">
        <v>7</v>
      </c>
      <c r="AK74" s="3" t="s">
        <v>8</v>
      </c>
    </row>
    <row r="75" spans="1:37" ht="15.75" customHeight="1" x14ac:dyDescent="0.25">
      <c r="A75" s="5" t="s">
        <v>491</v>
      </c>
      <c r="B75" s="6">
        <f t="shared" ref="B75:D75" si="47">E75+H75+K75+N75+Q75+T75+W75</f>
        <v>0</v>
      </c>
      <c r="C75" s="6">
        <f t="shared" si="47"/>
        <v>0</v>
      </c>
      <c r="D75" s="6">
        <f t="shared" si="47"/>
        <v>0</v>
      </c>
      <c r="E75" s="7"/>
      <c r="H75" s="7"/>
      <c r="K75" s="7"/>
      <c r="N75" s="7"/>
      <c r="Q75" s="7"/>
      <c r="T75" s="7"/>
      <c r="W75" s="7"/>
      <c r="Z75" s="7"/>
      <c r="AC75" s="7"/>
      <c r="AF75" s="7"/>
      <c r="AI75" s="7"/>
    </row>
    <row r="76" spans="1:37" ht="15.75" customHeight="1" x14ac:dyDescent="0.25">
      <c r="A76" s="5" t="s">
        <v>125</v>
      </c>
      <c r="B76" s="6">
        <f t="shared" ref="B76:D76" si="48">E76+H76+K76+N76+Q76+T76+W76</f>
        <v>0</v>
      </c>
      <c r="C76" s="6">
        <f t="shared" si="48"/>
        <v>0</v>
      </c>
      <c r="D76" s="6">
        <f t="shared" si="48"/>
        <v>0</v>
      </c>
      <c r="E76" s="7"/>
      <c r="H76" s="7"/>
      <c r="K76" s="7"/>
      <c r="N76" s="7"/>
      <c r="Q76" s="7"/>
      <c r="T76" s="7"/>
      <c r="W76" s="7"/>
      <c r="Z76" s="7"/>
      <c r="AC76" s="7"/>
      <c r="AF76" s="7"/>
      <c r="AI76" s="7"/>
    </row>
    <row r="77" spans="1:37" ht="15.75" customHeight="1" x14ac:dyDescent="0.25">
      <c r="A77" s="5" t="s">
        <v>493</v>
      </c>
      <c r="B77" s="6">
        <v>2</v>
      </c>
      <c r="C77" s="6">
        <f t="shared" ref="C77:D77" si="49">F77+I77+L77+O77+R77+U77+X77</f>
        <v>0</v>
      </c>
      <c r="D77" s="6">
        <f t="shared" si="49"/>
        <v>0</v>
      </c>
      <c r="E77" s="7"/>
      <c r="H77" s="7"/>
      <c r="K77" s="7">
        <v>1</v>
      </c>
      <c r="L77">
        <v>0</v>
      </c>
      <c r="M77">
        <v>0</v>
      </c>
      <c r="N77" s="7"/>
      <c r="Q77" s="7"/>
      <c r="T77" s="7"/>
      <c r="W77" s="7"/>
      <c r="Z77" s="7"/>
      <c r="AC77" s="7"/>
      <c r="AF77" s="37">
        <v>1</v>
      </c>
      <c r="AG77" s="10">
        <v>86</v>
      </c>
      <c r="AH77" s="10">
        <v>1</v>
      </c>
      <c r="AI77" s="7"/>
    </row>
    <row r="78" spans="1:37" ht="15.75" customHeight="1" x14ac:dyDescent="0.25">
      <c r="A78" s="5" t="s">
        <v>446</v>
      </c>
      <c r="B78" s="6">
        <f t="shared" ref="B78:D78" si="50">E78+H78+K78+N78+Q78+T78+W78</f>
        <v>1</v>
      </c>
      <c r="C78" s="6">
        <f t="shared" si="50"/>
        <v>43</v>
      </c>
      <c r="D78" s="6">
        <f t="shared" si="50"/>
        <v>0</v>
      </c>
      <c r="E78" s="7"/>
      <c r="H78" s="7"/>
      <c r="K78" s="7"/>
      <c r="N78" s="7"/>
      <c r="Q78" s="7"/>
      <c r="T78" s="7">
        <v>1</v>
      </c>
      <c r="U78">
        <v>43</v>
      </c>
      <c r="V78">
        <v>0</v>
      </c>
      <c r="W78" s="7"/>
      <c r="Z78" s="7"/>
      <c r="AC78" s="7"/>
      <c r="AF78" s="7"/>
      <c r="AI78" s="7"/>
    </row>
    <row r="79" spans="1:37" ht="15.75" customHeight="1" x14ac:dyDescent="0.25">
      <c r="A79" s="5" t="s">
        <v>235</v>
      </c>
      <c r="B79" s="6">
        <f t="shared" ref="B79:D79" si="51">E79+H79+K79+N79+Q79+T79+W79</f>
        <v>1</v>
      </c>
      <c r="C79" s="6">
        <f t="shared" si="51"/>
        <v>2</v>
      </c>
      <c r="D79" s="6">
        <f t="shared" si="51"/>
        <v>0</v>
      </c>
      <c r="E79" s="7"/>
      <c r="H79" s="7"/>
      <c r="K79" s="7">
        <v>1</v>
      </c>
      <c r="L79">
        <v>2</v>
      </c>
      <c r="M79">
        <v>0</v>
      </c>
      <c r="N79" s="7"/>
      <c r="Q79" s="7"/>
      <c r="T79" s="7"/>
      <c r="W79" s="7"/>
      <c r="Z79" s="7"/>
      <c r="AC79" s="7"/>
      <c r="AF79" s="7"/>
      <c r="AI79" s="7"/>
    </row>
    <row r="80" spans="1:37" ht="15.75" customHeight="1" x14ac:dyDescent="0.25">
      <c r="A80" s="5" t="s">
        <v>364</v>
      </c>
      <c r="B80" s="6">
        <f t="shared" ref="B80:D80" si="52">E80+H80+K80+N80+Q80+T80+W80</f>
        <v>3</v>
      </c>
      <c r="C80" s="6">
        <f t="shared" si="52"/>
        <v>39</v>
      </c>
      <c r="D80" s="6">
        <f t="shared" si="52"/>
        <v>0</v>
      </c>
      <c r="E80" s="7"/>
      <c r="H80" s="7"/>
      <c r="K80" s="7"/>
      <c r="N80" s="7">
        <v>1</v>
      </c>
      <c r="O80">
        <v>14</v>
      </c>
      <c r="P80">
        <v>0</v>
      </c>
      <c r="Q80" s="7">
        <v>1</v>
      </c>
      <c r="R80" s="8">
        <v>0</v>
      </c>
      <c r="S80" s="8">
        <v>0</v>
      </c>
      <c r="T80" s="7">
        <v>1</v>
      </c>
      <c r="U80" s="8">
        <v>25</v>
      </c>
      <c r="V80" s="8">
        <v>0</v>
      </c>
      <c r="W80" s="7"/>
      <c r="Z80" s="7"/>
      <c r="AC80" s="7"/>
      <c r="AF80" s="7"/>
      <c r="AI80" s="7"/>
    </row>
    <row r="81" spans="1:49" ht="15.75" customHeight="1" x14ac:dyDescent="0.25">
      <c r="A81" s="5" t="s">
        <v>301</v>
      </c>
      <c r="B81" s="6">
        <f t="shared" ref="B81:D81" si="53">E81+H81+K81+N81+Q81+T81+W81</f>
        <v>1</v>
      </c>
      <c r="C81" s="6">
        <f t="shared" si="53"/>
        <v>0</v>
      </c>
      <c r="D81" s="6">
        <f t="shared" si="53"/>
        <v>0</v>
      </c>
      <c r="E81" s="7"/>
      <c r="H81" s="7"/>
      <c r="K81" s="7"/>
      <c r="N81" s="7"/>
      <c r="Q81" s="7">
        <v>1</v>
      </c>
      <c r="R81">
        <v>0</v>
      </c>
      <c r="S81">
        <v>0</v>
      </c>
      <c r="T81" s="7"/>
      <c r="W81" s="7"/>
      <c r="Z81" s="7"/>
      <c r="AC81" s="7"/>
      <c r="AF81" s="7"/>
      <c r="AI81" s="7"/>
    </row>
    <row r="82" spans="1:49" ht="15.75" customHeight="1" x14ac:dyDescent="0.25">
      <c r="A82" s="5" t="s">
        <v>475</v>
      </c>
      <c r="B82" s="6">
        <f t="shared" ref="B82:D82" si="54">E82+H82+K82+N82+Q82+T82+W82</f>
        <v>2</v>
      </c>
      <c r="C82" s="6">
        <f t="shared" si="54"/>
        <v>3</v>
      </c>
      <c r="D82" s="6">
        <f t="shared" si="54"/>
        <v>0</v>
      </c>
      <c r="E82" s="7"/>
      <c r="H82" s="7">
        <v>1</v>
      </c>
      <c r="I82">
        <v>3</v>
      </c>
      <c r="J82">
        <v>0</v>
      </c>
      <c r="K82" s="7"/>
      <c r="N82" s="7"/>
      <c r="Q82" s="7">
        <v>1</v>
      </c>
      <c r="R82">
        <v>0</v>
      </c>
      <c r="S82">
        <v>0</v>
      </c>
      <c r="T82" s="7"/>
      <c r="W82" s="7"/>
      <c r="Z82" s="7"/>
      <c r="AC82" s="7"/>
      <c r="AF82" s="7"/>
      <c r="AI82" s="7"/>
    </row>
    <row r="83" spans="1:49" ht="15.75" customHeight="1" x14ac:dyDescent="0.25">
      <c r="A83" s="5" t="s">
        <v>360</v>
      </c>
      <c r="B83" s="6">
        <f t="shared" ref="B83:D83" si="55">E83+H83+K83+N83+Q83+T83+W83</f>
        <v>2</v>
      </c>
      <c r="C83" s="6">
        <f t="shared" si="55"/>
        <v>0</v>
      </c>
      <c r="D83" s="6">
        <f t="shared" si="55"/>
        <v>0</v>
      </c>
      <c r="E83" s="7"/>
      <c r="H83" s="7"/>
      <c r="K83" s="7"/>
      <c r="N83" s="7"/>
      <c r="Q83" s="7">
        <v>1</v>
      </c>
      <c r="R83">
        <v>0</v>
      </c>
      <c r="S83">
        <v>0</v>
      </c>
      <c r="T83" s="7">
        <v>1</v>
      </c>
      <c r="U83" s="8">
        <v>0</v>
      </c>
      <c r="V83" s="8">
        <v>0</v>
      </c>
      <c r="W83" s="7"/>
      <c r="Z83" s="7"/>
      <c r="AC83" s="7"/>
      <c r="AF83" s="7"/>
      <c r="AI83" s="7"/>
    </row>
    <row r="84" spans="1:49" ht="15.75" customHeight="1" x14ac:dyDescent="0.25">
      <c r="A84" s="5" t="s">
        <v>369</v>
      </c>
      <c r="B84" s="6">
        <v>4</v>
      </c>
      <c r="C84" s="6">
        <f t="shared" ref="C84:D84" si="56">F84+I84+L84+O84+R84+U84+X84</f>
        <v>55</v>
      </c>
      <c r="D84" s="6">
        <f t="shared" si="56"/>
        <v>1</v>
      </c>
      <c r="E84" s="7">
        <v>1</v>
      </c>
      <c r="F84">
        <v>7</v>
      </c>
      <c r="G84">
        <v>0</v>
      </c>
      <c r="H84" s="7"/>
      <c r="K84" s="7"/>
      <c r="N84" s="37">
        <v>1</v>
      </c>
      <c r="O84" s="10">
        <v>48</v>
      </c>
      <c r="P84" s="10">
        <v>1</v>
      </c>
      <c r="Q84" s="7"/>
      <c r="T84" s="7"/>
      <c r="W84" s="7">
        <v>1</v>
      </c>
      <c r="X84">
        <v>0</v>
      </c>
      <c r="Y84">
        <v>0</v>
      </c>
      <c r="Z84" s="7"/>
      <c r="AC84" s="7">
        <v>1</v>
      </c>
      <c r="AD84">
        <v>14</v>
      </c>
      <c r="AE84">
        <v>0</v>
      </c>
      <c r="AF84" s="7"/>
      <c r="AI84" s="7"/>
    </row>
    <row r="85" spans="1:49" ht="15.75" customHeight="1" x14ac:dyDescent="0.25">
      <c r="A85" s="5" t="s">
        <v>503</v>
      </c>
      <c r="B85" s="6">
        <f t="shared" ref="B85:D85" si="57">E85+H85+K85+N85+Q85+T85+W85</f>
        <v>1</v>
      </c>
      <c r="C85" s="6">
        <f t="shared" si="57"/>
        <v>0</v>
      </c>
      <c r="D85" s="6">
        <f t="shared" si="57"/>
        <v>0</v>
      </c>
      <c r="E85" s="7"/>
      <c r="H85" s="7"/>
      <c r="K85" s="7"/>
      <c r="N85" s="7"/>
      <c r="Q85" s="7">
        <v>1</v>
      </c>
      <c r="R85">
        <v>0</v>
      </c>
      <c r="S85">
        <v>0</v>
      </c>
      <c r="T85" s="7"/>
      <c r="W85" s="7"/>
      <c r="Z85" s="7"/>
      <c r="AC85" s="7"/>
      <c r="AF85" s="7"/>
      <c r="AI85" s="7"/>
    </row>
    <row r="86" spans="1:49" ht="15.75" customHeight="1" x14ac:dyDescent="0.25">
      <c r="A86" s="5" t="s">
        <v>363</v>
      </c>
      <c r="B86" s="6">
        <f t="shared" ref="B86:D86" si="58">E86+H86+K86+N86+Q86+T86+W86</f>
        <v>3</v>
      </c>
      <c r="C86" s="6">
        <f t="shared" si="58"/>
        <v>46</v>
      </c>
      <c r="D86" s="6">
        <f t="shared" si="58"/>
        <v>0</v>
      </c>
      <c r="E86" s="27">
        <v>2</v>
      </c>
      <c r="F86">
        <v>16</v>
      </c>
      <c r="G86">
        <v>0</v>
      </c>
      <c r="H86" s="7"/>
      <c r="K86" s="7">
        <v>1</v>
      </c>
      <c r="L86">
        <v>30</v>
      </c>
      <c r="M86">
        <v>0</v>
      </c>
      <c r="N86" s="7"/>
      <c r="Q86" s="7"/>
      <c r="T86" s="7"/>
      <c r="W86" s="7"/>
      <c r="Z86" s="7"/>
      <c r="AC86" s="7"/>
      <c r="AF86" s="7"/>
      <c r="AI86" s="7"/>
    </row>
    <row r="87" spans="1:49" ht="15.75" customHeight="1" x14ac:dyDescent="0.25">
      <c r="A87" s="5" t="s">
        <v>342</v>
      </c>
      <c r="B87" s="6">
        <v>2</v>
      </c>
      <c r="C87" s="6">
        <f t="shared" ref="C87:D87" si="59">F87+I87+L87+O87+R87+U87+X87</f>
        <v>0</v>
      </c>
      <c r="D87" s="6">
        <f t="shared" si="59"/>
        <v>0</v>
      </c>
      <c r="E87" s="7"/>
      <c r="H87" s="7"/>
      <c r="K87" s="7">
        <v>1</v>
      </c>
      <c r="L87">
        <v>0</v>
      </c>
      <c r="M87">
        <v>0</v>
      </c>
      <c r="N87" s="7"/>
      <c r="Q87" s="7"/>
      <c r="T87" s="7"/>
      <c r="W87" s="7"/>
      <c r="Z87" s="7">
        <v>1</v>
      </c>
      <c r="AA87">
        <v>30</v>
      </c>
      <c r="AB87">
        <v>0</v>
      </c>
      <c r="AC87" s="7"/>
      <c r="AF87" s="7"/>
      <c r="AI87" s="7"/>
    </row>
    <row r="88" spans="1:49" ht="15.75" customHeight="1" x14ac:dyDescent="0.25">
      <c r="A88" s="5" t="s">
        <v>504</v>
      </c>
      <c r="B88" s="6"/>
      <c r="C88" s="6"/>
      <c r="D88" s="6"/>
      <c r="H88" s="7"/>
      <c r="K88" s="7"/>
      <c r="N88" s="7"/>
      <c r="Q88" s="7"/>
      <c r="T88" s="7"/>
      <c r="W88" s="8"/>
      <c r="Z88" s="7"/>
      <c r="AC88" s="7"/>
      <c r="AF88" s="7"/>
      <c r="AI88" s="7"/>
    </row>
    <row r="89" spans="1:49" ht="15.75" customHeight="1" x14ac:dyDescent="0.25">
      <c r="A89" s="5"/>
      <c r="B89" s="6"/>
      <c r="C89" s="6"/>
      <c r="D89" s="6"/>
      <c r="E89">
        <f t="shared" ref="E89:Y89" si="60">SUM(E75:E85)</f>
        <v>1</v>
      </c>
      <c r="F89">
        <f t="shared" si="60"/>
        <v>7</v>
      </c>
      <c r="G89">
        <f t="shared" si="60"/>
        <v>0</v>
      </c>
      <c r="H89">
        <f t="shared" si="60"/>
        <v>1</v>
      </c>
      <c r="I89">
        <f t="shared" si="60"/>
        <v>3</v>
      </c>
      <c r="J89">
        <f t="shared" si="60"/>
        <v>0</v>
      </c>
      <c r="K89">
        <f t="shared" si="60"/>
        <v>2</v>
      </c>
      <c r="L89">
        <f t="shared" si="60"/>
        <v>2</v>
      </c>
      <c r="M89">
        <f t="shared" si="60"/>
        <v>0</v>
      </c>
      <c r="N89">
        <f t="shared" si="60"/>
        <v>2</v>
      </c>
      <c r="O89">
        <f t="shared" si="60"/>
        <v>62</v>
      </c>
      <c r="P89">
        <f t="shared" si="60"/>
        <v>1</v>
      </c>
      <c r="Q89">
        <f t="shared" si="60"/>
        <v>5</v>
      </c>
      <c r="R89">
        <f t="shared" si="60"/>
        <v>0</v>
      </c>
      <c r="S89">
        <f t="shared" si="60"/>
        <v>0</v>
      </c>
      <c r="T89">
        <f t="shared" si="60"/>
        <v>3</v>
      </c>
      <c r="U89">
        <f t="shared" si="60"/>
        <v>68</v>
      </c>
      <c r="V89">
        <f t="shared" si="60"/>
        <v>0</v>
      </c>
      <c r="W89">
        <f t="shared" si="60"/>
        <v>1</v>
      </c>
      <c r="X89">
        <f t="shared" si="60"/>
        <v>0</v>
      </c>
      <c r="Y89">
        <f t="shared" si="60"/>
        <v>0</v>
      </c>
      <c r="Z89">
        <v>1</v>
      </c>
      <c r="AA89">
        <v>0</v>
      </c>
      <c r="AB89">
        <v>0</v>
      </c>
      <c r="AC89" s="7">
        <v>1</v>
      </c>
      <c r="AD89">
        <v>0</v>
      </c>
      <c r="AE89">
        <v>0</v>
      </c>
      <c r="AF89" s="7">
        <v>1</v>
      </c>
      <c r="AG89">
        <v>0</v>
      </c>
      <c r="AH89">
        <v>0</v>
      </c>
      <c r="AI89" s="7"/>
    </row>
    <row r="90" spans="1:49" ht="15.75" customHeight="1" x14ac:dyDescent="0.25">
      <c r="A90" s="1" t="s">
        <v>93</v>
      </c>
      <c r="B90" s="2"/>
      <c r="C90" s="2"/>
      <c r="D90" s="2"/>
      <c r="E90" s="3" t="s">
        <v>550</v>
      </c>
      <c r="F90" s="3"/>
      <c r="G90" s="3"/>
      <c r="H90" s="3" t="s">
        <v>551</v>
      </c>
      <c r="I90" s="3"/>
      <c r="J90" s="3"/>
      <c r="K90" s="3" t="s">
        <v>552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 ht="15.75" customHeight="1" x14ac:dyDescent="0.25">
      <c r="A91" s="1" t="s">
        <v>490</v>
      </c>
      <c r="B91" s="2"/>
      <c r="C91" s="2"/>
      <c r="D91" s="2"/>
      <c r="E91" s="3" t="s">
        <v>95</v>
      </c>
      <c r="F91" s="3" t="s">
        <v>7</v>
      </c>
      <c r="G91" s="3" t="s">
        <v>91</v>
      </c>
      <c r="H91" s="4" t="s">
        <v>95</v>
      </c>
      <c r="I91" s="3" t="s">
        <v>7</v>
      </c>
      <c r="J91" s="3" t="s">
        <v>91</v>
      </c>
      <c r="K91" s="4" t="s">
        <v>95</v>
      </c>
      <c r="L91" s="3" t="s">
        <v>7</v>
      </c>
      <c r="M91" s="3" t="s">
        <v>91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 ht="15.75" customHeight="1" x14ac:dyDescent="0.25">
      <c r="A92" s="5" t="s">
        <v>491</v>
      </c>
      <c r="B92" s="6"/>
      <c r="C92" s="6"/>
      <c r="D92" s="6"/>
      <c r="E92">
        <v>3</v>
      </c>
      <c r="F92">
        <v>53</v>
      </c>
      <c r="G92">
        <v>0</v>
      </c>
      <c r="H92" s="7"/>
      <c r="K92" s="7"/>
    </row>
    <row r="93" spans="1:49" ht="15.75" customHeight="1" x14ac:dyDescent="0.25">
      <c r="A93" s="5" t="s">
        <v>125</v>
      </c>
      <c r="B93" s="6"/>
      <c r="C93" s="6"/>
      <c r="D93" s="6"/>
      <c r="E93">
        <v>2</v>
      </c>
      <c r="F93">
        <v>-2</v>
      </c>
      <c r="G93">
        <v>0</v>
      </c>
      <c r="H93" s="7"/>
      <c r="K93" s="7"/>
    </row>
    <row r="94" spans="1:49" ht="15.75" customHeight="1" x14ac:dyDescent="0.25">
      <c r="A94" s="5" t="s">
        <v>493</v>
      </c>
      <c r="B94" s="6"/>
      <c r="C94" s="6"/>
      <c r="D94" s="6"/>
      <c r="E94">
        <v>1</v>
      </c>
      <c r="F94">
        <v>11</v>
      </c>
      <c r="G94">
        <v>0</v>
      </c>
      <c r="H94" s="7">
        <v>2</v>
      </c>
      <c r="I94" s="8">
        <v>31</v>
      </c>
      <c r="J94" s="8">
        <v>0</v>
      </c>
      <c r="K94" s="7"/>
    </row>
    <row r="95" spans="1:49" ht="15.75" customHeight="1" x14ac:dyDescent="0.25">
      <c r="A95" s="5" t="s">
        <v>446</v>
      </c>
      <c r="B95" s="6"/>
      <c r="C95" s="6"/>
      <c r="D95" s="6"/>
      <c r="E95">
        <v>3</v>
      </c>
      <c r="F95">
        <v>30</v>
      </c>
      <c r="G95">
        <v>0</v>
      </c>
      <c r="H95" s="7">
        <v>3</v>
      </c>
      <c r="I95" s="8">
        <v>34</v>
      </c>
      <c r="J95" s="8">
        <v>0</v>
      </c>
      <c r="K95" s="7"/>
    </row>
    <row r="96" spans="1:49" ht="15.75" customHeight="1" x14ac:dyDescent="0.25">
      <c r="A96" s="5" t="s">
        <v>235</v>
      </c>
      <c r="B96" s="6"/>
      <c r="C96" s="6"/>
      <c r="D96" s="6"/>
      <c r="E96">
        <v>2</v>
      </c>
      <c r="F96">
        <v>48</v>
      </c>
      <c r="G96">
        <v>0</v>
      </c>
      <c r="H96" s="7">
        <v>1</v>
      </c>
      <c r="I96" s="8">
        <v>13</v>
      </c>
      <c r="J96" s="8">
        <v>0</v>
      </c>
      <c r="K96" s="7"/>
    </row>
    <row r="97" spans="1:49" ht="15.75" customHeight="1" x14ac:dyDescent="0.25">
      <c r="A97" s="5" t="s">
        <v>364</v>
      </c>
      <c r="B97" s="6"/>
      <c r="C97" s="6"/>
      <c r="D97" s="6"/>
      <c r="E97">
        <v>1</v>
      </c>
      <c r="F97">
        <v>0</v>
      </c>
      <c r="G97">
        <v>0</v>
      </c>
      <c r="H97" s="7"/>
      <c r="K97" s="7"/>
    </row>
    <row r="98" spans="1:49" ht="15.75" customHeight="1" x14ac:dyDescent="0.25">
      <c r="A98" s="5" t="s">
        <v>301</v>
      </c>
      <c r="B98" s="6"/>
      <c r="C98" s="6"/>
      <c r="D98" s="6"/>
      <c r="E98">
        <v>2</v>
      </c>
      <c r="F98">
        <v>17</v>
      </c>
      <c r="G98">
        <v>0</v>
      </c>
      <c r="H98" s="7">
        <v>1</v>
      </c>
      <c r="I98" s="8">
        <v>13</v>
      </c>
      <c r="J98" s="8">
        <v>0</v>
      </c>
      <c r="K98" s="7"/>
    </row>
    <row r="99" spans="1:49" ht="15.75" customHeight="1" x14ac:dyDescent="0.25">
      <c r="A99" s="5" t="s">
        <v>475</v>
      </c>
      <c r="B99" s="6"/>
      <c r="C99" s="6"/>
      <c r="D99" s="6"/>
      <c r="H99" s="7">
        <v>1</v>
      </c>
      <c r="I99" s="8">
        <v>5</v>
      </c>
      <c r="J99" s="8">
        <v>0</v>
      </c>
      <c r="K99" s="7">
        <v>1</v>
      </c>
      <c r="L99" s="8">
        <v>34</v>
      </c>
      <c r="M99" s="8">
        <v>16</v>
      </c>
      <c r="N99" s="10" t="s">
        <v>8</v>
      </c>
    </row>
    <row r="100" spans="1:49" ht="15.75" customHeight="1" x14ac:dyDescent="0.25">
      <c r="A100" s="5" t="s">
        <v>360</v>
      </c>
      <c r="B100" s="6"/>
      <c r="C100" s="6"/>
      <c r="D100" s="6"/>
      <c r="E100">
        <v>2</v>
      </c>
      <c r="F100">
        <v>17</v>
      </c>
      <c r="G100">
        <v>0</v>
      </c>
      <c r="H100" s="7"/>
      <c r="K100" s="7"/>
    </row>
    <row r="101" spans="1:49" ht="15.75" customHeight="1" x14ac:dyDescent="0.25">
      <c r="A101" s="5" t="s">
        <v>369</v>
      </c>
      <c r="B101" s="6"/>
      <c r="C101" s="6"/>
      <c r="D101" s="6"/>
      <c r="E101">
        <v>1</v>
      </c>
      <c r="F101">
        <v>12</v>
      </c>
      <c r="G101">
        <v>0</v>
      </c>
      <c r="H101" s="7"/>
      <c r="K101" s="7"/>
    </row>
    <row r="102" spans="1:49" ht="15.75" customHeight="1" x14ac:dyDescent="0.25">
      <c r="A102" s="5" t="s">
        <v>503</v>
      </c>
      <c r="B102" s="6"/>
      <c r="C102" s="6"/>
      <c r="D102" s="6"/>
      <c r="E102">
        <v>1</v>
      </c>
      <c r="F102">
        <v>7</v>
      </c>
      <c r="G102">
        <v>0</v>
      </c>
      <c r="H102" s="7">
        <v>1</v>
      </c>
      <c r="I102" s="8">
        <v>17</v>
      </c>
      <c r="J102" s="8">
        <v>0</v>
      </c>
      <c r="K102" s="7"/>
    </row>
    <row r="103" spans="1:49" ht="15.75" customHeight="1" x14ac:dyDescent="0.25">
      <c r="A103" s="5" t="s">
        <v>363</v>
      </c>
      <c r="B103" s="6"/>
      <c r="C103" s="6"/>
      <c r="D103" s="6"/>
      <c r="H103" s="8"/>
      <c r="K103" s="8"/>
    </row>
    <row r="104" spans="1:49" ht="15.75" customHeight="1" x14ac:dyDescent="0.25">
      <c r="A104" s="5" t="s">
        <v>342</v>
      </c>
      <c r="B104" s="6"/>
      <c r="C104" s="6"/>
      <c r="D104" s="6"/>
      <c r="E104">
        <v>1</v>
      </c>
      <c r="F104">
        <v>1</v>
      </c>
      <c r="G104">
        <v>0</v>
      </c>
      <c r="H104" s="8">
        <v>1</v>
      </c>
      <c r="I104" s="8">
        <v>17</v>
      </c>
      <c r="J104" s="8">
        <v>0</v>
      </c>
      <c r="K104" s="8"/>
    </row>
    <row r="105" spans="1:49" ht="15.75" customHeight="1" x14ac:dyDescent="0.25">
      <c r="A105" s="5" t="s">
        <v>504</v>
      </c>
      <c r="B105" s="6"/>
      <c r="C105" s="6"/>
      <c r="D105" s="6"/>
      <c r="E105">
        <v>3</v>
      </c>
      <c r="F105">
        <v>8</v>
      </c>
      <c r="G105">
        <v>0</v>
      </c>
      <c r="H105" s="8"/>
      <c r="K105" s="8"/>
    </row>
    <row r="106" spans="1:49" ht="15.75" customHeight="1" x14ac:dyDescent="0.25">
      <c r="A106" s="5"/>
      <c r="B106" s="6"/>
      <c r="C106" s="6"/>
      <c r="D106" s="6"/>
      <c r="E106">
        <f t="shared" ref="E106:M106" si="61">SUM(E92:E105)</f>
        <v>22</v>
      </c>
      <c r="F106">
        <f t="shared" si="61"/>
        <v>202</v>
      </c>
      <c r="G106">
        <f t="shared" si="61"/>
        <v>0</v>
      </c>
      <c r="H106">
        <f t="shared" si="61"/>
        <v>10</v>
      </c>
      <c r="I106">
        <f t="shared" si="61"/>
        <v>130</v>
      </c>
      <c r="J106">
        <f t="shared" si="61"/>
        <v>0</v>
      </c>
      <c r="K106">
        <f t="shared" si="61"/>
        <v>1</v>
      </c>
      <c r="L106">
        <f t="shared" si="61"/>
        <v>34</v>
      </c>
      <c r="M106">
        <f t="shared" si="61"/>
        <v>16</v>
      </c>
    </row>
    <row r="107" spans="1:49" ht="15.75" customHeight="1" x14ac:dyDescent="0.25">
      <c r="A107" s="1" t="s">
        <v>96</v>
      </c>
      <c r="B107" s="2"/>
      <c r="C107" s="2"/>
      <c r="D107" s="2"/>
      <c r="E107" s="3" t="s">
        <v>550</v>
      </c>
      <c r="F107" s="3"/>
      <c r="G107" s="3"/>
      <c r="H107" s="3" t="s">
        <v>553</v>
      </c>
      <c r="I107" s="3"/>
      <c r="J107" s="3"/>
      <c r="K107" s="3" t="s">
        <v>554</v>
      </c>
      <c r="L107" s="3"/>
      <c r="M107" s="3"/>
      <c r="N107" s="3" t="s">
        <v>484</v>
      </c>
      <c r="O107" s="3"/>
      <c r="P107" s="3"/>
      <c r="Q107" s="3" t="s">
        <v>507</v>
      </c>
      <c r="R107" s="3"/>
      <c r="S107" s="3"/>
      <c r="T107" s="3" t="s">
        <v>555</v>
      </c>
      <c r="U107" s="3"/>
      <c r="V107" s="3"/>
      <c r="W107" s="3" t="s">
        <v>556</v>
      </c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ht="15.75" customHeight="1" x14ac:dyDescent="0.25">
      <c r="A108" s="1" t="s">
        <v>490</v>
      </c>
      <c r="B108" s="2"/>
      <c r="C108" s="2"/>
      <c r="D108" s="2"/>
      <c r="E108" s="3" t="s">
        <v>95</v>
      </c>
      <c r="F108" s="3" t="s">
        <v>7</v>
      </c>
      <c r="G108" s="3" t="s">
        <v>91</v>
      </c>
      <c r="H108" s="4" t="s">
        <v>95</v>
      </c>
      <c r="I108" s="3" t="s">
        <v>7</v>
      </c>
      <c r="J108" s="3" t="s">
        <v>91</v>
      </c>
      <c r="K108" s="4" t="s">
        <v>95</v>
      </c>
      <c r="L108" s="3" t="s">
        <v>7</v>
      </c>
      <c r="M108" s="3" t="s">
        <v>91</v>
      </c>
      <c r="N108" s="4" t="s">
        <v>95</v>
      </c>
      <c r="O108" s="3" t="s">
        <v>7</v>
      </c>
      <c r="P108" s="3" t="s">
        <v>91</v>
      </c>
      <c r="Q108" s="4" t="s">
        <v>91</v>
      </c>
      <c r="R108" s="3" t="s">
        <v>7</v>
      </c>
      <c r="S108" s="3" t="s">
        <v>91</v>
      </c>
      <c r="T108" s="4" t="s">
        <v>95</v>
      </c>
      <c r="U108" s="3" t="s">
        <v>7</v>
      </c>
      <c r="V108" s="3" t="s">
        <v>91</v>
      </c>
      <c r="W108" s="4" t="s">
        <v>95</v>
      </c>
      <c r="X108" s="3" t="s">
        <v>7</v>
      </c>
      <c r="Y108" s="3" t="s">
        <v>91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ht="15.75" customHeight="1" x14ac:dyDescent="0.25">
      <c r="A109" s="5" t="s">
        <v>491</v>
      </c>
      <c r="B109" s="6"/>
      <c r="C109" s="6"/>
      <c r="D109" s="6"/>
      <c r="E109">
        <v>1</v>
      </c>
      <c r="F109">
        <v>23</v>
      </c>
      <c r="G109">
        <v>0</v>
      </c>
      <c r="H109" s="7"/>
      <c r="K109" s="7"/>
      <c r="N109" s="7"/>
      <c r="Q109" s="7"/>
      <c r="T109" s="7"/>
      <c r="W109" s="7"/>
    </row>
    <row r="110" spans="1:49" ht="15.75" customHeight="1" x14ac:dyDescent="0.25">
      <c r="A110" s="5" t="s">
        <v>125</v>
      </c>
      <c r="B110" s="6"/>
      <c r="C110" s="6"/>
      <c r="D110" s="6"/>
      <c r="H110" s="7">
        <v>2</v>
      </c>
      <c r="I110">
        <v>35</v>
      </c>
      <c r="J110">
        <v>0</v>
      </c>
      <c r="K110" s="7"/>
      <c r="N110" s="7"/>
      <c r="Q110" s="7"/>
      <c r="T110" s="7"/>
      <c r="W110" s="7"/>
    </row>
    <row r="111" spans="1:49" ht="15.75" customHeight="1" x14ac:dyDescent="0.25">
      <c r="A111" s="5" t="s">
        <v>493</v>
      </c>
      <c r="B111" s="6"/>
      <c r="C111" s="6"/>
      <c r="D111" s="6"/>
      <c r="E111">
        <v>1</v>
      </c>
      <c r="F111">
        <v>12</v>
      </c>
      <c r="G111">
        <v>0</v>
      </c>
      <c r="H111" s="7"/>
      <c r="K111" s="7">
        <v>1</v>
      </c>
      <c r="L111">
        <v>16</v>
      </c>
      <c r="M111">
        <v>0</v>
      </c>
      <c r="N111" s="7"/>
      <c r="Q111" s="7"/>
      <c r="T111" s="7"/>
      <c r="W111" s="7"/>
    </row>
    <row r="112" spans="1:49" ht="15.75" customHeight="1" x14ac:dyDescent="0.25">
      <c r="A112" s="5" t="s">
        <v>446</v>
      </c>
      <c r="B112" s="6"/>
      <c r="C112" s="6"/>
      <c r="D112" s="6"/>
      <c r="H112" s="7">
        <v>1</v>
      </c>
      <c r="I112">
        <v>19</v>
      </c>
      <c r="J112">
        <v>0</v>
      </c>
      <c r="K112" s="7"/>
      <c r="N112" s="7"/>
      <c r="Q112" s="7"/>
      <c r="T112" s="7"/>
      <c r="W112" s="7"/>
    </row>
    <row r="113" spans="1:25" ht="15.75" customHeight="1" x14ac:dyDescent="0.25">
      <c r="A113" s="5" t="s">
        <v>235</v>
      </c>
      <c r="B113" s="6"/>
      <c r="C113" s="6"/>
      <c r="D113" s="6"/>
      <c r="H113" s="7"/>
      <c r="K113" s="7"/>
      <c r="N113" s="7">
        <v>2</v>
      </c>
      <c r="O113">
        <v>57</v>
      </c>
      <c r="P113">
        <v>0</v>
      </c>
      <c r="Q113" s="7"/>
      <c r="T113" s="7"/>
      <c r="W113" s="7"/>
    </row>
    <row r="114" spans="1:25" ht="15.75" customHeight="1" x14ac:dyDescent="0.25">
      <c r="A114" s="5" t="s">
        <v>364</v>
      </c>
      <c r="B114" s="6"/>
      <c r="C114" s="6"/>
      <c r="D114" s="6"/>
      <c r="H114" s="7"/>
      <c r="K114" s="7"/>
      <c r="N114" s="7">
        <v>1</v>
      </c>
      <c r="O114">
        <v>93</v>
      </c>
      <c r="P114">
        <v>0</v>
      </c>
      <c r="Q114" s="7">
        <v>2</v>
      </c>
      <c r="R114" s="8">
        <v>18</v>
      </c>
      <c r="S114" s="8">
        <v>0</v>
      </c>
      <c r="T114" s="7">
        <v>1</v>
      </c>
      <c r="U114" s="8">
        <v>9</v>
      </c>
      <c r="V114" s="8">
        <v>0</v>
      </c>
      <c r="W114" s="7">
        <v>2</v>
      </c>
      <c r="X114" s="8">
        <v>18</v>
      </c>
      <c r="Y114" s="8">
        <v>0</v>
      </c>
    </row>
    <row r="115" spans="1:25" ht="15.75" customHeight="1" x14ac:dyDescent="0.25">
      <c r="A115" s="5" t="s">
        <v>301</v>
      </c>
      <c r="B115" s="6"/>
      <c r="C115" s="6"/>
      <c r="D115" s="6"/>
      <c r="H115" s="7"/>
      <c r="K115" s="7"/>
      <c r="N115" s="7">
        <v>4</v>
      </c>
      <c r="O115">
        <v>84</v>
      </c>
      <c r="P115">
        <v>0</v>
      </c>
      <c r="Q115" s="7"/>
      <c r="T115" s="7"/>
      <c r="W115" s="7"/>
    </row>
    <row r="116" spans="1:25" ht="15.75" customHeight="1" x14ac:dyDescent="0.25">
      <c r="A116" s="5" t="s">
        <v>475</v>
      </c>
      <c r="B116" s="6"/>
      <c r="C116" s="6"/>
      <c r="D116" s="6"/>
      <c r="H116" s="7"/>
      <c r="K116" s="7"/>
      <c r="N116" s="7"/>
      <c r="Q116" s="7"/>
      <c r="T116" s="7"/>
      <c r="W116" s="7"/>
    </row>
    <row r="117" spans="1:25" ht="15.75" customHeight="1" x14ac:dyDescent="0.25">
      <c r="A117" s="5" t="s">
        <v>360</v>
      </c>
      <c r="B117" s="6"/>
      <c r="C117" s="6"/>
      <c r="D117" s="6"/>
      <c r="H117" s="7"/>
      <c r="K117" s="7"/>
      <c r="N117" s="7">
        <v>3</v>
      </c>
      <c r="O117">
        <v>67</v>
      </c>
      <c r="P117">
        <v>0</v>
      </c>
      <c r="Q117" s="7"/>
      <c r="T117" s="7"/>
      <c r="W117" s="7"/>
    </row>
    <row r="118" spans="1:25" ht="15.75" customHeight="1" x14ac:dyDescent="0.25">
      <c r="A118" s="5" t="s">
        <v>369</v>
      </c>
      <c r="B118" s="6"/>
      <c r="C118" s="6"/>
      <c r="D118" s="6"/>
      <c r="H118" s="7"/>
      <c r="K118" s="7"/>
      <c r="N118" s="7">
        <v>1</v>
      </c>
      <c r="O118">
        <v>12</v>
      </c>
      <c r="P118">
        <v>0</v>
      </c>
      <c r="Q118" s="7"/>
      <c r="T118" s="7"/>
      <c r="W118" s="7"/>
    </row>
    <row r="119" spans="1:25" ht="15.75" customHeight="1" x14ac:dyDescent="0.25">
      <c r="A119" s="5" t="s">
        <v>503</v>
      </c>
      <c r="B119" s="6"/>
      <c r="C119" s="6"/>
      <c r="D119" s="6"/>
      <c r="H119" s="7"/>
      <c r="K119" s="7"/>
      <c r="N119" s="7">
        <v>3</v>
      </c>
      <c r="O119">
        <v>54</v>
      </c>
      <c r="P119">
        <v>0</v>
      </c>
      <c r="Q119" s="7"/>
      <c r="T119" s="7"/>
      <c r="W119" s="7"/>
    </row>
    <row r="120" spans="1:25" ht="15.75" customHeight="1" x14ac:dyDescent="0.25">
      <c r="A120" s="5" t="s">
        <v>363</v>
      </c>
      <c r="B120" s="6"/>
      <c r="C120" s="6"/>
      <c r="D120" s="6"/>
      <c r="H120" s="8"/>
      <c r="K120" s="8"/>
      <c r="N120" s="7">
        <v>4</v>
      </c>
      <c r="O120">
        <v>68</v>
      </c>
      <c r="P120">
        <v>0</v>
      </c>
      <c r="Q120" s="8"/>
      <c r="T120" s="8"/>
      <c r="W120" s="8"/>
    </row>
    <row r="121" spans="1:25" ht="15.75" customHeight="1" x14ac:dyDescent="0.25">
      <c r="A121" s="5" t="s">
        <v>342</v>
      </c>
      <c r="B121" s="6"/>
      <c r="C121" s="6"/>
      <c r="D121" s="6"/>
      <c r="H121" s="8">
        <v>2</v>
      </c>
      <c r="I121">
        <v>61</v>
      </c>
      <c r="J121">
        <v>0</v>
      </c>
      <c r="K121" s="8"/>
      <c r="N121" s="7">
        <v>1</v>
      </c>
      <c r="O121">
        <v>17</v>
      </c>
      <c r="P121">
        <v>0</v>
      </c>
      <c r="Q121" s="8"/>
      <c r="T121" s="8"/>
      <c r="W121" s="8"/>
    </row>
    <row r="122" spans="1:25" ht="15.75" customHeight="1" x14ac:dyDescent="0.25">
      <c r="A122" s="5" t="s">
        <v>504</v>
      </c>
      <c r="B122" s="6"/>
      <c r="C122" s="6"/>
      <c r="D122" s="6"/>
      <c r="H122" s="8"/>
      <c r="K122" s="8"/>
      <c r="N122" s="7">
        <v>3</v>
      </c>
      <c r="O122">
        <v>38</v>
      </c>
      <c r="P122">
        <v>0</v>
      </c>
      <c r="Q122" s="8"/>
      <c r="T122" s="8"/>
      <c r="W122" s="8"/>
    </row>
    <row r="123" spans="1:25" ht="15.75" customHeight="1" x14ac:dyDescent="0.25">
      <c r="A123" s="5"/>
      <c r="B123" s="6"/>
      <c r="C123" s="6"/>
      <c r="D123" s="6"/>
      <c r="E123">
        <f t="shared" ref="E123:Y123" si="62">SUM(E109:E122)</f>
        <v>2</v>
      </c>
      <c r="F123">
        <f t="shared" si="62"/>
        <v>35</v>
      </c>
      <c r="G123">
        <f t="shared" si="62"/>
        <v>0</v>
      </c>
      <c r="H123">
        <f t="shared" si="62"/>
        <v>5</v>
      </c>
      <c r="I123">
        <f t="shared" si="62"/>
        <v>115</v>
      </c>
      <c r="J123">
        <f t="shared" si="62"/>
        <v>0</v>
      </c>
      <c r="K123">
        <f t="shared" si="62"/>
        <v>1</v>
      </c>
      <c r="L123">
        <f t="shared" si="62"/>
        <v>16</v>
      </c>
      <c r="M123">
        <f t="shared" si="62"/>
        <v>0</v>
      </c>
      <c r="N123">
        <f t="shared" si="62"/>
        <v>22</v>
      </c>
      <c r="O123">
        <f t="shared" si="62"/>
        <v>490</v>
      </c>
      <c r="P123">
        <f t="shared" si="62"/>
        <v>0</v>
      </c>
      <c r="Q123">
        <f t="shared" si="62"/>
        <v>2</v>
      </c>
      <c r="R123">
        <f t="shared" si="62"/>
        <v>18</v>
      </c>
      <c r="S123">
        <f t="shared" si="62"/>
        <v>0</v>
      </c>
      <c r="T123">
        <f t="shared" si="62"/>
        <v>1</v>
      </c>
      <c r="U123">
        <f t="shared" si="62"/>
        <v>9</v>
      </c>
      <c r="V123">
        <f t="shared" si="62"/>
        <v>0</v>
      </c>
      <c r="W123">
        <f t="shared" si="62"/>
        <v>2</v>
      </c>
      <c r="X123">
        <f t="shared" si="62"/>
        <v>18</v>
      </c>
      <c r="Y123">
        <f t="shared" si="62"/>
        <v>0</v>
      </c>
    </row>
    <row r="124" spans="1:25" ht="15.75" customHeight="1" x14ac:dyDescent="0.25">
      <c r="A124" s="5"/>
      <c r="B124" s="6"/>
      <c r="C124" s="6"/>
      <c r="D124" s="6"/>
    </row>
    <row r="125" spans="1:25" ht="15.75" customHeight="1" x14ac:dyDescent="0.25">
      <c r="A125" s="5"/>
      <c r="B125" s="6"/>
      <c r="C125" s="6"/>
      <c r="D125" s="6"/>
    </row>
    <row r="126" spans="1:25" ht="15.75" customHeight="1" x14ac:dyDescent="0.25">
      <c r="A126" s="5"/>
      <c r="B126" s="6"/>
      <c r="C126" s="6"/>
      <c r="D126" s="6"/>
    </row>
    <row r="127" spans="1:25" ht="15.75" customHeight="1" x14ac:dyDescent="0.25">
      <c r="A127" s="5"/>
      <c r="B127" s="6"/>
      <c r="C127" s="6"/>
      <c r="D127" s="6"/>
    </row>
    <row r="128" spans="1:25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.5703125" customWidth="1"/>
    <col min="4" max="4" width="3.28515625" customWidth="1"/>
    <col min="5" max="5" width="4.28515625" customWidth="1"/>
    <col min="6" max="6" width="4.85546875" customWidth="1"/>
    <col min="7" max="7" width="4.5703125" customWidth="1"/>
    <col min="8" max="8" width="4.140625" customWidth="1"/>
    <col min="9" max="9" width="4.42578125" customWidth="1"/>
    <col min="10" max="10" width="4.140625" customWidth="1"/>
    <col min="11" max="11" width="3.5703125" customWidth="1"/>
    <col min="12" max="12" width="4.42578125" customWidth="1"/>
    <col min="13" max="13" width="4.1406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6.1406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  <col min="41" max="42" width="3.7109375" customWidth="1"/>
    <col min="43" max="43" width="3.5703125" customWidth="1"/>
    <col min="44" max="44" width="3.42578125" customWidth="1"/>
    <col min="45" max="45" width="4.85546875" customWidth="1"/>
    <col min="46" max="47" width="4" customWidth="1"/>
    <col min="48" max="49" width="4.7109375" customWidth="1"/>
  </cols>
  <sheetData>
    <row r="1" spans="1:49" x14ac:dyDescent="0.25">
      <c r="A1" s="1" t="s">
        <v>0</v>
      </c>
      <c r="B1" s="2" t="s">
        <v>1</v>
      </c>
      <c r="C1" s="2"/>
      <c r="D1" s="2"/>
      <c r="E1" s="3" t="s">
        <v>557</v>
      </c>
      <c r="F1" s="3"/>
      <c r="G1" s="3"/>
      <c r="H1" s="3" t="s">
        <v>558</v>
      </c>
      <c r="I1" s="3"/>
      <c r="J1" s="3"/>
      <c r="K1" s="3" t="s">
        <v>559</v>
      </c>
      <c r="L1" s="3"/>
      <c r="M1" s="3"/>
      <c r="N1" s="3" t="s">
        <v>560</v>
      </c>
      <c r="O1" s="3"/>
      <c r="P1" s="3"/>
      <c r="Q1" s="3" t="s">
        <v>561</v>
      </c>
      <c r="R1" s="3"/>
      <c r="S1" s="3"/>
      <c r="T1" s="3" t="s">
        <v>562</v>
      </c>
      <c r="U1" s="3"/>
      <c r="V1" s="3"/>
      <c r="W1" s="3" t="s">
        <v>1257</v>
      </c>
      <c r="X1" s="3"/>
      <c r="Y1" s="3"/>
      <c r="Z1" s="3" t="s">
        <v>563</v>
      </c>
      <c r="AA1" s="3"/>
      <c r="AB1" s="3"/>
      <c r="AC1" s="3" t="s">
        <v>9</v>
      </c>
      <c r="AD1" s="3"/>
      <c r="AE1" s="3"/>
      <c r="AF1" s="3" t="s">
        <v>564</v>
      </c>
      <c r="AG1" s="3"/>
      <c r="AH1" s="3"/>
      <c r="AI1" s="3" t="s">
        <v>565</v>
      </c>
      <c r="AJ1" s="3"/>
      <c r="AK1" s="3"/>
      <c r="AL1" s="3" t="s">
        <v>566</v>
      </c>
      <c r="AM1" s="3"/>
      <c r="AN1" s="3"/>
      <c r="AO1" s="3" t="s">
        <v>567</v>
      </c>
      <c r="AP1" s="3"/>
      <c r="AQ1" s="3"/>
      <c r="AR1" s="3" t="s">
        <v>568</v>
      </c>
      <c r="AS1" s="3"/>
      <c r="AT1" s="3"/>
      <c r="AU1" s="3" t="s">
        <v>569</v>
      </c>
      <c r="AV1" s="3"/>
      <c r="AW1" s="3"/>
    </row>
    <row r="2" spans="1:49" x14ac:dyDescent="0.25">
      <c r="A2" s="1" t="s">
        <v>570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 t="s">
        <v>4</v>
      </c>
      <c r="AP2" s="3" t="s">
        <v>7</v>
      </c>
      <c r="AQ2" s="3" t="s">
        <v>8</v>
      </c>
      <c r="AR2" s="3" t="s">
        <v>4</v>
      </c>
      <c r="AS2" s="3" t="s">
        <v>7</v>
      </c>
      <c r="AT2" s="3" t="s">
        <v>8</v>
      </c>
      <c r="AU2" s="3" t="s">
        <v>4</v>
      </c>
      <c r="AV2" s="3" t="s">
        <v>7</v>
      </c>
      <c r="AW2" s="3" t="s">
        <v>8</v>
      </c>
    </row>
    <row r="3" spans="1:49" x14ac:dyDescent="0.25">
      <c r="A3" s="5" t="s">
        <v>365</v>
      </c>
      <c r="B3" s="41">
        <f t="shared" ref="B3:D3" si="0">E3+H3+K3+N3+Q3+T3+W3+Z3+AC3+AF3+AI3</f>
        <v>51</v>
      </c>
      <c r="C3" s="41">
        <f t="shared" si="0"/>
        <v>290</v>
      </c>
      <c r="D3" s="41">
        <f t="shared" si="0"/>
        <v>2</v>
      </c>
      <c r="E3" s="7"/>
      <c r="H3" s="7">
        <v>34</v>
      </c>
      <c r="I3" s="10">
        <v>254</v>
      </c>
      <c r="J3">
        <v>0</v>
      </c>
      <c r="K3" s="7"/>
      <c r="N3" s="7">
        <v>4</v>
      </c>
      <c r="O3">
        <v>5</v>
      </c>
      <c r="P3">
        <v>1</v>
      </c>
      <c r="Q3" s="7"/>
      <c r="T3" s="7"/>
      <c r="W3" s="7">
        <v>13</v>
      </c>
      <c r="X3">
        <v>31</v>
      </c>
      <c r="Y3">
        <v>1</v>
      </c>
      <c r="Z3" s="7"/>
      <c r="AC3" s="7"/>
      <c r="AF3" s="7"/>
      <c r="AI3" s="7"/>
      <c r="AL3" s="7"/>
      <c r="AO3" s="7"/>
      <c r="AR3" s="7"/>
      <c r="AU3" s="7"/>
    </row>
    <row r="4" spans="1:49" x14ac:dyDescent="0.25">
      <c r="A4" s="5" t="s">
        <v>473</v>
      </c>
      <c r="B4" s="41">
        <f t="shared" ref="B4:D4" si="1">E4+H4+K4+N4+Q4+T4+W4+Z4+AC4+AF4+AI4</f>
        <v>52</v>
      </c>
      <c r="C4" s="41">
        <f t="shared" si="1"/>
        <v>136</v>
      </c>
      <c r="D4" s="41">
        <f t="shared" si="1"/>
        <v>0</v>
      </c>
      <c r="E4" s="7">
        <v>11</v>
      </c>
      <c r="F4">
        <v>60</v>
      </c>
      <c r="G4">
        <v>0</v>
      </c>
      <c r="H4" s="7">
        <v>19</v>
      </c>
      <c r="I4" s="8">
        <v>64</v>
      </c>
      <c r="J4" s="8">
        <v>0</v>
      </c>
      <c r="K4" s="7">
        <v>7</v>
      </c>
      <c r="L4" s="8">
        <v>10</v>
      </c>
      <c r="M4" s="8">
        <v>0</v>
      </c>
      <c r="N4" s="7">
        <v>3</v>
      </c>
      <c r="O4" s="8">
        <v>13</v>
      </c>
      <c r="P4" s="8">
        <v>0</v>
      </c>
      <c r="Q4" s="7">
        <v>1</v>
      </c>
      <c r="R4" s="8">
        <v>-3</v>
      </c>
      <c r="S4" s="8">
        <v>0</v>
      </c>
      <c r="T4" s="7"/>
      <c r="W4" s="7">
        <v>11</v>
      </c>
      <c r="X4">
        <v>-8</v>
      </c>
      <c r="Y4">
        <v>0</v>
      </c>
      <c r="Z4" s="7"/>
      <c r="AC4" s="7"/>
      <c r="AF4" s="7"/>
      <c r="AI4" s="7"/>
      <c r="AL4" s="7"/>
      <c r="AO4" s="7"/>
      <c r="AR4" s="7"/>
      <c r="AU4" s="7"/>
    </row>
    <row r="5" spans="1:49" x14ac:dyDescent="0.25">
      <c r="A5" s="5" t="s">
        <v>572</v>
      </c>
      <c r="B5" s="41">
        <f t="shared" ref="B5:D5" si="2">E5+H5+K5+N5+Q5+T5+W5+Z5+AC5+AF5+AI5</f>
        <v>65</v>
      </c>
      <c r="C5" s="41">
        <f t="shared" si="2"/>
        <v>407</v>
      </c>
      <c r="D5" s="41">
        <f t="shared" si="2"/>
        <v>4</v>
      </c>
      <c r="E5" s="7">
        <v>25</v>
      </c>
      <c r="F5" s="55">
        <v>210</v>
      </c>
      <c r="G5" s="18">
        <v>4</v>
      </c>
      <c r="H5" s="7">
        <v>22</v>
      </c>
      <c r="I5" s="10">
        <v>142</v>
      </c>
      <c r="J5" s="8">
        <v>0</v>
      </c>
      <c r="K5" s="7"/>
      <c r="L5" s="8"/>
      <c r="M5" s="8"/>
      <c r="N5" s="7">
        <v>2</v>
      </c>
      <c r="O5">
        <v>6</v>
      </c>
      <c r="P5">
        <v>0</v>
      </c>
      <c r="Q5" s="7">
        <v>3</v>
      </c>
      <c r="R5" s="8">
        <v>35</v>
      </c>
      <c r="S5" s="8">
        <v>0</v>
      </c>
      <c r="T5" s="7"/>
      <c r="U5" s="8"/>
      <c r="V5" s="8"/>
      <c r="W5" s="7">
        <v>10</v>
      </c>
      <c r="X5">
        <v>22</v>
      </c>
      <c r="Y5">
        <v>0</v>
      </c>
      <c r="Z5" s="7">
        <v>1</v>
      </c>
      <c r="AA5" s="8">
        <v>-4</v>
      </c>
      <c r="AB5" s="8">
        <v>0</v>
      </c>
      <c r="AC5" s="7">
        <v>2</v>
      </c>
      <c r="AD5" s="8">
        <v>-4</v>
      </c>
      <c r="AE5" s="8">
        <v>0</v>
      </c>
      <c r="AF5" s="7"/>
      <c r="AI5" s="7"/>
      <c r="AJ5" s="8"/>
      <c r="AK5" s="8"/>
      <c r="AL5" s="7"/>
      <c r="AO5" s="7"/>
      <c r="AR5" s="7"/>
      <c r="AU5" s="7"/>
    </row>
    <row r="6" spans="1:49" x14ac:dyDescent="0.25">
      <c r="A6" s="5" t="s">
        <v>363</v>
      </c>
      <c r="B6" s="41">
        <f t="shared" ref="B6:D6" si="3">E6+H6+K6+N6+Q6+T6+W6+Z6+AC6+AF6+AI6</f>
        <v>39</v>
      </c>
      <c r="C6" s="41">
        <f t="shared" si="3"/>
        <v>111</v>
      </c>
      <c r="D6" s="41">
        <f t="shared" si="3"/>
        <v>1</v>
      </c>
      <c r="E6" s="7">
        <v>20</v>
      </c>
      <c r="F6">
        <v>86</v>
      </c>
      <c r="G6">
        <v>1</v>
      </c>
      <c r="H6" s="7">
        <v>6</v>
      </c>
      <c r="I6" s="8">
        <v>23</v>
      </c>
      <c r="J6" s="8">
        <v>0</v>
      </c>
      <c r="K6" s="7"/>
      <c r="L6" s="8"/>
      <c r="M6" s="8"/>
      <c r="N6" s="7"/>
      <c r="Q6" s="7">
        <v>1</v>
      </c>
      <c r="R6">
        <v>-7</v>
      </c>
      <c r="S6">
        <v>0</v>
      </c>
      <c r="T6" s="7"/>
      <c r="W6" s="7">
        <v>11</v>
      </c>
      <c r="X6">
        <v>8</v>
      </c>
      <c r="Y6">
        <v>0</v>
      </c>
      <c r="Z6" s="7">
        <v>1</v>
      </c>
      <c r="AA6" s="8">
        <v>1</v>
      </c>
      <c r="AB6" s="8">
        <v>0</v>
      </c>
      <c r="AC6" s="7"/>
      <c r="AF6" s="7"/>
      <c r="AI6" s="7"/>
      <c r="AL6" s="7"/>
      <c r="AO6" s="7"/>
      <c r="AR6" s="7"/>
      <c r="AU6" s="7"/>
    </row>
    <row r="7" spans="1:49" x14ac:dyDescent="0.25">
      <c r="A7" s="5" t="s">
        <v>364</v>
      </c>
      <c r="B7" s="41">
        <f t="shared" ref="B7:D7" si="4">E7+H7+K7+N7+Q7+T7+W7+Z7+AC7+AF7+AI7</f>
        <v>41</v>
      </c>
      <c r="C7" s="41">
        <f t="shared" si="4"/>
        <v>133</v>
      </c>
      <c r="D7" s="41">
        <f t="shared" si="4"/>
        <v>1</v>
      </c>
      <c r="E7" s="7">
        <v>22</v>
      </c>
      <c r="F7" s="10">
        <v>105</v>
      </c>
      <c r="G7">
        <v>0</v>
      </c>
      <c r="H7" s="7">
        <v>3</v>
      </c>
      <c r="I7" s="8">
        <v>6</v>
      </c>
      <c r="J7" s="8">
        <v>0</v>
      </c>
      <c r="K7" s="7"/>
      <c r="L7" s="8"/>
      <c r="M7" s="8"/>
      <c r="N7" s="7">
        <v>2</v>
      </c>
      <c r="O7">
        <v>6</v>
      </c>
      <c r="P7">
        <v>0</v>
      </c>
      <c r="Q7" s="7"/>
      <c r="T7" s="7">
        <v>12</v>
      </c>
      <c r="U7">
        <v>10</v>
      </c>
      <c r="V7">
        <v>1</v>
      </c>
      <c r="W7" s="7"/>
      <c r="Z7" s="7"/>
      <c r="AC7" s="7"/>
      <c r="AF7" s="7">
        <v>2</v>
      </c>
      <c r="AG7">
        <v>6</v>
      </c>
      <c r="AH7">
        <v>0</v>
      </c>
      <c r="AI7" s="7"/>
      <c r="AL7" s="7"/>
      <c r="AO7" s="7"/>
      <c r="AR7" s="7"/>
      <c r="AU7" s="7"/>
    </row>
    <row r="8" spans="1:49" x14ac:dyDescent="0.25">
      <c r="A8" s="5" t="s">
        <v>369</v>
      </c>
      <c r="B8" s="41">
        <f t="shared" ref="B8:D8" si="5">E8+H8+K8+N8+Q8+T8+W8+Z8+AC8+AF8+AI8</f>
        <v>43</v>
      </c>
      <c r="C8" s="41">
        <f t="shared" si="5"/>
        <v>247</v>
      </c>
      <c r="D8" s="41">
        <f t="shared" si="5"/>
        <v>3</v>
      </c>
      <c r="E8" s="7">
        <v>21</v>
      </c>
      <c r="F8" s="10">
        <v>125</v>
      </c>
      <c r="G8">
        <v>1</v>
      </c>
      <c r="H8" s="7">
        <v>5</v>
      </c>
      <c r="I8" s="8">
        <v>14</v>
      </c>
      <c r="J8" s="8">
        <v>0</v>
      </c>
      <c r="K8" s="7">
        <v>1</v>
      </c>
      <c r="L8" s="8">
        <v>23</v>
      </c>
      <c r="M8" s="8">
        <v>0</v>
      </c>
      <c r="N8" s="7">
        <v>1</v>
      </c>
      <c r="O8" s="8">
        <v>1</v>
      </c>
      <c r="P8" s="8">
        <v>0</v>
      </c>
      <c r="Q8" s="7"/>
      <c r="T8" s="7">
        <v>10</v>
      </c>
      <c r="U8">
        <v>17</v>
      </c>
      <c r="V8">
        <v>0</v>
      </c>
      <c r="W8" s="7"/>
      <c r="Z8" s="7">
        <v>1</v>
      </c>
      <c r="AA8">
        <v>-2</v>
      </c>
      <c r="AB8">
        <v>0</v>
      </c>
      <c r="AC8" s="7"/>
      <c r="AF8" s="7"/>
      <c r="AI8" s="7">
        <v>4</v>
      </c>
      <c r="AJ8">
        <v>69</v>
      </c>
      <c r="AK8">
        <v>2</v>
      </c>
      <c r="AL8" s="7"/>
      <c r="AO8" s="7"/>
      <c r="AR8" s="7"/>
      <c r="AU8" s="7"/>
    </row>
    <row r="9" spans="1:49" x14ac:dyDescent="0.25">
      <c r="A9" s="5" t="s">
        <v>360</v>
      </c>
      <c r="B9" s="41">
        <f t="shared" ref="B9:D9" si="6">E9+H9+K9+N9+Q9+T9+W9+Z9+AC9+AF9+AI9</f>
        <v>49</v>
      </c>
      <c r="C9" s="41">
        <f t="shared" si="6"/>
        <v>134</v>
      </c>
      <c r="D9" s="41">
        <f t="shared" si="6"/>
        <v>1</v>
      </c>
      <c r="E9" s="7">
        <v>23</v>
      </c>
      <c r="F9">
        <v>91</v>
      </c>
      <c r="G9">
        <v>1</v>
      </c>
      <c r="H9" s="7">
        <v>5</v>
      </c>
      <c r="I9" s="8">
        <v>20</v>
      </c>
      <c r="J9" s="8">
        <v>0</v>
      </c>
      <c r="K9" s="7"/>
      <c r="N9" s="7"/>
      <c r="Q9" s="7"/>
      <c r="T9" s="7">
        <v>18</v>
      </c>
      <c r="U9">
        <v>14</v>
      </c>
      <c r="V9">
        <v>0</v>
      </c>
      <c r="W9" s="7"/>
      <c r="Z9" s="7">
        <v>2</v>
      </c>
      <c r="AA9">
        <v>4</v>
      </c>
      <c r="AB9">
        <v>0</v>
      </c>
      <c r="AC9" s="7"/>
      <c r="AF9" s="7"/>
      <c r="AI9" s="7">
        <v>1</v>
      </c>
      <c r="AJ9">
        <v>5</v>
      </c>
      <c r="AK9">
        <v>0</v>
      </c>
      <c r="AL9" s="7">
        <v>2</v>
      </c>
      <c r="AM9" s="8">
        <v>0</v>
      </c>
      <c r="AN9" s="8">
        <v>0</v>
      </c>
      <c r="AO9" s="7"/>
      <c r="AR9" s="7"/>
      <c r="AU9" s="7"/>
    </row>
    <row r="10" spans="1:49" x14ac:dyDescent="0.25">
      <c r="A10" s="5" t="s">
        <v>301</v>
      </c>
      <c r="B10" s="41">
        <f t="shared" ref="B10:C10" si="7">E10+H10+K10+N10+Q10+T10+W10+Z10+AC10+AF10+AI10+AL10</f>
        <v>49</v>
      </c>
      <c r="C10" s="41">
        <f t="shared" si="7"/>
        <v>85</v>
      </c>
      <c r="D10" s="41">
        <f>G10+J10+M10+P10+S10+V10+Y10+AB10+AE10+AH10+AK10</f>
        <v>1</v>
      </c>
      <c r="E10" s="13">
        <v>36</v>
      </c>
      <c r="F10" s="10">
        <v>117</v>
      </c>
      <c r="G10">
        <v>0</v>
      </c>
      <c r="H10" s="7">
        <v>1</v>
      </c>
      <c r="I10" s="8">
        <v>0</v>
      </c>
      <c r="J10" s="8">
        <v>0</v>
      </c>
      <c r="K10" s="7"/>
      <c r="N10" s="7">
        <v>1</v>
      </c>
      <c r="O10">
        <v>2</v>
      </c>
      <c r="P10">
        <v>0</v>
      </c>
      <c r="Q10" s="7"/>
      <c r="T10" s="7"/>
      <c r="W10" s="7">
        <v>6</v>
      </c>
      <c r="X10">
        <v>-48</v>
      </c>
      <c r="Y10">
        <v>0</v>
      </c>
      <c r="Z10" s="7">
        <v>2</v>
      </c>
      <c r="AA10" s="8">
        <v>5</v>
      </c>
      <c r="AB10" s="8">
        <v>1</v>
      </c>
      <c r="AC10" s="7">
        <v>2</v>
      </c>
      <c r="AD10" s="8">
        <v>-6</v>
      </c>
      <c r="AE10" s="8">
        <v>0</v>
      </c>
      <c r="AF10" s="7"/>
      <c r="AI10" s="7">
        <v>1</v>
      </c>
      <c r="AJ10">
        <v>15</v>
      </c>
      <c r="AK10">
        <v>0</v>
      </c>
      <c r="AL10" s="7"/>
      <c r="AO10" s="7"/>
      <c r="AR10" s="7"/>
      <c r="AU10" s="7"/>
    </row>
    <row r="11" spans="1:49" x14ac:dyDescent="0.25">
      <c r="A11" s="5" t="s">
        <v>125</v>
      </c>
      <c r="B11" s="41">
        <f t="shared" ref="B11:D11" si="8">E11+H11+K11+N11+Q11+T11+W11+Z11+AC11+AF11+AI11</f>
        <v>48</v>
      </c>
      <c r="C11" s="41">
        <f t="shared" si="8"/>
        <v>403</v>
      </c>
      <c r="D11" s="41">
        <f t="shared" si="8"/>
        <v>4</v>
      </c>
      <c r="E11" s="7">
        <v>18</v>
      </c>
      <c r="F11" s="55">
        <v>204</v>
      </c>
      <c r="G11" s="12">
        <v>2</v>
      </c>
      <c r="H11" s="7">
        <v>9</v>
      </c>
      <c r="I11" s="8">
        <v>79</v>
      </c>
      <c r="J11" s="8">
        <v>1</v>
      </c>
      <c r="K11" s="7">
        <v>5</v>
      </c>
      <c r="L11" s="8">
        <v>51</v>
      </c>
      <c r="M11" s="8">
        <v>0</v>
      </c>
      <c r="N11" s="7">
        <v>1</v>
      </c>
      <c r="O11" s="8">
        <v>13</v>
      </c>
      <c r="P11" s="8">
        <v>0</v>
      </c>
      <c r="Q11" s="7">
        <v>1</v>
      </c>
      <c r="R11" s="8">
        <v>-1</v>
      </c>
      <c r="S11" s="8">
        <v>0</v>
      </c>
      <c r="T11" s="7"/>
      <c r="W11" s="7">
        <v>9</v>
      </c>
      <c r="X11">
        <v>42</v>
      </c>
      <c r="Y11">
        <v>1</v>
      </c>
      <c r="Z11" s="7">
        <v>2</v>
      </c>
      <c r="AA11" s="8">
        <v>27</v>
      </c>
      <c r="AB11" s="8">
        <v>0</v>
      </c>
      <c r="AC11" s="7">
        <v>3</v>
      </c>
      <c r="AD11" s="8">
        <v>-12</v>
      </c>
      <c r="AE11" s="8">
        <v>0</v>
      </c>
      <c r="AF11" s="7"/>
      <c r="AI11" s="7"/>
      <c r="AL11" s="7"/>
      <c r="AO11" s="7">
        <v>1</v>
      </c>
      <c r="AP11">
        <v>8</v>
      </c>
      <c r="AQ11">
        <v>0</v>
      </c>
      <c r="AR11" s="7">
        <v>1</v>
      </c>
      <c r="AS11">
        <v>6</v>
      </c>
      <c r="AT11">
        <v>0</v>
      </c>
      <c r="AU11" s="7">
        <v>1</v>
      </c>
      <c r="AV11">
        <v>2</v>
      </c>
      <c r="AW11">
        <v>0</v>
      </c>
    </row>
    <row r="12" spans="1:49" x14ac:dyDescent="0.25">
      <c r="A12" s="5" t="s">
        <v>342</v>
      </c>
      <c r="B12" s="41">
        <f t="shared" ref="B12:D12" si="9">E12+H12+K12+N12+Q12+T12+W12+Z12+AC12+AF12+AI12</f>
        <v>35</v>
      </c>
      <c r="C12" s="41">
        <f t="shared" si="9"/>
        <v>100</v>
      </c>
      <c r="D12" s="41">
        <f t="shared" si="9"/>
        <v>1</v>
      </c>
      <c r="E12" s="7">
        <v>15</v>
      </c>
      <c r="F12">
        <v>24</v>
      </c>
      <c r="G12">
        <v>0</v>
      </c>
      <c r="H12" s="7">
        <v>6</v>
      </c>
      <c r="I12" s="8">
        <v>19</v>
      </c>
      <c r="J12" s="8">
        <v>0</v>
      </c>
      <c r="K12" s="7"/>
      <c r="L12" s="8"/>
      <c r="M12" s="8"/>
      <c r="N12" s="7">
        <v>2</v>
      </c>
      <c r="O12" s="8">
        <v>10</v>
      </c>
      <c r="P12" s="8">
        <v>0</v>
      </c>
      <c r="Q12" s="7"/>
      <c r="T12" s="7">
        <v>9</v>
      </c>
      <c r="U12">
        <v>11</v>
      </c>
      <c r="V12">
        <v>0</v>
      </c>
      <c r="W12" s="7"/>
      <c r="X12" s="8"/>
      <c r="Y12" s="8"/>
      <c r="Z12" s="7">
        <v>2</v>
      </c>
      <c r="AA12" s="8">
        <v>39</v>
      </c>
      <c r="AB12" s="8">
        <v>1</v>
      </c>
      <c r="AC12" s="7">
        <v>1</v>
      </c>
      <c r="AD12" s="8">
        <v>-3</v>
      </c>
      <c r="AE12" s="8">
        <v>0</v>
      </c>
      <c r="AF12" s="7"/>
      <c r="AI12" s="7"/>
      <c r="AL12" s="7"/>
      <c r="AO12" s="7"/>
      <c r="AR12" s="7"/>
      <c r="AU12" s="7"/>
    </row>
    <row r="13" spans="1:49" x14ac:dyDescent="0.25">
      <c r="A13" s="5" t="s">
        <v>367</v>
      </c>
      <c r="B13" s="41">
        <f t="shared" ref="B13:D13" si="10">E13+H13+K13+N13+Q13+T13+W13+Z13+AC13+AF13+AI13</f>
        <v>47</v>
      </c>
      <c r="C13" s="41">
        <f t="shared" si="10"/>
        <v>142</v>
      </c>
      <c r="D13" s="41">
        <f t="shared" si="10"/>
        <v>1</v>
      </c>
      <c r="E13" s="7">
        <v>27</v>
      </c>
      <c r="F13" s="10">
        <v>108</v>
      </c>
      <c r="G13">
        <v>1</v>
      </c>
      <c r="H13" s="7"/>
      <c r="I13" s="8"/>
      <c r="J13" s="8"/>
      <c r="K13" s="7">
        <v>9</v>
      </c>
      <c r="L13" s="8">
        <v>11</v>
      </c>
      <c r="M13" s="8">
        <v>0</v>
      </c>
      <c r="N13" s="7">
        <v>1</v>
      </c>
      <c r="O13" s="8">
        <v>4</v>
      </c>
      <c r="P13" s="8">
        <v>0</v>
      </c>
      <c r="Q13" s="7">
        <v>1</v>
      </c>
      <c r="R13" s="8">
        <v>8</v>
      </c>
      <c r="S13" s="8">
        <v>0</v>
      </c>
      <c r="T13" s="7">
        <v>3</v>
      </c>
      <c r="U13" s="8">
        <v>-7</v>
      </c>
      <c r="V13" s="8">
        <v>0</v>
      </c>
      <c r="W13" s="7">
        <v>4</v>
      </c>
      <c r="X13" s="8">
        <v>19</v>
      </c>
      <c r="Y13" s="8">
        <v>0</v>
      </c>
      <c r="Z13" s="7">
        <v>2</v>
      </c>
      <c r="AA13" s="8">
        <v>-1</v>
      </c>
      <c r="AB13" s="8">
        <v>0</v>
      </c>
      <c r="AC13" s="7"/>
      <c r="AF13" s="7"/>
      <c r="AI13" s="7"/>
      <c r="AL13" s="7">
        <v>1</v>
      </c>
      <c r="AM13">
        <v>2</v>
      </c>
      <c r="AN13">
        <v>0</v>
      </c>
      <c r="AO13" s="7"/>
      <c r="AR13" s="7"/>
      <c r="AU13" s="7"/>
    </row>
    <row r="14" spans="1:49" x14ac:dyDescent="0.25">
      <c r="A14" s="5"/>
      <c r="B14" s="6"/>
      <c r="C14" s="6"/>
      <c r="D14" s="6"/>
      <c r="E14">
        <f t="shared" ref="E14:AN14" si="11">SUM(E3:E13)</f>
        <v>218</v>
      </c>
      <c r="F14">
        <f t="shared" si="11"/>
        <v>1130</v>
      </c>
      <c r="G14">
        <f t="shared" si="11"/>
        <v>10</v>
      </c>
      <c r="H14">
        <f t="shared" si="11"/>
        <v>110</v>
      </c>
      <c r="I14">
        <f t="shared" si="11"/>
        <v>621</v>
      </c>
      <c r="J14">
        <f t="shared" si="11"/>
        <v>1</v>
      </c>
      <c r="K14">
        <f t="shared" si="11"/>
        <v>22</v>
      </c>
      <c r="L14">
        <f t="shared" si="11"/>
        <v>95</v>
      </c>
      <c r="M14">
        <f t="shared" si="11"/>
        <v>0</v>
      </c>
      <c r="N14">
        <f t="shared" si="11"/>
        <v>17</v>
      </c>
      <c r="O14">
        <f t="shared" si="11"/>
        <v>60</v>
      </c>
      <c r="P14">
        <f t="shared" si="11"/>
        <v>1</v>
      </c>
      <c r="Q14">
        <f t="shared" si="11"/>
        <v>7</v>
      </c>
      <c r="R14">
        <f t="shared" si="11"/>
        <v>32</v>
      </c>
      <c r="S14">
        <f t="shared" si="11"/>
        <v>0</v>
      </c>
      <c r="T14">
        <f t="shared" si="11"/>
        <v>52</v>
      </c>
      <c r="U14">
        <f t="shared" si="11"/>
        <v>45</v>
      </c>
      <c r="V14">
        <f t="shared" si="11"/>
        <v>1</v>
      </c>
      <c r="W14">
        <f t="shared" si="11"/>
        <v>64</v>
      </c>
      <c r="X14">
        <f t="shared" si="11"/>
        <v>66</v>
      </c>
      <c r="Y14">
        <f t="shared" si="11"/>
        <v>2</v>
      </c>
      <c r="Z14">
        <f t="shared" si="11"/>
        <v>13</v>
      </c>
      <c r="AA14">
        <f t="shared" si="11"/>
        <v>69</v>
      </c>
      <c r="AB14">
        <f t="shared" si="11"/>
        <v>2</v>
      </c>
      <c r="AC14">
        <f t="shared" si="11"/>
        <v>8</v>
      </c>
      <c r="AD14">
        <f t="shared" si="11"/>
        <v>-25</v>
      </c>
      <c r="AE14">
        <f t="shared" si="11"/>
        <v>0</v>
      </c>
      <c r="AF14">
        <f t="shared" si="11"/>
        <v>2</v>
      </c>
      <c r="AG14">
        <f t="shared" si="11"/>
        <v>6</v>
      </c>
      <c r="AH14">
        <f t="shared" si="11"/>
        <v>0</v>
      </c>
      <c r="AI14">
        <f t="shared" si="11"/>
        <v>6</v>
      </c>
      <c r="AJ14">
        <f t="shared" si="11"/>
        <v>89</v>
      </c>
      <c r="AK14">
        <f t="shared" si="11"/>
        <v>2</v>
      </c>
      <c r="AL14">
        <f t="shared" si="11"/>
        <v>3</v>
      </c>
      <c r="AM14">
        <f t="shared" si="11"/>
        <v>2</v>
      </c>
      <c r="AN14">
        <f t="shared" si="11"/>
        <v>0</v>
      </c>
      <c r="AO14" s="7"/>
      <c r="AR14" s="7"/>
      <c r="AU14" s="7"/>
    </row>
    <row r="15" spans="1:49" x14ac:dyDescent="0.25">
      <c r="A15" s="5"/>
      <c r="B15" s="6"/>
      <c r="C15" s="6"/>
      <c r="D15" s="6"/>
    </row>
    <row r="16" spans="1:49" x14ac:dyDescent="0.25">
      <c r="A16" s="1" t="s">
        <v>55</v>
      </c>
      <c r="B16" s="2" t="s">
        <v>1</v>
      </c>
      <c r="C16" s="2"/>
      <c r="D16" s="2"/>
      <c r="E16" s="3" t="s">
        <v>561</v>
      </c>
      <c r="F16" s="3"/>
      <c r="G16" s="3"/>
      <c r="H16" s="3" t="s">
        <v>563</v>
      </c>
      <c r="I16" s="3"/>
      <c r="J16" s="3"/>
      <c r="K16" s="3" t="s">
        <v>565</v>
      </c>
      <c r="L16" s="3"/>
      <c r="M16" s="3"/>
      <c r="N16" s="3" t="s">
        <v>585</v>
      </c>
      <c r="O16" s="3"/>
      <c r="P16" s="3"/>
      <c r="Q16" s="3" t="s">
        <v>569</v>
      </c>
      <c r="R16" s="3"/>
      <c r="S16" s="3"/>
      <c r="T16" s="3" t="s">
        <v>587</v>
      </c>
      <c r="U16" s="3"/>
      <c r="V16" s="3"/>
      <c r="W16" s="3" t="s">
        <v>588</v>
      </c>
      <c r="X16" s="3"/>
      <c r="Y16" s="3"/>
      <c r="Z16" s="3" t="s">
        <v>590</v>
      </c>
      <c r="AA16" s="3"/>
      <c r="AB16" s="3"/>
      <c r="AC16" s="3" t="s">
        <v>591</v>
      </c>
      <c r="AD16" s="3"/>
      <c r="AE16" s="3"/>
      <c r="AF16" s="3" t="s">
        <v>566</v>
      </c>
      <c r="AG16" s="3"/>
      <c r="AH16" s="3"/>
      <c r="AI16" s="3" t="s">
        <v>557</v>
      </c>
      <c r="AJ16" s="3"/>
      <c r="AK16" s="3"/>
      <c r="AL16" s="3" t="s">
        <v>600</v>
      </c>
      <c r="AM16" s="3"/>
      <c r="AN16" s="3"/>
      <c r="AO16" s="3"/>
      <c r="AP16" s="3" t="s">
        <v>564</v>
      </c>
      <c r="AQ16" s="3"/>
      <c r="AR16" s="3"/>
      <c r="AS16" s="3"/>
      <c r="AT16" s="3"/>
      <c r="AU16" s="3"/>
      <c r="AV16" s="3"/>
      <c r="AW16" s="3"/>
    </row>
    <row r="17" spans="1:49" x14ac:dyDescent="0.25">
      <c r="A17" s="1" t="s">
        <v>570</v>
      </c>
      <c r="B17" s="2" t="s">
        <v>58</v>
      </c>
      <c r="C17" s="2" t="s">
        <v>7</v>
      </c>
      <c r="D17" s="2" t="s">
        <v>8</v>
      </c>
      <c r="E17" s="4" t="s">
        <v>21</v>
      </c>
      <c r="F17" s="3" t="s">
        <v>7</v>
      </c>
      <c r="G17" s="3" t="s">
        <v>8</v>
      </c>
      <c r="H17" s="4" t="s">
        <v>21</v>
      </c>
      <c r="I17" s="3" t="s">
        <v>7</v>
      </c>
      <c r="J17" s="3" t="s">
        <v>8</v>
      </c>
      <c r="K17" s="4" t="s">
        <v>21</v>
      </c>
      <c r="L17" s="3" t="s">
        <v>7</v>
      </c>
      <c r="M17" s="3" t="s">
        <v>8</v>
      </c>
      <c r="N17" s="4" t="s">
        <v>21</v>
      </c>
      <c r="O17" s="3" t="s">
        <v>7</v>
      </c>
      <c r="P17" s="3" t="s">
        <v>8</v>
      </c>
      <c r="Q17" s="4" t="s">
        <v>21</v>
      </c>
      <c r="R17" s="3" t="s">
        <v>7</v>
      </c>
      <c r="S17" s="3" t="s">
        <v>8</v>
      </c>
      <c r="T17" s="4" t="s">
        <v>21</v>
      </c>
      <c r="U17" s="3" t="s">
        <v>7</v>
      </c>
      <c r="V17" s="3" t="s">
        <v>8</v>
      </c>
      <c r="W17" s="4" t="s">
        <v>21</v>
      </c>
      <c r="X17" s="3" t="s">
        <v>7</v>
      </c>
      <c r="Y17" s="3" t="s">
        <v>8</v>
      </c>
      <c r="Z17" s="4" t="s">
        <v>21</v>
      </c>
      <c r="AA17" s="3" t="s">
        <v>7</v>
      </c>
      <c r="AB17" s="3" t="s">
        <v>8</v>
      </c>
      <c r="AC17" s="4" t="s">
        <v>21</v>
      </c>
      <c r="AD17" s="3" t="s">
        <v>7</v>
      </c>
      <c r="AE17" s="3" t="s">
        <v>8</v>
      </c>
      <c r="AF17" s="4" t="s">
        <v>21</v>
      </c>
      <c r="AG17" s="3" t="s">
        <v>7</v>
      </c>
      <c r="AH17" s="3" t="s">
        <v>8</v>
      </c>
      <c r="AI17" s="4" t="s">
        <v>21</v>
      </c>
      <c r="AJ17" s="3" t="s">
        <v>7</v>
      </c>
      <c r="AK17" s="3" t="s">
        <v>8</v>
      </c>
      <c r="AL17" s="4" t="s">
        <v>21</v>
      </c>
      <c r="AM17" s="3" t="s">
        <v>7</v>
      </c>
      <c r="AN17" s="3" t="s">
        <v>8</v>
      </c>
      <c r="AO17" s="3"/>
      <c r="AP17" s="3" t="s">
        <v>21</v>
      </c>
      <c r="AQ17" s="3" t="s">
        <v>7</v>
      </c>
      <c r="AR17" s="3" t="s">
        <v>8</v>
      </c>
      <c r="AS17" s="3"/>
      <c r="AT17" s="3"/>
      <c r="AU17" s="3"/>
      <c r="AV17" s="3"/>
      <c r="AW17" s="3"/>
    </row>
    <row r="18" spans="1:49" x14ac:dyDescent="0.25">
      <c r="A18" s="5" t="s">
        <v>365</v>
      </c>
      <c r="B18" s="41">
        <f t="shared" ref="B18:D18" si="12">E18+H18+K18+N18+Q18+T18+W18+Z18+AC18+AF18+AI18+AL18</f>
        <v>15</v>
      </c>
      <c r="C18" s="41">
        <f t="shared" si="12"/>
        <v>197</v>
      </c>
      <c r="D18" s="41">
        <f t="shared" si="12"/>
        <v>0</v>
      </c>
      <c r="E18" s="7">
        <v>6</v>
      </c>
      <c r="F18">
        <v>41</v>
      </c>
      <c r="G18">
        <v>0</v>
      </c>
      <c r="H18" s="7">
        <v>5</v>
      </c>
      <c r="I18" s="8">
        <v>85</v>
      </c>
      <c r="J18" s="8">
        <v>0</v>
      </c>
      <c r="K18" s="7">
        <v>1</v>
      </c>
      <c r="L18" s="8">
        <v>45</v>
      </c>
      <c r="M18" s="8">
        <v>0</v>
      </c>
      <c r="N18" s="7">
        <v>1</v>
      </c>
      <c r="O18" s="8">
        <v>33</v>
      </c>
      <c r="P18" s="8">
        <v>0</v>
      </c>
      <c r="Q18" s="7">
        <v>1</v>
      </c>
      <c r="R18" s="8">
        <v>0</v>
      </c>
      <c r="S18" s="8">
        <v>0</v>
      </c>
      <c r="T18" s="7">
        <v>1</v>
      </c>
      <c r="U18" s="8">
        <v>-7</v>
      </c>
      <c r="V18" s="8">
        <v>0</v>
      </c>
      <c r="W18" s="7"/>
      <c r="Z18" s="7"/>
      <c r="AC18" s="7"/>
      <c r="AF18" s="7"/>
      <c r="AI18" s="7"/>
      <c r="AL18" s="7"/>
      <c r="AP18" s="7"/>
    </row>
    <row r="19" spans="1:49" x14ac:dyDescent="0.25">
      <c r="A19" s="5" t="s">
        <v>473</v>
      </c>
      <c r="B19" s="41">
        <f t="shared" ref="B19:D19" si="13">E19+H19+K19+N19+Q19+T19+W19+Z19+AC19+AF19+AI19+AL19</f>
        <v>12</v>
      </c>
      <c r="C19" s="41">
        <f t="shared" si="13"/>
        <v>117</v>
      </c>
      <c r="D19" s="41">
        <f t="shared" si="13"/>
        <v>0</v>
      </c>
      <c r="E19" s="7">
        <v>4</v>
      </c>
      <c r="F19">
        <v>30</v>
      </c>
      <c r="G19">
        <v>0</v>
      </c>
      <c r="H19" s="7">
        <v>5</v>
      </c>
      <c r="I19" s="8">
        <v>70</v>
      </c>
      <c r="J19" s="8">
        <v>0</v>
      </c>
      <c r="K19" s="7"/>
      <c r="N19" s="7"/>
      <c r="Q19" s="7">
        <v>1</v>
      </c>
      <c r="R19">
        <v>4</v>
      </c>
      <c r="S19">
        <v>0</v>
      </c>
      <c r="T19" s="7">
        <v>2</v>
      </c>
      <c r="U19" s="8">
        <v>13</v>
      </c>
      <c r="V19" s="8">
        <v>0</v>
      </c>
      <c r="W19" s="7"/>
      <c r="Z19" s="7"/>
      <c r="AC19" s="7"/>
      <c r="AF19" s="7"/>
      <c r="AI19" s="7"/>
      <c r="AL19" s="7"/>
      <c r="AP19" s="7"/>
    </row>
    <row r="20" spans="1:49" x14ac:dyDescent="0.25">
      <c r="A20" s="5" t="s">
        <v>572</v>
      </c>
      <c r="B20" s="41">
        <f t="shared" ref="B20:D20" si="14">E20+H20+K20+N20+Q20+T20+W20+Z20+AC20+AF20+AI20+AL20</f>
        <v>10</v>
      </c>
      <c r="C20" s="41">
        <f t="shared" si="14"/>
        <v>69</v>
      </c>
      <c r="D20" s="41">
        <f t="shared" si="14"/>
        <v>1</v>
      </c>
      <c r="E20" s="7">
        <v>6</v>
      </c>
      <c r="F20">
        <v>33</v>
      </c>
      <c r="G20">
        <v>0</v>
      </c>
      <c r="H20" s="7">
        <v>1</v>
      </c>
      <c r="I20" s="8">
        <v>3</v>
      </c>
      <c r="J20" s="8">
        <v>0</v>
      </c>
      <c r="K20" s="7"/>
      <c r="N20" s="7"/>
      <c r="Q20" s="7"/>
      <c r="T20" s="7">
        <v>2</v>
      </c>
      <c r="U20">
        <v>8</v>
      </c>
      <c r="V20">
        <v>1</v>
      </c>
      <c r="W20" s="7"/>
      <c r="Z20" s="7"/>
      <c r="AC20" s="7">
        <v>1</v>
      </c>
      <c r="AD20">
        <v>25</v>
      </c>
      <c r="AE20">
        <v>0</v>
      </c>
      <c r="AF20" s="7"/>
      <c r="AI20" s="7"/>
      <c r="AL20" s="7"/>
      <c r="AP20" s="7"/>
    </row>
    <row r="21" spans="1:49" ht="15.75" customHeight="1" x14ac:dyDescent="0.25">
      <c r="A21" s="5" t="s">
        <v>363</v>
      </c>
      <c r="B21" s="41">
        <f t="shared" ref="B21:D21" si="15">E21+H21+K21+N21+Q21+T21+W21+Z21+AC21+AF21+AI21+AL21</f>
        <v>18</v>
      </c>
      <c r="C21" s="41">
        <f t="shared" si="15"/>
        <v>133</v>
      </c>
      <c r="D21" s="41">
        <f t="shared" si="15"/>
        <v>0</v>
      </c>
      <c r="E21" s="7">
        <v>3</v>
      </c>
      <c r="F21">
        <v>8</v>
      </c>
      <c r="G21">
        <v>0</v>
      </c>
      <c r="H21" s="7">
        <v>5</v>
      </c>
      <c r="I21" s="8">
        <v>45</v>
      </c>
      <c r="J21" s="8">
        <v>0</v>
      </c>
      <c r="K21" s="7">
        <v>1</v>
      </c>
      <c r="L21" s="8">
        <v>16</v>
      </c>
      <c r="M21" s="8">
        <v>0</v>
      </c>
      <c r="N21" s="7"/>
      <c r="Q21" s="7"/>
      <c r="T21" s="7">
        <v>2</v>
      </c>
      <c r="U21">
        <v>20</v>
      </c>
      <c r="V21">
        <v>0</v>
      </c>
      <c r="W21" s="7">
        <v>1</v>
      </c>
      <c r="X21" s="8">
        <v>14</v>
      </c>
      <c r="Y21" s="8">
        <v>0</v>
      </c>
      <c r="Z21" s="7">
        <v>1</v>
      </c>
      <c r="AA21" s="8">
        <v>8</v>
      </c>
      <c r="AB21" s="8">
        <v>0</v>
      </c>
      <c r="AC21" s="7"/>
      <c r="AF21" s="7">
        <v>4</v>
      </c>
      <c r="AG21">
        <v>23</v>
      </c>
      <c r="AH21">
        <v>0</v>
      </c>
      <c r="AI21" s="7">
        <v>1</v>
      </c>
      <c r="AJ21" s="8">
        <v>-1</v>
      </c>
      <c r="AK21" s="8">
        <v>0</v>
      </c>
      <c r="AL21" s="7"/>
      <c r="AP21" s="7"/>
    </row>
    <row r="22" spans="1:49" ht="15.75" customHeight="1" x14ac:dyDescent="0.25">
      <c r="A22" s="5" t="s">
        <v>364</v>
      </c>
      <c r="B22" s="41">
        <f t="shared" ref="B22:D22" si="16">E22+H22+K22+N22+Q22+T22+W22+Z22+AC22+AF22+AI22+AL22</f>
        <v>17</v>
      </c>
      <c r="C22" s="41">
        <f t="shared" si="16"/>
        <v>154</v>
      </c>
      <c r="D22" s="41">
        <f t="shared" si="16"/>
        <v>1</v>
      </c>
      <c r="E22" s="7"/>
      <c r="H22" s="7">
        <v>2</v>
      </c>
      <c r="I22" s="8">
        <v>40</v>
      </c>
      <c r="J22" s="8">
        <v>0</v>
      </c>
      <c r="K22" s="7">
        <v>1</v>
      </c>
      <c r="L22" s="8">
        <v>6</v>
      </c>
      <c r="M22" s="8">
        <v>1</v>
      </c>
      <c r="N22" s="7"/>
      <c r="Q22" s="7"/>
      <c r="T22" s="7">
        <v>1</v>
      </c>
      <c r="U22">
        <v>13</v>
      </c>
      <c r="V22">
        <v>0</v>
      </c>
      <c r="W22" s="7">
        <v>3</v>
      </c>
      <c r="X22" s="8">
        <v>36</v>
      </c>
      <c r="Y22" s="8">
        <v>0</v>
      </c>
      <c r="Z22" s="7">
        <v>1</v>
      </c>
      <c r="AA22" s="8">
        <v>9</v>
      </c>
      <c r="AB22" s="8">
        <v>0</v>
      </c>
      <c r="AC22" s="7"/>
      <c r="AF22" s="7">
        <v>2</v>
      </c>
      <c r="AG22">
        <v>19</v>
      </c>
      <c r="AH22">
        <v>0</v>
      </c>
      <c r="AI22" s="7">
        <v>2</v>
      </c>
      <c r="AJ22" s="8">
        <v>7</v>
      </c>
      <c r="AK22" s="8">
        <v>0</v>
      </c>
      <c r="AL22" s="7">
        <v>5</v>
      </c>
      <c r="AM22">
        <v>24</v>
      </c>
      <c r="AN22">
        <v>0</v>
      </c>
      <c r="AP22" s="7">
        <v>3</v>
      </c>
      <c r="AQ22">
        <v>68</v>
      </c>
      <c r="AR22">
        <v>1</v>
      </c>
    </row>
    <row r="23" spans="1:49" ht="15.75" customHeight="1" x14ac:dyDescent="0.25">
      <c r="A23" s="5" t="s">
        <v>369</v>
      </c>
      <c r="B23" s="41">
        <f t="shared" ref="B23:D23" si="17">E23+H23+K23+N23+Q23+T23+W23+Z23+AC23+AF23+AI23+AL23</f>
        <v>17</v>
      </c>
      <c r="C23" s="41">
        <f t="shared" si="17"/>
        <v>156</v>
      </c>
      <c r="D23" s="41">
        <f t="shared" si="17"/>
        <v>0</v>
      </c>
      <c r="E23" s="7"/>
      <c r="H23" s="7">
        <v>1</v>
      </c>
      <c r="I23" s="8">
        <v>9</v>
      </c>
      <c r="J23" s="8">
        <v>0</v>
      </c>
      <c r="K23" s="7"/>
      <c r="N23" s="7">
        <v>3</v>
      </c>
      <c r="O23">
        <v>7</v>
      </c>
      <c r="P23">
        <v>0</v>
      </c>
      <c r="Q23" s="7">
        <v>4</v>
      </c>
      <c r="R23" s="8">
        <v>35</v>
      </c>
      <c r="S23" s="8">
        <v>0</v>
      </c>
      <c r="T23" s="7">
        <v>1</v>
      </c>
      <c r="U23" s="8">
        <v>5</v>
      </c>
      <c r="V23" s="8">
        <v>0</v>
      </c>
      <c r="W23" s="7">
        <v>4</v>
      </c>
      <c r="X23" s="8">
        <v>58</v>
      </c>
      <c r="Y23" s="8">
        <v>0</v>
      </c>
      <c r="Z23" s="7">
        <v>1</v>
      </c>
      <c r="AA23" s="8">
        <v>11</v>
      </c>
      <c r="AB23" s="8">
        <v>0</v>
      </c>
      <c r="AC23" s="7"/>
      <c r="AF23" s="7"/>
      <c r="AI23" s="7">
        <v>3</v>
      </c>
      <c r="AJ23">
        <v>31</v>
      </c>
      <c r="AK23">
        <v>0</v>
      </c>
      <c r="AL23" s="7"/>
      <c r="AP23" s="7">
        <v>1</v>
      </c>
      <c r="AQ23">
        <v>12</v>
      </c>
      <c r="AR23">
        <v>0</v>
      </c>
    </row>
    <row r="24" spans="1:49" ht="15.75" customHeight="1" x14ac:dyDescent="0.25">
      <c r="A24" s="5" t="s">
        <v>360</v>
      </c>
      <c r="B24" s="41">
        <f t="shared" ref="B24:D24" si="18">E24+H24+K24+N24+Q24+T24+W24+Z24+AC24+AF24+AI24+AL24</f>
        <v>20</v>
      </c>
      <c r="C24" s="41">
        <f t="shared" si="18"/>
        <v>171</v>
      </c>
      <c r="D24" s="41">
        <f t="shared" si="18"/>
        <v>1</v>
      </c>
      <c r="E24" s="7"/>
      <c r="H24" s="7">
        <v>5</v>
      </c>
      <c r="I24" s="8">
        <v>71</v>
      </c>
      <c r="J24" s="8">
        <v>1</v>
      </c>
      <c r="K24" s="7"/>
      <c r="N24" s="7"/>
      <c r="Q24" s="7">
        <v>2</v>
      </c>
      <c r="R24">
        <v>17</v>
      </c>
      <c r="S24">
        <v>0</v>
      </c>
      <c r="T24" s="7"/>
      <c r="W24" s="7">
        <v>3</v>
      </c>
      <c r="X24" s="8">
        <v>54</v>
      </c>
      <c r="Y24" s="8">
        <v>0</v>
      </c>
      <c r="Z24" s="7">
        <v>2</v>
      </c>
      <c r="AA24" s="8">
        <v>14</v>
      </c>
      <c r="AB24" s="8">
        <v>0</v>
      </c>
      <c r="AC24" s="7"/>
      <c r="AF24" s="7">
        <v>2</v>
      </c>
      <c r="AG24">
        <v>6</v>
      </c>
      <c r="AH24">
        <v>0</v>
      </c>
      <c r="AI24" s="7">
        <v>6</v>
      </c>
      <c r="AJ24">
        <v>9</v>
      </c>
      <c r="AK24">
        <v>0</v>
      </c>
      <c r="AL24" s="7"/>
      <c r="AP24" s="7">
        <v>1</v>
      </c>
      <c r="AQ24">
        <v>22</v>
      </c>
      <c r="AR24">
        <v>0</v>
      </c>
    </row>
    <row r="25" spans="1:49" ht="15.75" customHeight="1" x14ac:dyDescent="0.25">
      <c r="A25" s="5" t="s">
        <v>301</v>
      </c>
      <c r="B25" s="41">
        <f t="shared" ref="B25:D25" si="19">E25+H25+K25+N25+Q25+T25+W25+Z25+AC25+AF25+AI25+AL25</f>
        <v>13</v>
      </c>
      <c r="C25" s="41">
        <f t="shared" si="19"/>
        <v>140</v>
      </c>
      <c r="D25" s="41">
        <f t="shared" si="19"/>
        <v>0</v>
      </c>
      <c r="E25" s="7"/>
      <c r="H25" s="7">
        <v>5</v>
      </c>
      <c r="I25" s="8">
        <v>46</v>
      </c>
      <c r="J25" s="8">
        <v>0</v>
      </c>
      <c r="K25" s="7"/>
      <c r="N25" s="7"/>
      <c r="Q25" s="7"/>
      <c r="T25" s="7">
        <v>1</v>
      </c>
      <c r="U25">
        <v>18</v>
      </c>
      <c r="V25">
        <v>0</v>
      </c>
      <c r="W25" s="7">
        <v>2</v>
      </c>
      <c r="X25" s="8">
        <v>47</v>
      </c>
      <c r="Y25" s="8">
        <v>0</v>
      </c>
      <c r="Z25" s="7"/>
      <c r="AC25" s="7"/>
      <c r="AF25" s="7">
        <v>1</v>
      </c>
      <c r="AG25">
        <v>6</v>
      </c>
      <c r="AH25">
        <v>0</v>
      </c>
      <c r="AI25" s="7">
        <v>4</v>
      </c>
      <c r="AJ25">
        <v>23</v>
      </c>
      <c r="AK25">
        <v>0</v>
      </c>
      <c r="AL25" s="7"/>
      <c r="AP25" s="7"/>
    </row>
    <row r="26" spans="1:49" ht="15.75" customHeight="1" x14ac:dyDescent="0.25">
      <c r="A26" s="5" t="s">
        <v>125</v>
      </c>
      <c r="B26" s="41">
        <f t="shared" ref="B26:D26" si="20">E26+H26+K26+N26+Q26+T26+W26+Z26+AC26+AF26+AI26+AL26</f>
        <v>11</v>
      </c>
      <c r="C26" s="41">
        <f t="shared" si="20"/>
        <v>138</v>
      </c>
      <c r="D26" s="41">
        <f t="shared" si="20"/>
        <v>0</v>
      </c>
      <c r="E26" s="7"/>
      <c r="H26" s="7">
        <v>3</v>
      </c>
      <c r="I26" s="8">
        <v>32</v>
      </c>
      <c r="J26" s="8">
        <v>0</v>
      </c>
      <c r="K26" s="7"/>
      <c r="N26" s="7">
        <v>1</v>
      </c>
      <c r="O26">
        <v>13</v>
      </c>
      <c r="P26">
        <v>0</v>
      </c>
      <c r="Q26" s="7">
        <v>1</v>
      </c>
      <c r="R26" s="8">
        <v>23</v>
      </c>
      <c r="S26" s="8">
        <v>0</v>
      </c>
      <c r="T26" s="7"/>
      <c r="W26" s="7"/>
      <c r="Z26" s="7">
        <v>3</v>
      </c>
      <c r="AA26">
        <v>37</v>
      </c>
      <c r="AB26">
        <v>0</v>
      </c>
      <c r="AC26" s="7"/>
      <c r="AF26" s="7"/>
      <c r="AI26" s="7">
        <v>3</v>
      </c>
      <c r="AJ26">
        <v>33</v>
      </c>
      <c r="AK26">
        <v>0</v>
      </c>
      <c r="AL26" s="7"/>
      <c r="AP26" s="7"/>
    </row>
    <row r="27" spans="1:49" ht="15.75" customHeight="1" x14ac:dyDescent="0.25">
      <c r="A27" s="5" t="s">
        <v>342</v>
      </c>
      <c r="B27" s="41">
        <f t="shared" ref="B27:D27" si="21">E27+H27+K27+N27+Q27+T27+W27+Z27+AC27+AF27+AI27+AL27</f>
        <v>17</v>
      </c>
      <c r="C27" s="41">
        <f t="shared" si="21"/>
        <v>144</v>
      </c>
      <c r="D27" s="41">
        <f t="shared" si="21"/>
        <v>1</v>
      </c>
      <c r="E27" s="7"/>
      <c r="H27" s="7">
        <v>6</v>
      </c>
      <c r="I27" s="8">
        <v>59</v>
      </c>
      <c r="J27" s="8">
        <v>0</v>
      </c>
      <c r="K27" s="7"/>
      <c r="N27" s="7">
        <v>2</v>
      </c>
      <c r="O27">
        <v>18</v>
      </c>
      <c r="P27">
        <v>0</v>
      </c>
      <c r="Q27" s="7"/>
      <c r="T27" s="7">
        <v>3</v>
      </c>
      <c r="U27">
        <v>14</v>
      </c>
      <c r="V27">
        <v>1</v>
      </c>
      <c r="W27" s="7">
        <v>2</v>
      </c>
      <c r="X27" s="8">
        <v>15</v>
      </c>
      <c r="Y27" s="8">
        <v>0</v>
      </c>
      <c r="Z27" s="7"/>
      <c r="AC27" s="7"/>
      <c r="AF27" s="7"/>
      <c r="AI27" s="7">
        <v>2</v>
      </c>
      <c r="AJ27">
        <v>9</v>
      </c>
      <c r="AK27">
        <v>0</v>
      </c>
      <c r="AL27" s="7">
        <v>2</v>
      </c>
      <c r="AM27">
        <v>29</v>
      </c>
      <c r="AN27">
        <v>0</v>
      </c>
      <c r="AP27" s="7">
        <v>2</v>
      </c>
      <c r="AQ27">
        <v>16</v>
      </c>
      <c r="AR27">
        <v>0</v>
      </c>
    </row>
    <row r="28" spans="1:49" ht="15.75" customHeight="1" x14ac:dyDescent="0.25">
      <c r="A28" s="5" t="s">
        <v>367</v>
      </c>
      <c r="B28" s="41">
        <f t="shared" ref="B28:D28" si="22">E28+H28+K28+N28+Q28+T28+W28+Z28+AC28+AF28+AI28+AL28</f>
        <v>14</v>
      </c>
      <c r="C28" s="41">
        <f t="shared" si="22"/>
        <v>227</v>
      </c>
      <c r="D28" s="41">
        <f t="shared" si="22"/>
        <v>1</v>
      </c>
      <c r="E28" s="7">
        <v>4</v>
      </c>
      <c r="F28">
        <v>108</v>
      </c>
      <c r="G28">
        <v>1</v>
      </c>
      <c r="H28" s="7">
        <v>1</v>
      </c>
      <c r="I28" s="8">
        <v>22</v>
      </c>
      <c r="J28" s="8">
        <v>0</v>
      </c>
      <c r="K28" s="7"/>
      <c r="N28" s="7"/>
      <c r="Q28" s="7">
        <v>1</v>
      </c>
      <c r="R28">
        <v>7</v>
      </c>
      <c r="S28">
        <v>0</v>
      </c>
      <c r="T28" s="7"/>
      <c r="W28" s="7"/>
      <c r="Z28" s="7">
        <v>2</v>
      </c>
      <c r="AA28">
        <v>41</v>
      </c>
      <c r="AB28">
        <v>0</v>
      </c>
      <c r="AC28" s="7"/>
      <c r="AF28" s="7"/>
      <c r="AI28" s="7">
        <v>5</v>
      </c>
      <c r="AJ28">
        <v>48</v>
      </c>
      <c r="AK28">
        <v>0</v>
      </c>
      <c r="AL28" s="7">
        <v>1</v>
      </c>
      <c r="AM28" s="8">
        <v>1</v>
      </c>
      <c r="AN28" s="8">
        <v>0</v>
      </c>
      <c r="AP28" s="7">
        <v>1</v>
      </c>
      <c r="AQ28">
        <v>9</v>
      </c>
      <c r="AR28">
        <v>0</v>
      </c>
    </row>
    <row r="29" spans="1:49" ht="15.75" customHeight="1" x14ac:dyDescent="0.25">
      <c r="A29" s="5" t="s">
        <v>394</v>
      </c>
      <c r="B29" s="6"/>
      <c r="C29" s="6"/>
      <c r="D29" s="6"/>
      <c r="E29" s="8">
        <f t="shared" ref="E29:AN29" si="23">SUM(E18:E28)</f>
        <v>23</v>
      </c>
      <c r="F29" s="8">
        <f t="shared" si="23"/>
        <v>220</v>
      </c>
      <c r="G29" s="8">
        <f t="shared" si="23"/>
        <v>1</v>
      </c>
      <c r="H29" s="8">
        <f t="shared" si="23"/>
        <v>39</v>
      </c>
      <c r="I29" s="8">
        <f t="shared" si="23"/>
        <v>482</v>
      </c>
      <c r="J29" s="8">
        <f t="shared" si="23"/>
        <v>1</v>
      </c>
      <c r="K29" s="8">
        <f t="shared" si="23"/>
        <v>3</v>
      </c>
      <c r="L29" s="8">
        <f t="shared" si="23"/>
        <v>67</v>
      </c>
      <c r="M29" s="8">
        <f t="shared" si="23"/>
        <v>1</v>
      </c>
      <c r="N29" s="8">
        <f t="shared" si="23"/>
        <v>7</v>
      </c>
      <c r="O29" s="8">
        <f t="shared" si="23"/>
        <v>71</v>
      </c>
      <c r="P29" s="8">
        <f t="shared" si="23"/>
        <v>0</v>
      </c>
      <c r="Q29" s="8">
        <f t="shared" si="23"/>
        <v>10</v>
      </c>
      <c r="R29" s="8">
        <f t="shared" si="23"/>
        <v>86</v>
      </c>
      <c r="S29" s="8">
        <f t="shared" si="23"/>
        <v>0</v>
      </c>
      <c r="T29" s="8">
        <f t="shared" si="23"/>
        <v>13</v>
      </c>
      <c r="U29" s="8">
        <f t="shared" si="23"/>
        <v>84</v>
      </c>
      <c r="V29" s="8">
        <f t="shared" si="23"/>
        <v>2</v>
      </c>
      <c r="W29" s="8">
        <f t="shared" si="23"/>
        <v>15</v>
      </c>
      <c r="X29" s="8">
        <f t="shared" si="23"/>
        <v>224</v>
      </c>
      <c r="Y29" s="8">
        <f t="shared" si="23"/>
        <v>0</v>
      </c>
      <c r="Z29" s="8">
        <f t="shared" si="23"/>
        <v>10</v>
      </c>
      <c r="AA29" s="8">
        <f t="shared" si="23"/>
        <v>120</v>
      </c>
      <c r="AB29" s="8">
        <f t="shared" si="23"/>
        <v>0</v>
      </c>
      <c r="AC29" s="8">
        <f t="shared" si="23"/>
        <v>1</v>
      </c>
      <c r="AD29" s="8">
        <f t="shared" si="23"/>
        <v>25</v>
      </c>
      <c r="AE29" s="8">
        <f t="shared" si="23"/>
        <v>0</v>
      </c>
      <c r="AF29" s="8">
        <f t="shared" si="23"/>
        <v>9</v>
      </c>
      <c r="AG29" s="8">
        <f t="shared" si="23"/>
        <v>54</v>
      </c>
      <c r="AH29" s="8">
        <f t="shared" si="23"/>
        <v>0</v>
      </c>
      <c r="AI29" s="8">
        <f t="shared" si="23"/>
        <v>26</v>
      </c>
      <c r="AJ29" s="8">
        <f t="shared" si="23"/>
        <v>159</v>
      </c>
      <c r="AK29" s="8">
        <f t="shared" si="23"/>
        <v>0</v>
      </c>
      <c r="AL29" s="8">
        <f t="shared" si="23"/>
        <v>8</v>
      </c>
      <c r="AM29" s="8">
        <f t="shared" si="23"/>
        <v>54</v>
      </c>
      <c r="AN29" s="8">
        <f t="shared" si="23"/>
        <v>0</v>
      </c>
      <c r="AP29" s="7"/>
    </row>
    <row r="30" spans="1:49" ht="15.75" customHeight="1" x14ac:dyDescent="0.25">
      <c r="A30" s="5"/>
      <c r="B30" s="6"/>
      <c r="C30" s="6"/>
      <c r="D30" s="6"/>
    </row>
    <row r="31" spans="1:49" ht="15.75" customHeight="1" x14ac:dyDescent="0.25">
      <c r="A31" s="1" t="s">
        <v>71</v>
      </c>
      <c r="B31" s="2" t="s">
        <v>1</v>
      </c>
      <c r="C31" s="2"/>
      <c r="D31" s="2"/>
      <c r="E31" s="3"/>
      <c r="F31" s="3"/>
      <c r="G31" s="3" t="s">
        <v>615</v>
      </c>
      <c r="H31" s="3"/>
      <c r="I31" s="3"/>
      <c r="J31" s="3"/>
      <c r="K31" s="3"/>
      <c r="L31" s="3" t="s">
        <v>591</v>
      </c>
      <c r="M31" s="3"/>
      <c r="N31" s="3"/>
      <c r="O31" s="3"/>
      <c r="P31" s="3"/>
      <c r="Q31" s="3" t="s">
        <v>616</v>
      </c>
      <c r="R31" s="3"/>
      <c r="S31" s="3"/>
      <c r="T31" s="3"/>
      <c r="U31" s="3"/>
      <c r="V31" s="3" t="s">
        <v>568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ht="15.75" customHeight="1" x14ac:dyDescent="0.25">
      <c r="A32" s="1" t="s">
        <v>570</v>
      </c>
      <c r="B32" s="4" t="s">
        <v>72</v>
      </c>
      <c r="C32" s="3" t="s">
        <v>4</v>
      </c>
      <c r="D32" s="3" t="s">
        <v>73</v>
      </c>
      <c r="E32" s="3" t="s">
        <v>7</v>
      </c>
      <c r="F32" s="3" t="s">
        <v>8</v>
      </c>
      <c r="G32" s="4" t="s">
        <v>72</v>
      </c>
      <c r="H32" s="3" t="s">
        <v>4</v>
      </c>
      <c r="I32" s="3" t="s">
        <v>73</v>
      </c>
      <c r="J32" s="3" t="s">
        <v>7</v>
      </c>
      <c r="K32" s="3" t="s">
        <v>8</v>
      </c>
      <c r="L32" s="4" t="s">
        <v>72</v>
      </c>
      <c r="M32" s="3" t="s">
        <v>4</v>
      </c>
      <c r="N32" s="3" t="s">
        <v>73</v>
      </c>
      <c r="O32" s="3" t="s">
        <v>7</v>
      </c>
      <c r="P32" s="3" t="s">
        <v>8</v>
      </c>
      <c r="Q32" s="4" t="s">
        <v>72</v>
      </c>
      <c r="R32" s="3" t="s">
        <v>4</v>
      </c>
      <c r="S32" s="3" t="s">
        <v>73</v>
      </c>
      <c r="T32" s="3" t="s">
        <v>7</v>
      </c>
      <c r="U32" s="3" t="s">
        <v>8</v>
      </c>
      <c r="V32" s="4" t="s">
        <v>72</v>
      </c>
      <c r="W32" s="3" t="s">
        <v>4</v>
      </c>
      <c r="X32" s="3" t="s">
        <v>73</v>
      </c>
      <c r="Y32" s="3" t="s">
        <v>7</v>
      </c>
      <c r="Z32" s="3" t="s">
        <v>8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ht="15.75" customHeight="1" x14ac:dyDescent="0.25">
      <c r="A33" s="5" t="s">
        <v>365</v>
      </c>
      <c r="B33" s="6">
        <f t="shared" ref="B33:F33" si="24">G33+L33+Q33+V33</f>
        <v>15</v>
      </c>
      <c r="C33" s="6">
        <f t="shared" si="24"/>
        <v>26</v>
      </c>
      <c r="D33" s="6">
        <f t="shared" si="24"/>
        <v>0</v>
      </c>
      <c r="E33" s="6">
        <f t="shared" si="24"/>
        <v>198</v>
      </c>
      <c r="F33" s="6">
        <f t="shared" si="24"/>
        <v>0</v>
      </c>
      <c r="G33" s="7">
        <v>15</v>
      </c>
      <c r="H33">
        <v>26</v>
      </c>
      <c r="I33">
        <v>0</v>
      </c>
      <c r="J33">
        <v>198</v>
      </c>
      <c r="K33">
        <v>0</v>
      </c>
      <c r="L33" s="7"/>
      <c r="Q33" s="7"/>
      <c r="V33" s="7"/>
    </row>
    <row r="34" spans="1:49" ht="15.75" customHeight="1" x14ac:dyDescent="0.25">
      <c r="A34" s="5" t="s">
        <v>473</v>
      </c>
      <c r="B34" s="6">
        <f t="shared" ref="B34:F34" si="25">G34+L34+Q34+V34</f>
        <v>12</v>
      </c>
      <c r="C34" s="6">
        <f t="shared" si="25"/>
        <v>28</v>
      </c>
      <c r="D34" s="6">
        <f t="shared" si="25"/>
        <v>3</v>
      </c>
      <c r="E34" s="6">
        <f t="shared" si="25"/>
        <v>117</v>
      </c>
      <c r="F34" s="6">
        <f t="shared" si="25"/>
        <v>0</v>
      </c>
      <c r="G34" s="7">
        <v>12</v>
      </c>
      <c r="H34">
        <v>27</v>
      </c>
      <c r="I34">
        <v>3</v>
      </c>
      <c r="J34">
        <v>117</v>
      </c>
      <c r="K34">
        <v>0</v>
      </c>
      <c r="L34" s="7"/>
      <c r="Q34" s="7">
        <v>0</v>
      </c>
      <c r="R34">
        <v>1</v>
      </c>
      <c r="S34">
        <v>0</v>
      </c>
      <c r="T34">
        <v>0</v>
      </c>
      <c r="U34">
        <v>0</v>
      </c>
      <c r="V34" s="7"/>
    </row>
    <row r="35" spans="1:49" ht="15.75" customHeight="1" x14ac:dyDescent="0.25">
      <c r="A35" s="5" t="s">
        <v>572</v>
      </c>
      <c r="B35" s="6">
        <f t="shared" ref="B35:F35" si="26">G35+L35+Q35+V35</f>
        <v>10</v>
      </c>
      <c r="C35" s="6">
        <f t="shared" si="26"/>
        <v>17</v>
      </c>
      <c r="D35" s="6">
        <f t="shared" si="26"/>
        <v>1</v>
      </c>
      <c r="E35" s="6">
        <f t="shared" si="26"/>
        <v>69</v>
      </c>
      <c r="F35" s="6">
        <f t="shared" si="26"/>
        <v>1</v>
      </c>
      <c r="G35" s="7">
        <v>10</v>
      </c>
      <c r="H35">
        <v>17</v>
      </c>
      <c r="I35">
        <v>1</v>
      </c>
      <c r="J35">
        <v>69</v>
      </c>
      <c r="K35">
        <v>1</v>
      </c>
      <c r="L35" s="7"/>
      <c r="Q35" s="7"/>
      <c r="V35" s="7"/>
    </row>
    <row r="36" spans="1:49" ht="15.75" customHeight="1" x14ac:dyDescent="0.25">
      <c r="A36" s="5" t="s">
        <v>363</v>
      </c>
      <c r="B36" s="6">
        <f t="shared" ref="B36:F36" si="27">G36+L36+Q36+V36</f>
        <v>18</v>
      </c>
      <c r="C36" s="6">
        <f t="shared" si="27"/>
        <v>35</v>
      </c>
      <c r="D36" s="6">
        <f t="shared" si="27"/>
        <v>0</v>
      </c>
      <c r="E36" s="6">
        <f t="shared" si="27"/>
        <v>133</v>
      </c>
      <c r="F36" s="6">
        <f t="shared" si="27"/>
        <v>0</v>
      </c>
      <c r="G36" s="7">
        <v>18</v>
      </c>
      <c r="H36">
        <v>35</v>
      </c>
      <c r="I36">
        <v>0</v>
      </c>
      <c r="J36">
        <v>133</v>
      </c>
      <c r="K36">
        <v>0</v>
      </c>
      <c r="L36" s="7"/>
      <c r="Q36" s="7"/>
      <c r="V36" s="7"/>
    </row>
    <row r="37" spans="1:49" ht="15.75" customHeight="1" x14ac:dyDescent="0.25">
      <c r="A37" s="5" t="s">
        <v>364</v>
      </c>
      <c r="B37" s="6">
        <f t="shared" ref="B37:F37" si="28">G37+L37+Q37+V37</f>
        <v>20</v>
      </c>
      <c r="C37" s="6">
        <f t="shared" si="28"/>
        <v>25</v>
      </c>
      <c r="D37" s="6">
        <f t="shared" si="28"/>
        <v>1</v>
      </c>
      <c r="E37" s="6">
        <f t="shared" si="28"/>
        <v>222</v>
      </c>
      <c r="F37" s="6">
        <f t="shared" si="28"/>
        <v>3</v>
      </c>
      <c r="G37" s="7"/>
      <c r="L37" s="7">
        <v>20</v>
      </c>
      <c r="M37">
        <v>25</v>
      </c>
      <c r="N37">
        <v>1</v>
      </c>
      <c r="O37">
        <v>222</v>
      </c>
      <c r="P37" s="12">
        <v>3</v>
      </c>
      <c r="Q37" s="7"/>
      <c r="V37" s="7"/>
    </row>
    <row r="38" spans="1:49" ht="15.75" customHeight="1" x14ac:dyDescent="0.25">
      <c r="A38" s="5" t="s">
        <v>369</v>
      </c>
      <c r="B38" s="6">
        <f t="shared" ref="B38:F38" si="29">G38+L38+Q38+V38</f>
        <v>18</v>
      </c>
      <c r="C38" s="6">
        <f t="shared" si="29"/>
        <v>25</v>
      </c>
      <c r="D38" s="6">
        <f t="shared" si="29"/>
        <v>0</v>
      </c>
      <c r="E38" s="6">
        <f t="shared" si="29"/>
        <v>168</v>
      </c>
      <c r="F38" s="6">
        <f t="shared" si="29"/>
        <v>0</v>
      </c>
      <c r="G38" s="7"/>
      <c r="L38" s="7">
        <v>17</v>
      </c>
      <c r="M38">
        <v>24</v>
      </c>
      <c r="N38">
        <v>0</v>
      </c>
      <c r="O38">
        <v>131</v>
      </c>
      <c r="P38">
        <v>0</v>
      </c>
      <c r="Q38" s="7">
        <v>1</v>
      </c>
      <c r="R38" s="8">
        <v>1</v>
      </c>
      <c r="S38" s="8">
        <v>0</v>
      </c>
      <c r="T38" s="8">
        <v>37</v>
      </c>
      <c r="U38" s="8">
        <v>0</v>
      </c>
      <c r="V38" s="7"/>
    </row>
    <row r="39" spans="1:49" ht="15.75" customHeight="1" x14ac:dyDescent="0.25">
      <c r="A39" s="5" t="s">
        <v>360</v>
      </c>
      <c r="B39" s="6">
        <f t="shared" ref="B39:F39" si="30">G39+L39+Q39+V39</f>
        <v>21</v>
      </c>
      <c r="C39" s="6">
        <f t="shared" si="30"/>
        <v>33</v>
      </c>
      <c r="D39" s="6">
        <f t="shared" si="30"/>
        <v>0</v>
      </c>
      <c r="E39" s="6">
        <f t="shared" si="30"/>
        <v>193</v>
      </c>
      <c r="F39" s="6">
        <f t="shared" si="30"/>
        <v>1</v>
      </c>
      <c r="G39" s="7"/>
      <c r="L39" s="7">
        <v>21</v>
      </c>
      <c r="M39">
        <v>33</v>
      </c>
      <c r="N39">
        <v>0</v>
      </c>
      <c r="O39">
        <v>193</v>
      </c>
      <c r="P39">
        <v>1</v>
      </c>
      <c r="Q39" s="7"/>
      <c r="V39" s="7"/>
    </row>
    <row r="40" spans="1:49" ht="15.75" customHeight="1" x14ac:dyDescent="0.25">
      <c r="A40" s="5" t="s">
        <v>301</v>
      </c>
      <c r="B40" s="6">
        <f t="shared" ref="B40:F40" si="31">G40+L40+Q40+V40</f>
        <v>13</v>
      </c>
      <c r="C40" s="6">
        <f t="shared" si="31"/>
        <v>17</v>
      </c>
      <c r="D40" s="6">
        <f t="shared" si="31"/>
        <v>0</v>
      </c>
      <c r="E40" s="6">
        <f t="shared" si="31"/>
        <v>140</v>
      </c>
      <c r="F40" s="6">
        <f t="shared" si="31"/>
        <v>0</v>
      </c>
      <c r="G40" s="7">
        <v>13</v>
      </c>
      <c r="H40">
        <v>17</v>
      </c>
      <c r="I40">
        <v>0</v>
      </c>
      <c r="J40">
        <v>140</v>
      </c>
      <c r="K40">
        <v>0</v>
      </c>
      <c r="L40" s="7"/>
      <c r="Q40" s="7"/>
      <c r="V40" s="7"/>
    </row>
    <row r="41" spans="1:49" ht="15.75" customHeight="1" x14ac:dyDescent="0.25">
      <c r="A41" s="5" t="s">
        <v>125</v>
      </c>
      <c r="B41" s="6">
        <f t="shared" ref="B41:F41" si="32">G41+L41+Q41+V41</f>
        <v>11</v>
      </c>
      <c r="C41" s="6">
        <f t="shared" si="32"/>
        <v>23</v>
      </c>
      <c r="D41" s="6">
        <f t="shared" si="32"/>
        <v>0</v>
      </c>
      <c r="E41" s="6">
        <f t="shared" si="32"/>
        <v>138</v>
      </c>
      <c r="F41" s="6">
        <f t="shared" si="32"/>
        <v>1</v>
      </c>
      <c r="G41" s="7">
        <v>11</v>
      </c>
      <c r="H41">
        <v>22</v>
      </c>
      <c r="I41">
        <v>0</v>
      </c>
      <c r="J41">
        <v>138</v>
      </c>
      <c r="K41">
        <v>1</v>
      </c>
      <c r="L41" s="7"/>
      <c r="Q41" s="7"/>
      <c r="V41" s="7">
        <v>0</v>
      </c>
      <c r="W41">
        <v>1</v>
      </c>
      <c r="X41">
        <v>0</v>
      </c>
      <c r="Y41">
        <v>0</v>
      </c>
      <c r="Z41">
        <v>0</v>
      </c>
    </row>
    <row r="42" spans="1:49" ht="15.75" customHeight="1" x14ac:dyDescent="0.25">
      <c r="A42" s="5" t="s">
        <v>342</v>
      </c>
      <c r="B42" s="6">
        <f t="shared" ref="B42:F42" si="33">G42+L42+Q42+V42</f>
        <v>19</v>
      </c>
      <c r="C42" s="6">
        <f t="shared" si="33"/>
        <v>33</v>
      </c>
      <c r="D42" s="6">
        <f t="shared" si="33"/>
        <v>1</v>
      </c>
      <c r="E42" s="6">
        <f t="shared" si="33"/>
        <v>160</v>
      </c>
      <c r="F42" s="6">
        <f t="shared" si="33"/>
        <v>1</v>
      </c>
      <c r="G42" s="7"/>
      <c r="L42" s="7">
        <v>19</v>
      </c>
      <c r="M42">
        <v>33</v>
      </c>
      <c r="N42">
        <v>1</v>
      </c>
      <c r="O42">
        <v>160</v>
      </c>
      <c r="P42">
        <v>1</v>
      </c>
      <c r="Q42" s="7"/>
      <c r="V42" s="7"/>
    </row>
    <row r="43" spans="1:49" ht="15.75" customHeight="1" x14ac:dyDescent="0.25">
      <c r="A43" s="5" t="s">
        <v>367</v>
      </c>
      <c r="B43" s="6">
        <f t="shared" ref="B43:F43" si="34">G43+L43+Q43+V43</f>
        <v>15</v>
      </c>
      <c r="C43" s="6">
        <f t="shared" si="34"/>
        <v>31</v>
      </c>
      <c r="D43" s="6">
        <f t="shared" si="34"/>
        <v>3</v>
      </c>
      <c r="E43" s="6">
        <f t="shared" si="34"/>
        <v>236</v>
      </c>
      <c r="F43" s="6">
        <f t="shared" si="34"/>
        <v>1</v>
      </c>
      <c r="G43" s="7">
        <v>6</v>
      </c>
      <c r="H43">
        <v>14</v>
      </c>
      <c r="I43">
        <v>1</v>
      </c>
      <c r="J43">
        <v>50</v>
      </c>
      <c r="K43">
        <v>0</v>
      </c>
      <c r="L43" s="7">
        <v>8</v>
      </c>
      <c r="M43" s="8">
        <v>16</v>
      </c>
      <c r="N43" s="8">
        <v>2</v>
      </c>
      <c r="O43">
        <v>115</v>
      </c>
      <c r="P43">
        <v>0</v>
      </c>
      <c r="Q43" s="7">
        <v>1</v>
      </c>
      <c r="R43" s="8">
        <v>1</v>
      </c>
      <c r="S43" s="8">
        <v>0</v>
      </c>
      <c r="T43" s="8">
        <v>71</v>
      </c>
      <c r="U43" s="8">
        <v>1</v>
      </c>
      <c r="V43" s="7"/>
    </row>
    <row r="44" spans="1:49" ht="15.75" customHeight="1" x14ac:dyDescent="0.25">
      <c r="A44" s="5"/>
      <c r="B44" s="6"/>
      <c r="C44" s="6"/>
      <c r="D44" s="6"/>
      <c r="E44" s="6"/>
      <c r="F44" s="6"/>
      <c r="G44" s="8">
        <f t="shared" ref="G44:Y44" si="35">SUM(G33:G43)</f>
        <v>85</v>
      </c>
      <c r="H44" s="8">
        <f t="shared" si="35"/>
        <v>158</v>
      </c>
      <c r="I44" s="8">
        <f t="shared" si="35"/>
        <v>5</v>
      </c>
      <c r="J44" s="8">
        <f t="shared" si="35"/>
        <v>845</v>
      </c>
      <c r="K44" s="8">
        <f t="shared" si="35"/>
        <v>2</v>
      </c>
      <c r="L44" s="8">
        <f t="shared" si="35"/>
        <v>85</v>
      </c>
      <c r="M44" s="8">
        <f t="shared" si="35"/>
        <v>131</v>
      </c>
      <c r="N44" s="8">
        <f t="shared" si="35"/>
        <v>4</v>
      </c>
      <c r="O44" s="8">
        <f t="shared" si="35"/>
        <v>821</v>
      </c>
      <c r="P44" s="8">
        <f t="shared" si="35"/>
        <v>5</v>
      </c>
      <c r="Q44" s="8">
        <f t="shared" si="35"/>
        <v>2</v>
      </c>
      <c r="R44" s="8">
        <f t="shared" si="35"/>
        <v>3</v>
      </c>
      <c r="S44" s="8">
        <f t="shared" si="35"/>
        <v>0</v>
      </c>
      <c r="T44" s="8">
        <f t="shared" si="35"/>
        <v>108</v>
      </c>
      <c r="U44" s="8">
        <f t="shared" si="35"/>
        <v>1</v>
      </c>
      <c r="V44" s="8">
        <f t="shared" si="35"/>
        <v>0</v>
      </c>
      <c r="W44" s="8">
        <f t="shared" si="35"/>
        <v>1</v>
      </c>
      <c r="X44" s="8">
        <f t="shared" si="35"/>
        <v>0</v>
      </c>
      <c r="Y44" s="8">
        <f t="shared" si="35"/>
        <v>0</v>
      </c>
    </row>
    <row r="45" spans="1:49" ht="15.75" customHeight="1" x14ac:dyDescent="0.25">
      <c r="A45" s="5"/>
      <c r="B45" s="6"/>
      <c r="C45" s="6"/>
      <c r="D45" s="6"/>
    </row>
    <row r="46" spans="1:49" ht="15.75" customHeight="1" x14ac:dyDescent="0.25">
      <c r="A46" s="1" t="s">
        <v>83</v>
      </c>
      <c r="B46" s="2"/>
      <c r="C46" s="2"/>
      <c r="D46" s="2"/>
      <c r="E46" s="3" t="s">
        <v>627</v>
      </c>
      <c r="F46" s="3"/>
      <c r="G46" s="3"/>
      <c r="H46" s="3"/>
      <c r="I46" s="3"/>
      <c r="J46" s="3" t="s">
        <v>628</v>
      </c>
      <c r="K46" s="3"/>
      <c r="L46" s="3"/>
      <c r="M46" s="3"/>
      <c r="N46" s="3"/>
      <c r="O46" s="3"/>
      <c r="P46" s="3"/>
      <c r="Q46" s="3" t="s">
        <v>84</v>
      </c>
      <c r="R46" s="3"/>
      <c r="S46" s="3"/>
      <c r="T46" s="3" t="s">
        <v>628</v>
      </c>
      <c r="U46" s="3"/>
      <c r="V46" s="3"/>
      <c r="W46" s="3"/>
      <c r="X46" s="3" t="s">
        <v>2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ht="15.75" customHeight="1" x14ac:dyDescent="0.25">
      <c r="A47" s="1" t="s">
        <v>570</v>
      </c>
      <c r="B47" s="2"/>
      <c r="C47" s="2"/>
      <c r="D47" s="2"/>
      <c r="E47" s="3" t="s">
        <v>85</v>
      </c>
      <c r="F47" s="3" t="s">
        <v>7</v>
      </c>
      <c r="G47" s="3" t="s">
        <v>86</v>
      </c>
      <c r="H47" s="3" t="s">
        <v>87</v>
      </c>
      <c r="I47" s="3" t="s">
        <v>88</v>
      </c>
      <c r="J47" s="3" t="s">
        <v>85</v>
      </c>
      <c r="K47" s="3" t="s">
        <v>7</v>
      </c>
      <c r="L47" s="3" t="s">
        <v>86</v>
      </c>
      <c r="M47" s="3" t="s">
        <v>87</v>
      </c>
      <c r="N47" s="3" t="s">
        <v>88</v>
      </c>
      <c r="O47" s="3"/>
      <c r="P47" s="3"/>
      <c r="Q47" s="1" t="s">
        <v>570</v>
      </c>
      <c r="R47" s="3"/>
      <c r="S47" s="3"/>
      <c r="T47" s="3" t="s">
        <v>89</v>
      </c>
      <c r="U47" s="3" t="s">
        <v>90</v>
      </c>
      <c r="V47" s="3" t="s">
        <v>91</v>
      </c>
      <c r="W47" s="3"/>
      <c r="X47" s="4" t="s">
        <v>89</v>
      </c>
      <c r="Y47" s="3" t="s">
        <v>90</v>
      </c>
      <c r="Z47" s="3" t="s">
        <v>91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ht="15.75" customHeight="1" x14ac:dyDescent="0.25">
      <c r="A48" s="5" t="s">
        <v>365</v>
      </c>
      <c r="B48" s="6"/>
      <c r="C48" s="6"/>
      <c r="D48" s="6"/>
      <c r="E48">
        <v>4</v>
      </c>
      <c r="F48">
        <v>135</v>
      </c>
      <c r="G48" s="26">
        <v>33.799999999999997</v>
      </c>
      <c r="H48">
        <v>0</v>
      </c>
      <c r="I48">
        <v>0</v>
      </c>
      <c r="J48" s="7"/>
      <c r="L48" s="26"/>
      <c r="Q48" s="7" t="s">
        <v>365</v>
      </c>
      <c r="T48">
        <v>2</v>
      </c>
      <c r="U48">
        <v>3</v>
      </c>
      <c r="V48">
        <v>34</v>
      </c>
      <c r="X48" s="7"/>
    </row>
    <row r="49" spans="1:26" ht="15.75" customHeight="1" x14ac:dyDescent="0.25">
      <c r="A49" s="5" t="s">
        <v>473</v>
      </c>
      <c r="B49" s="6"/>
      <c r="C49" s="6"/>
      <c r="D49" s="6"/>
      <c r="E49">
        <v>8</v>
      </c>
      <c r="F49">
        <v>375</v>
      </c>
      <c r="G49" s="26">
        <v>46.9</v>
      </c>
      <c r="H49">
        <v>0</v>
      </c>
      <c r="I49">
        <v>0</v>
      </c>
      <c r="J49" s="7"/>
      <c r="L49" s="26"/>
      <c r="Q49" s="7" t="s">
        <v>473</v>
      </c>
      <c r="T49">
        <v>1</v>
      </c>
      <c r="U49">
        <v>2</v>
      </c>
      <c r="V49">
        <v>51</v>
      </c>
      <c r="X49" s="7"/>
    </row>
    <row r="50" spans="1:26" ht="15.75" customHeight="1" x14ac:dyDescent="0.25">
      <c r="A50" s="5" t="s">
        <v>572</v>
      </c>
      <c r="B50" s="6"/>
      <c r="C50" s="6"/>
      <c r="D50" s="6"/>
      <c r="E50">
        <v>5</v>
      </c>
      <c r="F50">
        <v>205</v>
      </c>
      <c r="G50" s="26">
        <v>41</v>
      </c>
      <c r="H50">
        <v>0</v>
      </c>
      <c r="I50">
        <v>0</v>
      </c>
      <c r="J50" s="7"/>
      <c r="L50" s="26"/>
      <c r="Q50" s="7" t="s">
        <v>572</v>
      </c>
      <c r="T50">
        <v>3</v>
      </c>
      <c r="U50">
        <v>3</v>
      </c>
      <c r="V50">
        <v>47</v>
      </c>
      <c r="X50" s="7"/>
    </row>
    <row r="51" spans="1:26" ht="15.75" customHeight="1" x14ac:dyDescent="0.25">
      <c r="A51" s="5" t="s">
        <v>363</v>
      </c>
      <c r="B51" s="6"/>
      <c r="C51" s="6"/>
      <c r="D51" s="6"/>
      <c r="E51">
        <v>8</v>
      </c>
      <c r="F51">
        <v>379</v>
      </c>
      <c r="G51" s="26">
        <v>47.4</v>
      </c>
      <c r="H51">
        <v>0</v>
      </c>
      <c r="I51">
        <v>0</v>
      </c>
      <c r="J51" s="7"/>
      <c r="L51" s="26"/>
      <c r="Q51" s="7" t="s">
        <v>363</v>
      </c>
      <c r="T51">
        <v>1</v>
      </c>
      <c r="U51">
        <v>1</v>
      </c>
      <c r="V51">
        <v>42</v>
      </c>
      <c r="X51" s="7"/>
    </row>
    <row r="52" spans="1:26" ht="15.75" customHeight="1" x14ac:dyDescent="0.25">
      <c r="A52" s="5" t="s">
        <v>364</v>
      </c>
      <c r="B52" s="6"/>
      <c r="C52" s="6"/>
      <c r="D52" s="6"/>
      <c r="E52">
        <v>4</v>
      </c>
      <c r="F52">
        <v>208</v>
      </c>
      <c r="G52" s="26">
        <v>52</v>
      </c>
      <c r="H52">
        <v>0</v>
      </c>
      <c r="I52">
        <v>0</v>
      </c>
      <c r="J52" s="7"/>
      <c r="L52" s="26"/>
      <c r="Q52" s="7" t="s">
        <v>364</v>
      </c>
      <c r="T52">
        <v>1</v>
      </c>
      <c r="U52">
        <v>2</v>
      </c>
      <c r="V52">
        <v>33</v>
      </c>
      <c r="X52" s="7"/>
    </row>
    <row r="53" spans="1:26" ht="15.75" customHeight="1" x14ac:dyDescent="0.25">
      <c r="A53" s="5" t="s">
        <v>369</v>
      </c>
      <c r="B53" s="6"/>
      <c r="C53" s="6"/>
      <c r="D53" s="6"/>
      <c r="E53">
        <v>7</v>
      </c>
      <c r="F53">
        <v>354</v>
      </c>
      <c r="G53" s="26">
        <v>50.6</v>
      </c>
      <c r="H53">
        <v>0</v>
      </c>
      <c r="I53">
        <v>0</v>
      </c>
      <c r="J53" s="7"/>
      <c r="L53" s="26"/>
      <c r="Q53" s="7" t="s">
        <v>369</v>
      </c>
      <c r="T53">
        <v>1</v>
      </c>
      <c r="U53">
        <v>2</v>
      </c>
      <c r="V53">
        <v>29</v>
      </c>
      <c r="X53" s="7"/>
    </row>
    <row r="54" spans="1:26" ht="15.75" customHeight="1" x14ac:dyDescent="0.25">
      <c r="A54" s="5" t="s">
        <v>360</v>
      </c>
      <c r="B54" s="6"/>
      <c r="C54" s="6"/>
      <c r="D54" s="6"/>
      <c r="E54">
        <v>10</v>
      </c>
      <c r="F54">
        <v>439</v>
      </c>
      <c r="G54" s="26">
        <v>43.9</v>
      </c>
      <c r="H54">
        <v>0</v>
      </c>
      <c r="I54">
        <v>0</v>
      </c>
      <c r="J54" s="7"/>
      <c r="L54" s="26"/>
      <c r="Q54" s="7" t="s">
        <v>360</v>
      </c>
      <c r="T54">
        <v>3</v>
      </c>
      <c r="U54">
        <v>3</v>
      </c>
      <c r="V54">
        <v>34</v>
      </c>
      <c r="X54" s="7"/>
    </row>
    <row r="55" spans="1:26" ht="15.75" customHeight="1" x14ac:dyDescent="0.25">
      <c r="A55" s="5" t="s">
        <v>301</v>
      </c>
      <c r="B55" s="6"/>
      <c r="C55" s="6"/>
      <c r="D55" s="6"/>
      <c r="E55">
        <v>8</v>
      </c>
      <c r="F55">
        <v>410</v>
      </c>
      <c r="G55" s="26">
        <v>51.2</v>
      </c>
      <c r="H55">
        <v>0</v>
      </c>
      <c r="I55">
        <v>0</v>
      </c>
      <c r="J55" s="7"/>
      <c r="L55" s="26"/>
      <c r="Q55" s="7" t="s">
        <v>301</v>
      </c>
      <c r="T55">
        <v>2</v>
      </c>
      <c r="U55">
        <v>2</v>
      </c>
      <c r="V55">
        <v>40</v>
      </c>
      <c r="X55" s="7"/>
    </row>
    <row r="56" spans="1:26" ht="15.75" customHeight="1" x14ac:dyDescent="0.25">
      <c r="A56" s="5" t="s">
        <v>125</v>
      </c>
      <c r="B56" s="6"/>
      <c r="C56" s="6"/>
      <c r="D56" s="6"/>
      <c r="E56">
        <v>3</v>
      </c>
      <c r="F56">
        <v>149</v>
      </c>
      <c r="G56" s="26">
        <v>49.7</v>
      </c>
      <c r="H56">
        <v>0</v>
      </c>
      <c r="I56">
        <v>0</v>
      </c>
      <c r="J56" s="7">
        <v>1</v>
      </c>
      <c r="K56">
        <v>30</v>
      </c>
      <c r="L56" s="26">
        <f>K56/J56</f>
        <v>30</v>
      </c>
      <c r="M56">
        <v>0</v>
      </c>
      <c r="N56">
        <v>0</v>
      </c>
      <c r="Q56" s="7" t="s">
        <v>125</v>
      </c>
      <c r="T56">
        <v>3</v>
      </c>
      <c r="U56">
        <v>3</v>
      </c>
      <c r="V56">
        <v>45</v>
      </c>
      <c r="X56" s="7"/>
    </row>
    <row r="57" spans="1:26" ht="15.75" customHeight="1" x14ac:dyDescent="0.25">
      <c r="A57" s="5" t="s">
        <v>342</v>
      </c>
      <c r="B57" s="6"/>
      <c r="C57" s="6"/>
      <c r="D57" s="6"/>
      <c r="E57">
        <v>5</v>
      </c>
      <c r="F57">
        <v>282</v>
      </c>
      <c r="G57" s="26">
        <v>56.4</v>
      </c>
      <c r="H57">
        <v>0</v>
      </c>
      <c r="I57">
        <v>0</v>
      </c>
      <c r="J57" s="7"/>
      <c r="L57" s="26"/>
      <c r="Q57" s="7" t="s">
        <v>342</v>
      </c>
      <c r="T57">
        <v>1</v>
      </c>
      <c r="U57">
        <v>1</v>
      </c>
      <c r="V57">
        <v>23</v>
      </c>
      <c r="X57" s="7"/>
    </row>
    <row r="58" spans="1:26" ht="15.75" customHeight="1" x14ac:dyDescent="0.25">
      <c r="A58" s="5" t="s">
        <v>367</v>
      </c>
      <c r="B58" s="6"/>
      <c r="C58" s="6"/>
      <c r="D58" s="6"/>
      <c r="E58">
        <v>5</v>
      </c>
      <c r="F58">
        <v>229</v>
      </c>
      <c r="G58" s="26">
        <v>45.8</v>
      </c>
      <c r="H58">
        <v>0</v>
      </c>
      <c r="I58">
        <v>0</v>
      </c>
      <c r="J58" s="7"/>
      <c r="L58" s="26"/>
      <c r="Q58" s="7" t="s">
        <v>367</v>
      </c>
      <c r="T58">
        <v>1</v>
      </c>
      <c r="U58">
        <v>2</v>
      </c>
      <c r="V58">
        <v>52</v>
      </c>
      <c r="X58" s="7"/>
    </row>
    <row r="59" spans="1:26" ht="15.75" customHeight="1" x14ac:dyDescent="0.25">
      <c r="A59" s="5" t="s">
        <v>402</v>
      </c>
      <c r="B59" s="6"/>
      <c r="C59" s="6"/>
      <c r="D59" s="6"/>
      <c r="E59">
        <f t="shared" ref="E59:F59" si="36">SUM(E48:E58)</f>
        <v>67</v>
      </c>
      <c r="F59">
        <f t="shared" si="36"/>
        <v>3165</v>
      </c>
      <c r="G59" s="26">
        <f>F59/E59</f>
        <v>47.238805970149251</v>
      </c>
      <c r="H59">
        <f t="shared" ref="H59:K59" si="37">SUM(H48:H58)</f>
        <v>0</v>
      </c>
      <c r="I59">
        <f t="shared" si="37"/>
        <v>0</v>
      </c>
      <c r="J59" s="7">
        <f t="shared" si="37"/>
        <v>1</v>
      </c>
      <c r="K59">
        <f t="shared" si="37"/>
        <v>30</v>
      </c>
      <c r="L59" s="26">
        <f>K59/J59</f>
        <v>30</v>
      </c>
      <c r="M59">
        <f t="shared" ref="M59:N59" si="38">SUM(M48:M58)</f>
        <v>0</v>
      </c>
      <c r="N59">
        <f t="shared" si="38"/>
        <v>0</v>
      </c>
      <c r="T59">
        <f t="shared" ref="T59:U59" si="39">SUM(T48:T58)</f>
        <v>19</v>
      </c>
      <c r="U59">
        <f t="shared" si="39"/>
        <v>24</v>
      </c>
      <c r="V59">
        <f>MAX(V48:V58)</f>
        <v>52</v>
      </c>
      <c r="X59">
        <f t="shared" ref="X59:Y59" si="40">SUM(X48:X58)</f>
        <v>0</v>
      </c>
      <c r="Y59">
        <f t="shared" si="40"/>
        <v>0</v>
      </c>
      <c r="Z59">
        <f>MAX(Z48:Z58)</f>
        <v>0</v>
      </c>
    </row>
    <row r="60" spans="1:26" ht="15.75" customHeight="1" x14ac:dyDescent="0.25">
      <c r="A60" s="5"/>
      <c r="B60" s="6"/>
      <c r="C60" s="6"/>
      <c r="D60" s="6"/>
    </row>
    <row r="61" spans="1:26" ht="15.75" customHeight="1" x14ac:dyDescent="0.25">
      <c r="A61" s="1" t="s">
        <v>92</v>
      </c>
      <c r="B61" s="6"/>
      <c r="C61" s="6"/>
      <c r="D61" s="6"/>
      <c r="E61" s="3" t="s">
        <v>636</v>
      </c>
      <c r="F61" s="3"/>
      <c r="G61" s="3"/>
      <c r="H61" s="3" t="s">
        <v>637</v>
      </c>
      <c r="I61" s="3"/>
      <c r="J61" s="3"/>
      <c r="K61" s="3" t="s">
        <v>638</v>
      </c>
      <c r="L61" s="3"/>
      <c r="M61" s="3"/>
      <c r="N61" s="3" t="s">
        <v>639</v>
      </c>
      <c r="O61" s="3"/>
      <c r="P61" s="3"/>
      <c r="Q61" s="3" t="s">
        <v>640</v>
      </c>
      <c r="R61" s="3"/>
      <c r="S61" s="3"/>
      <c r="T61" s="3" t="s">
        <v>641</v>
      </c>
      <c r="U61" s="3"/>
      <c r="W61" s="3"/>
    </row>
    <row r="62" spans="1:26" ht="15.75" customHeight="1" x14ac:dyDescent="0.25">
      <c r="A62" s="1" t="s">
        <v>570</v>
      </c>
      <c r="B62" s="3" t="s">
        <v>73</v>
      </c>
      <c r="C62" s="3" t="s">
        <v>7</v>
      </c>
      <c r="D62" s="3" t="s">
        <v>8</v>
      </c>
      <c r="E62" s="3" t="s">
        <v>73</v>
      </c>
      <c r="F62" s="3" t="s">
        <v>7</v>
      </c>
      <c r="G62" s="3" t="s">
        <v>8</v>
      </c>
      <c r="H62" s="4" t="s">
        <v>73</v>
      </c>
      <c r="I62" s="3" t="s">
        <v>7</v>
      </c>
      <c r="J62" s="3" t="s">
        <v>8</v>
      </c>
      <c r="K62" s="4" t="s">
        <v>73</v>
      </c>
      <c r="L62" s="3" t="s">
        <v>7</v>
      </c>
      <c r="M62" s="3" t="s">
        <v>8</v>
      </c>
      <c r="N62" s="4" t="s">
        <v>73</v>
      </c>
      <c r="O62" s="3" t="s">
        <v>7</v>
      </c>
      <c r="P62" s="3" t="s">
        <v>8</v>
      </c>
      <c r="Q62" s="4" t="s">
        <v>73</v>
      </c>
      <c r="R62" s="3" t="s">
        <v>7</v>
      </c>
      <c r="S62" s="3" t="s">
        <v>8</v>
      </c>
      <c r="T62" s="4" t="s">
        <v>73</v>
      </c>
      <c r="U62" s="3" t="s">
        <v>7</v>
      </c>
      <c r="V62" s="3" t="s">
        <v>8</v>
      </c>
      <c r="W62" s="4"/>
      <c r="X62" s="3"/>
      <c r="Y62" s="3"/>
    </row>
    <row r="63" spans="1:26" ht="15.75" customHeight="1" x14ac:dyDescent="0.25">
      <c r="A63" s="5" t="s">
        <v>365</v>
      </c>
      <c r="B63" s="6">
        <f t="shared" ref="B63:D63" si="41">E63+H63+K63+N63+Q63+T63+W63</f>
        <v>1</v>
      </c>
      <c r="C63" s="6">
        <f t="shared" si="41"/>
        <v>0</v>
      </c>
      <c r="D63" s="6">
        <f t="shared" si="41"/>
        <v>0</v>
      </c>
      <c r="E63" s="7"/>
      <c r="H63" s="7"/>
      <c r="K63" s="7">
        <v>1</v>
      </c>
      <c r="L63">
        <v>0</v>
      </c>
      <c r="M63">
        <v>0</v>
      </c>
      <c r="N63" s="7"/>
      <c r="Q63" s="7"/>
      <c r="T63" s="7"/>
      <c r="W63" s="7"/>
    </row>
    <row r="64" spans="1:26" ht="15.75" customHeight="1" x14ac:dyDescent="0.25">
      <c r="A64" s="5" t="s">
        <v>473</v>
      </c>
      <c r="B64" s="6">
        <f t="shared" ref="B64:D64" si="42">E64+H64+K64+N64+Q64+T64+W64</f>
        <v>1</v>
      </c>
      <c r="C64" s="6">
        <f t="shared" si="42"/>
        <v>41</v>
      </c>
      <c r="D64" s="6">
        <f t="shared" si="42"/>
        <v>0</v>
      </c>
      <c r="E64" s="7"/>
      <c r="H64" s="7"/>
      <c r="K64" s="7">
        <v>1</v>
      </c>
      <c r="L64">
        <v>41</v>
      </c>
      <c r="M64">
        <v>0</v>
      </c>
      <c r="N64" s="7"/>
      <c r="Q64" s="7"/>
      <c r="T64" s="7"/>
      <c r="W64" s="7"/>
    </row>
    <row r="65" spans="1:49" ht="15.75" customHeight="1" x14ac:dyDescent="0.25">
      <c r="A65" s="5" t="s">
        <v>572</v>
      </c>
      <c r="B65" s="6">
        <f t="shared" ref="B65:D65" si="43">E65+H65+K65+N65+Q65+T65+W65</f>
        <v>0</v>
      </c>
      <c r="C65" s="6">
        <f t="shared" si="43"/>
        <v>0</v>
      </c>
      <c r="D65" s="6">
        <f t="shared" si="43"/>
        <v>0</v>
      </c>
      <c r="E65" s="7"/>
      <c r="H65" s="7"/>
      <c r="K65" s="7"/>
      <c r="N65" s="7"/>
      <c r="Q65" s="7"/>
      <c r="T65" s="7"/>
      <c r="W65" s="7"/>
    </row>
    <row r="66" spans="1:49" ht="15.75" customHeight="1" x14ac:dyDescent="0.25">
      <c r="A66" s="5" t="s">
        <v>363</v>
      </c>
      <c r="B66" s="6">
        <f t="shared" ref="B66:D66" si="44">E66+H66+K66+N66+Q66+T66+W66</f>
        <v>1</v>
      </c>
      <c r="C66" s="6">
        <f t="shared" si="44"/>
        <v>2</v>
      </c>
      <c r="D66" s="6">
        <f t="shared" si="44"/>
        <v>0</v>
      </c>
      <c r="E66" s="7"/>
      <c r="H66" s="7">
        <v>1</v>
      </c>
      <c r="I66">
        <v>2</v>
      </c>
      <c r="J66">
        <v>0</v>
      </c>
      <c r="K66" s="7"/>
      <c r="N66" s="7"/>
      <c r="Q66" s="7"/>
      <c r="T66" s="7"/>
      <c r="W66" s="7"/>
    </row>
    <row r="67" spans="1:49" ht="15.75" customHeight="1" x14ac:dyDescent="0.25">
      <c r="A67" s="5" t="s">
        <v>364</v>
      </c>
      <c r="B67" s="6">
        <f t="shared" ref="B67:D67" si="45">E67+H67+K67+N67+Q67+T67+W67</f>
        <v>2</v>
      </c>
      <c r="C67" s="6">
        <f t="shared" si="45"/>
        <v>26</v>
      </c>
      <c r="D67" s="6">
        <f t="shared" si="45"/>
        <v>0</v>
      </c>
      <c r="E67" s="7"/>
      <c r="H67" s="7"/>
      <c r="K67" s="7"/>
      <c r="N67" s="7"/>
      <c r="Q67" s="27">
        <v>2</v>
      </c>
      <c r="R67">
        <v>26</v>
      </c>
      <c r="S67">
        <v>0</v>
      </c>
      <c r="T67" s="7"/>
      <c r="W67" s="7"/>
    </row>
    <row r="68" spans="1:49" ht="15.75" customHeight="1" x14ac:dyDescent="0.25">
      <c r="A68" s="5" t="s">
        <v>369</v>
      </c>
      <c r="B68" s="6">
        <f t="shared" ref="B68:D68" si="46">E68+H68+K68+N68+Q68+T68+W68</f>
        <v>0</v>
      </c>
      <c r="C68" s="6">
        <f t="shared" si="46"/>
        <v>0</v>
      </c>
      <c r="D68" s="6">
        <f t="shared" si="46"/>
        <v>0</v>
      </c>
      <c r="E68" s="7"/>
      <c r="H68" s="7"/>
      <c r="K68" s="7"/>
      <c r="N68" s="7"/>
      <c r="Q68" s="7"/>
      <c r="T68" s="7"/>
      <c r="W68" s="7"/>
    </row>
    <row r="69" spans="1:49" ht="15.75" customHeight="1" x14ac:dyDescent="0.25">
      <c r="A69" s="5" t="s">
        <v>360</v>
      </c>
      <c r="B69" s="6">
        <f t="shared" ref="B69:D69" si="47">E69+H69+K69+N69+Q69+T69+W69</f>
        <v>3</v>
      </c>
      <c r="C69" s="6">
        <f t="shared" si="47"/>
        <v>38</v>
      </c>
      <c r="D69" s="6">
        <f t="shared" si="47"/>
        <v>1</v>
      </c>
      <c r="E69" s="7">
        <v>1</v>
      </c>
      <c r="F69">
        <v>7</v>
      </c>
      <c r="G69">
        <v>0</v>
      </c>
      <c r="H69" s="7">
        <v>1</v>
      </c>
      <c r="I69" s="8">
        <v>2</v>
      </c>
      <c r="J69" s="8">
        <v>0</v>
      </c>
      <c r="K69" s="37">
        <v>1</v>
      </c>
      <c r="L69" s="10">
        <v>29</v>
      </c>
      <c r="M69" s="10">
        <v>1</v>
      </c>
      <c r="N69" s="7"/>
      <c r="Q69" s="7"/>
      <c r="T69" s="7"/>
      <c r="W69" s="7"/>
    </row>
    <row r="70" spans="1:49" ht="15.75" customHeight="1" x14ac:dyDescent="0.25">
      <c r="A70" s="5" t="s">
        <v>301</v>
      </c>
      <c r="B70" s="6">
        <f t="shared" ref="B70:D70" si="48">E70+H70+K70+N70+Q70+T70+W70</f>
        <v>3</v>
      </c>
      <c r="C70" s="6">
        <f t="shared" si="48"/>
        <v>57</v>
      </c>
      <c r="D70" s="6">
        <f t="shared" si="48"/>
        <v>2</v>
      </c>
      <c r="E70" s="7">
        <v>1</v>
      </c>
      <c r="F70">
        <v>0</v>
      </c>
      <c r="G70">
        <v>0</v>
      </c>
      <c r="H70" s="37">
        <v>1</v>
      </c>
      <c r="I70" s="10">
        <v>23</v>
      </c>
      <c r="J70" s="10">
        <v>1</v>
      </c>
      <c r="K70" s="37">
        <v>1</v>
      </c>
      <c r="L70" s="10">
        <v>34</v>
      </c>
      <c r="M70" s="10">
        <v>1</v>
      </c>
      <c r="N70" s="7"/>
      <c r="Q70" s="7"/>
      <c r="T70" s="7"/>
      <c r="W70" s="7"/>
    </row>
    <row r="71" spans="1:49" ht="15.75" customHeight="1" x14ac:dyDescent="0.25">
      <c r="A71" s="5" t="s">
        <v>125</v>
      </c>
      <c r="B71" s="6">
        <f t="shared" ref="B71:D71" si="49">E71+H71+K71+N71+Q71+T71+W71</f>
        <v>2</v>
      </c>
      <c r="C71" s="6">
        <f t="shared" si="49"/>
        <v>32</v>
      </c>
      <c r="D71" s="6">
        <f t="shared" si="49"/>
        <v>0</v>
      </c>
      <c r="E71" s="7"/>
      <c r="H71" s="7"/>
      <c r="K71" s="7">
        <v>1</v>
      </c>
      <c r="L71">
        <v>22</v>
      </c>
      <c r="M71">
        <v>0</v>
      </c>
      <c r="N71" s="7">
        <v>1</v>
      </c>
      <c r="O71" s="8">
        <v>10</v>
      </c>
      <c r="P71" s="8">
        <v>0</v>
      </c>
      <c r="Q71" s="7"/>
      <c r="T71" s="7"/>
      <c r="W71" s="7"/>
    </row>
    <row r="72" spans="1:49" ht="15.75" customHeight="1" x14ac:dyDescent="0.25">
      <c r="A72" s="5" t="s">
        <v>342</v>
      </c>
      <c r="B72" s="6">
        <f t="shared" ref="B72:D72" si="50">E72+H72+K72+N72+Q72+T72+W72</f>
        <v>0</v>
      </c>
      <c r="C72" s="6">
        <f t="shared" si="50"/>
        <v>0</v>
      </c>
      <c r="D72" s="6">
        <f t="shared" si="50"/>
        <v>0</v>
      </c>
      <c r="E72" s="7"/>
      <c r="H72" s="7"/>
      <c r="K72" s="7"/>
      <c r="N72" s="7"/>
      <c r="Q72" s="7"/>
      <c r="T72" s="7"/>
      <c r="W72" s="7"/>
    </row>
    <row r="73" spans="1:49" ht="15.75" customHeight="1" x14ac:dyDescent="0.25">
      <c r="A73" s="5" t="s">
        <v>367</v>
      </c>
      <c r="B73" s="6">
        <f t="shared" ref="B73:D73" si="51">E73+H73+K73+N73+Q73+T73+W73</f>
        <v>1</v>
      </c>
      <c r="C73" s="6">
        <f t="shared" si="51"/>
        <v>3</v>
      </c>
      <c r="D73" s="6">
        <f t="shared" si="51"/>
        <v>0</v>
      </c>
      <c r="E73" s="7"/>
      <c r="H73" s="7"/>
      <c r="K73" s="7"/>
      <c r="N73" s="7"/>
      <c r="Q73" s="7"/>
      <c r="T73" s="7">
        <v>1</v>
      </c>
      <c r="U73">
        <v>3</v>
      </c>
      <c r="V73">
        <v>0</v>
      </c>
      <c r="W73" s="7"/>
    </row>
    <row r="74" spans="1:49" ht="15.75" customHeight="1" x14ac:dyDescent="0.25">
      <c r="A74" s="5"/>
      <c r="B74" s="6"/>
      <c r="C74" s="6"/>
      <c r="D74" s="6"/>
      <c r="E74" s="7"/>
      <c r="H74" s="8"/>
      <c r="K74" s="8"/>
      <c r="N74" s="8"/>
      <c r="Q74" s="8"/>
      <c r="T74" s="8"/>
      <c r="W74" s="8"/>
    </row>
    <row r="75" spans="1:49" ht="15.75" customHeight="1" x14ac:dyDescent="0.25">
      <c r="A75" s="5"/>
      <c r="B75" s="6"/>
      <c r="C75" s="6"/>
      <c r="D75" s="6"/>
      <c r="E75" s="7"/>
      <c r="H75" s="8"/>
      <c r="K75" s="8"/>
      <c r="N75" s="8"/>
      <c r="Q75" s="8"/>
      <c r="T75" s="8"/>
      <c r="W75" s="8"/>
    </row>
    <row r="76" spans="1:49" ht="15.75" customHeight="1" x14ac:dyDescent="0.25">
      <c r="A76" s="5"/>
      <c r="B76" s="6"/>
      <c r="C76" s="6"/>
      <c r="D76" s="6"/>
      <c r="H76" s="8"/>
      <c r="K76" s="8"/>
      <c r="N76" s="8"/>
      <c r="Q76" s="8"/>
      <c r="T76" s="8"/>
      <c r="W76" s="8"/>
    </row>
    <row r="77" spans="1:49" ht="15.75" customHeight="1" x14ac:dyDescent="0.25">
      <c r="A77" s="5"/>
      <c r="B77" s="6"/>
      <c r="C77" s="6"/>
      <c r="D77" s="6"/>
      <c r="E77">
        <f t="shared" ref="E77:Y77" si="52">SUM(E63:E73)</f>
        <v>2</v>
      </c>
      <c r="F77">
        <f t="shared" si="52"/>
        <v>7</v>
      </c>
      <c r="G77">
        <f t="shared" si="52"/>
        <v>0</v>
      </c>
      <c r="H77">
        <f t="shared" si="52"/>
        <v>3</v>
      </c>
      <c r="I77">
        <f t="shared" si="52"/>
        <v>27</v>
      </c>
      <c r="J77">
        <f t="shared" si="52"/>
        <v>1</v>
      </c>
      <c r="K77">
        <f t="shared" si="52"/>
        <v>5</v>
      </c>
      <c r="L77">
        <f t="shared" si="52"/>
        <v>126</v>
      </c>
      <c r="M77">
        <f t="shared" si="52"/>
        <v>2</v>
      </c>
      <c r="N77">
        <f t="shared" si="52"/>
        <v>1</v>
      </c>
      <c r="O77">
        <f t="shared" si="52"/>
        <v>10</v>
      </c>
      <c r="P77">
        <f t="shared" si="52"/>
        <v>0</v>
      </c>
      <c r="Q77">
        <f t="shared" si="52"/>
        <v>2</v>
      </c>
      <c r="R77">
        <f t="shared" si="52"/>
        <v>26</v>
      </c>
      <c r="S77">
        <f t="shared" si="52"/>
        <v>0</v>
      </c>
      <c r="T77">
        <f t="shared" si="52"/>
        <v>1</v>
      </c>
      <c r="U77">
        <f t="shared" si="52"/>
        <v>3</v>
      </c>
      <c r="V77">
        <f t="shared" si="52"/>
        <v>0</v>
      </c>
      <c r="W77">
        <f t="shared" si="52"/>
        <v>0</v>
      </c>
      <c r="X77">
        <f t="shared" si="52"/>
        <v>0</v>
      </c>
      <c r="Y77">
        <f t="shared" si="52"/>
        <v>0</v>
      </c>
    </row>
    <row r="78" spans="1:49" ht="15.75" customHeight="1" x14ac:dyDescent="0.25">
      <c r="A78" s="1" t="s">
        <v>93</v>
      </c>
      <c r="B78" s="2"/>
      <c r="C78" s="2"/>
      <c r="D78" s="2"/>
      <c r="E78" s="3" t="s">
        <v>644</v>
      </c>
      <c r="F78" s="3"/>
      <c r="G78" s="3"/>
      <c r="H78" s="3" t="s">
        <v>645</v>
      </c>
      <c r="I78" s="3"/>
      <c r="J78" s="3"/>
      <c r="K78" s="3" t="s">
        <v>540</v>
      </c>
      <c r="L78" s="3"/>
      <c r="M78" s="3"/>
      <c r="N78" s="3" t="s">
        <v>547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ht="15.75" customHeight="1" x14ac:dyDescent="0.25">
      <c r="A79" s="1" t="s">
        <v>570</v>
      </c>
      <c r="B79" s="2"/>
      <c r="C79" s="2"/>
      <c r="D79" s="2"/>
      <c r="E79" s="3" t="s">
        <v>95</v>
      </c>
      <c r="F79" s="3" t="s">
        <v>7</v>
      </c>
      <c r="G79" s="3" t="s">
        <v>91</v>
      </c>
      <c r="H79" s="4" t="s">
        <v>95</v>
      </c>
      <c r="I79" s="3" t="s">
        <v>7</v>
      </c>
      <c r="J79" s="3" t="s">
        <v>91</v>
      </c>
      <c r="K79" s="4" t="s">
        <v>95</v>
      </c>
      <c r="L79" s="3" t="s">
        <v>7</v>
      </c>
      <c r="M79" s="3" t="s">
        <v>91</v>
      </c>
      <c r="N79" s="3" t="s">
        <v>95</v>
      </c>
      <c r="O79" s="3" t="s">
        <v>7</v>
      </c>
      <c r="P79" s="3" t="s">
        <v>91</v>
      </c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 ht="15.75" customHeight="1" x14ac:dyDescent="0.25">
      <c r="A80" s="5" t="s">
        <v>365</v>
      </c>
      <c r="B80" s="6"/>
      <c r="C80" s="6"/>
      <c r="D80" s="6"/>
      <c r="H80" s="7">
        <v>1</v>
      </c>
      <c r="I80">
        <v>0</v>
      </c>
      <c r="J80">
        <v>0</v>
      </c>
      <c r="K80" s="7"/>
      <c r="N80" s="7"/>
    </row>
    <row r="81" spans="1:49" ht="15.75" customHeight="1" x14ac:dyDescent="0.25">
      <c r="A81" s="5" t="s">
        <v>473</v>
      </c>
      <c r="B81" s="6"/>
      <c r="C81" s="6"/>
      <c r="D81" s="6"/>
      <c r="E81">
        <v>3</v>
      </c>
      <c r="F81">
        <v>23</v>
      </c>
      <c r="G81">
        <v>0</v>
      </c>
      <c r="H81" s="7"/>
      <c r="K81" s="7"/>
      <c r="N81" s="7"/>
    </row>
    <row r="82" spans="1:49" ht="15.75" customHeight="1" x14ac:dyDescent="0.25">
      <c r="A82" s="5" t="s">
        <v>572</v>
      </c>
      <c r="B82" s="6"/>
      <c r="C82" s="6"/>
      <c r="D82" s="6"/>
      <c r="E82" s="10">
        <v>6</v>
      </c>
      <c r="F82">
        <v>32</v>
      </c>
      <c r="G82">
        <v>0</v>
      </c>
      <c r="H82" s="7"/>
      <c r="K82" s="7">
        <v>1</v>
      </c>
      <c r="L82">
        <v>7</v>
      </c>
      <c r="M82">
        <v>0</v>
      </c>
      <c r="N82" s="7"/>
    </row>
    <row r="83" spans="1:49" ht="15.75" customHeight="1" x14ac:dyDescent="0.25">
      <c r="A83" s="5" t="s">
        <v>363</v>
      </c>
      <c r="B83" s="6"/>
      <c r="C83" s="6"/>
      <c r="D83" s="6"/>
      <c r="E83">
        <v>2</v>
      </c>
      <c r="F83">
        <v>12</v>
      </c>
      <c r="G83">
        <v>0</v>
      </c>
      <c r="H83" s="7"/>
      <c r="K83" s="7"/>
      <c r="N83" s="7"/>
    </row>
    <row r="84" spans="1:49" ht="15.75" customHeight="1" x14ac:dyDescent="0.25">
      <c r="A84" s="5" t="s">
        <v>364</v>
      </c>
      <c r="B84" s="6"/>
      <c r="C84" s="6"/>
      <c r="D84" s="6"/>
      <c r="H84" s="7"/>
      <c r="K84" s="7"/>
      <c r="N84" s="7">
        <v>1</v>
      </c>
      <c r="O84">
        <v>13</v>
      </c>
      <c r="P84">
        <v>0</v>
      </c>
    </row>
    <row r="85" spans="1:49" ht="15.75" customHeight="1" x14ac:dyDescent="0.25">
      <c r="A85" s="5" t="s">
        <v>369</v>
      </c>
      <c r="B85" s="6"/>
      <c r="C85" s="6"/>
      <c r="D85" s="6"/>
      <c r="H85" s="7"/>
      <c r="K85" s="7"/>
      <c r="N85" s="7"/>
    </row>
    <row r="86" spans="1:49" ht="15.75" customHeight="1" x14ac:dyDescent="0.25">
      <c r="A86" s="5" t="s">
        <v>360</v>
      </c>
      <c r="B86" s="6"/>
      <c r="C86" s="6"/>
      <c r="D86" s="6"/>
      <c r="E86">
        <v>1</v>
      </c>
      <c r="F86">
        <v>-10</v>
      </c>
      <c r="G86">
        <v>0</v>
      </c>
      <c r="H86" s="7"/>
      <c r="K86" s="7">
        <v>1</v>
      </c>
      <c r="L86">
        <v>11</v>
      </c>
      <c r="M86">
        <v>0</v>
      </c>
      <c r="N86" s="7"/>
    </row>
    <row r="87" spans="1:49" ht="15.75" customHeight="1" x14ac:dyDescent="0.25">
      <c r="A87" s="5" t="s">
        <v>301</v>
      </c>
      <c r="B87" s="6"/>
      <c r="C87" s="6"/>
      <c r="D87" s="6"/>
      <c r="E87">
        <v>3</v>
      </c>
      <c r="F87">
        <v>17</v>
      </c>
      <c r="G87">
        <v>0</v>
      </c>
      <c r="H87" s="7"/>
      <c r="K87" s="7">
        <v>0</v>
      </c>
      <c r="L87">
        <v>22</v>
      </c>
      <c r="M87">
        <v>0</v>
      </c>
      <c r="N87" s="7"/>
    </row>
    <row r="88" spans="1:49" ht="15.75" customHeight="1" x14ac:dyDescent="0.25">
      <c r="A88" s="5" t="s">
        <v>125</v>
      </c>
      <c r="B88" s="6"/>
      <c r="C88" s="6"/>
      <c r="D88" s="6"/>
      <c r="E88">
        <v>4</v>
      </c>
      <c r="F88">
        <v>9</v>
      </c>
      <c r="G88">
        <v>0</v>
      </c>
      <c r="H88" s="7"/>
      <c r="K88" s="7"/>
      <c r="N88" s="7"/>
    </row>
    <row r="89" spans="1:49" ht="15.75" customHeight="1" x14ac:dyDescent="0.25">
      <c r="A89" s="5" t="s">
        <v>342</v>
      </c>
      <c r="B89" s="6"/>
      <c r="C89" s="6"/>
      <c r="D89" s="6"/>
      <c r="E89">
        <v>2</v>
      </c>
      <c r="F89">
        <v>12</v>
      </c>
      <c r="G89">
        <v>0</v>
      </c>
      <c r="H89" s="7"/>
      <c r="K89" s="7"/>
      <c r="N89" s="7"/>
    </row>
    <row r="90" spans="1:49" ht="15.75" customHeight="1" x14ac:dyDescent="0.25">
      <c r="A90" s="5" t="s">
        <v>367</v>
      </c>
      <c r="B90" s="6"/>
      <c r="C90" s="6"/>
      <c r="D90" s="6"/>
      <c r="E90">
        <v>3</v>
      </c>
      <c r="F90">
        <v>1</v>
      </c>
      <c r="G90">
        <v>0</v>
      </c>
      <c r="H90" s="7"/>
      <c r="K90" s="7"/>
      <c r="N90" s="7"/>
    </row>
    <row r="91" spans="1:49" ht="15.75" customHeight="1" x14ac:dyDescent="0.25">
      <c r="A91" s="5"/>
      <c r="B91" s="6"/>
      <c r="C91" s="6"/>
      <c r="D91" s="6"/>
      <c r="E91">
        <f t="shared" ref="E91:M91" si="53">SUM(E80:E90)</f>
        <v>24</v>
      </c>
      <c r="F91">
        <f t="shared" si="53"/>
        <v>96</v>
      </c>
      <c r="G91">
        <f t="shared" si="53"/>
        <v>0</v>
      </c>
      <c r="H91" s="7">
        <f t="shared" si="53"/>
        <v>1</v>
      </c>
      <c r="I91">
        <f t="shared" si="53"/>
        <v>0</v>
      </c>
      <c r="J91">
        <f t="shared" si="53"/>
        <v>0</v>
      </c>
      <c r="K91">
        <f t="shared" si="53"/>
        <v>2</v>
      </c>
      <c r="L91">
        <f t="shared" si="53"/>
        <v>40</v>
      </c>
      <c r="M91">
        <f t="shared" si="53"/>
        <v>0</v>
      </c>
    </row>
    <row r="92" spans="1:49" ht="15.75" customHeight="1" x14ac:dyDescent="0.25">
      <c r="A92" s="5"/>
      <c r="B92" s="6"/>
      <c r="C92" s="6"/>
      <c r="D92" s="6"/>
      <c r="H92" s="7"/>
    </row>
    <row r="93" spans="1:49" ht="15.75" customHeight="1" x14ac:dyDescent="0.25">
      <c r="A93" s="1" t="s">
        <v>96</v>
      </c>
      <c r="B93" s="2"/>
      <c r="C93" s="2"/>
      <c r="D93" s="2"/>
      <c r="E93" s="3" t="s">
        <v>649</v>
      </c>
      <c r="F93" s="3"/>
      <c r="G93" s="3"/>
      <c r="H93" s="4" t="s">
        <v>650</v>
      </c>
      <c r="I93" s="3"/>
      <c r="J93" s="3"/>
      <c r="K93" s="3" t="s">
        <v>651</v>
      </c>
      <c r="L93" s="3"/>
      <c r="M93" s="3"/>
      <c r="N93" s="3" t="s">
        <v>652</v>
      </c>
      <c r="O93" s="3"/>
      <c r="P93" s="3"/>
      <c r="Q93" s="3" t="s">
        <v>644</v>
      </c>
      <c r="R93" s="3"/>
      <c r="S93" s="3"/>
      <c r="T93" s="3" t="s">
        <v>653</v>
      </c>
      <c r="U93" s="3"/>
      <c r="V93" s="3"/>
      <c r="W93" s="3" t="s">
        <v>654</v>
      </c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 ht="15.75" customHeight="1" x14ac:dyDescent="0.25">
      <c r="A94" s="1" t="s">
        <v>570</v>
      </c>
      <c r="B94" s="2"/>
      <c r="C94" s="2"/>
      <c r="D94" s="2"/>
      <c r="E94" s="3" t="s">
        <v>95</v>
      </c>
      <c r="F94" s="3" t="s">
        <v>7</v>
      </c>
      <c r="G94" s="3" t="s">
        <v>91</v>
      </c>
      <c r="H94" s="4" t="s">
        <v>95</v>
      </c>
      <c r="I94" s="3" t="s">
        <v>7</v>
      </c>
      <c r="J94" s="3" t="s">
        <v>91</v>
      </c>
      <c r="K94" s="4" t="s">
        <v>95</v>
      </c>
      <c r="L94" s="3" t="s">
        <v>7</v>
      </c>
      <c r="M94" s="3" t="s">
        <v>91</v>
      </c>
      <c r="N94" s="4" t="s">
        <v>95</v>
      </c>
      <c r="O94" s="3" t="s">
        <v>7</v>
      </c>
      <c r="P94" s="3" t="s">
        <v>91</v>
      </c>
      <c r="Q94" s="4" t="s">
        <v>95</v>
      </c>
      <c r="R94" s="3" t="s">
        <v>7</v>
      </c>
      <c r="S94" s="3" t="s">
        <v>91</v>
      </c>
      <c r="T94" s="4" t="s">
        <v>95</v>
      </c>
      <c r="U94" s="3" t="s">
        <v>7</v>
      </c>
      <c r="V94" s="3" t="s">
        <v>91</v>
      </c>
      <c r="W94" s="4" t="s">
        <v>95</v>
      </c>
      <c r="X94" s="3" t="s">
        <v>7</v>
      </c>
      <c r="Y94" s="3" t="s">
        <v>91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 ht="15.75" customHeight="1" x14ac:dyDescent="0.25">
      <c r="A95" s="5" t="s">
        <v>365</v>
      </c>
      <c r="B95" s="6"/>
      <c r="C95" s="6"/>
      <c r="D95" s="6"/>
      <c r="E95">
        <v>4</v>
      </c>
      <c r="F95">
        <v>55</v>
      </c>
      <c r="G95">
        <v>0</v>
      </c>
      <c r="H95" s="7"/>
      <c r="K95" s="7">
        <v>1</v>
      </c>
      <c r="L95">
        <v>12</v>
      </c>
      <c r="M95">
        <v>0</v>
      </c>
      <c r="N95" s="7"/>
      <c r="Q95" s="7"/>
      <c r="T95" s="7"/>
      <c r="W95" s="7"/>
    </row>
    <row r="96" spans="1:49" ht="15.75" customHeight="1" x14ac:dyDescent="0.25">
      <c r="A96" s="5" t="s">
        <v>473</v>
      </c>
      <c r="B96" s="6"/>
      <c r="C96" s="6"/>
      <c r="D96" s="6"/>
      <c r="E96">
        <v>1</v>
      </c>
      <c r="F96">
        <v>2</v>
      </c>
      <c r="G96">
        <v>0</v>
      </c>
      <c r="H96" s="7">
        <v>5</v>
      </c>
      <c r="I96" s="8">
        <v>66</v>
      </c>
      <c r="J96" s="8">
        <v>0</v>
      </c>
      <c r="K96" s="7"/>
      <c r="N96" s="7"/>
      <c r="Q96" s="7"/>
      <c r="T96" s="7"/>
      <c r="W96" s="7"/>
    </row>
    <row r="97" spans="1:25" ht="15.75" customHeight="1" x14ac:dyDescent="0.25">
      <c r="A97" s="5" t="s">
        <v>572</v>
      </c>
      <c r="B97" s="6"/>
      <c r="C97" s="6"/>
      <c r="D97" s="6"/>
      <c r="H97" s="7"/>
      <c r="K97" s="7">
        <v>1</v>
      </c>
      <c r="L97">
        <v>8</v>
      </c>
      <c r="M97">
        <v>0</v>
      </c>
      <c r="N97" s="7">
        <v>1</v>
      </c>
      <c r="O97" s="8">
        <v>7</v>
      </c>
      <c r="P97" s="8">
        <v>0</v>
      </c>
      <c r="Q97" s="7"/>
      <c r="T97" s="7"/>
      <c r="W97" s="7"/>
    </row>
    <row r="98" spans="1:25" ht="15.75" customHeight="1" x14ac:dyDescent="0.25">
      <c r="A98" s="5" t="s">
        <v>363</v>
      </c>
      <c r="B98" s="6"/>
      <c r="C98" s="6"/>
      <c r="D98" s="6"/>
      <c r="E98">
        <v>4</v>
      </c>
      <c r="F98">
        <v>99</v>
      </c>
      <c r="G98">
        <v>0</v>
      </c>
      <c r="H98" s="7"/>
      <c r="K98" s="7">
        <v>1</v>
      </c>
      <c r="L98">
        <v>16</v>
      </c>
      <c r="M98">
        <v>0</v>
      </c>
      <c r="N98" s="7"/>
      <c r="Q98" s="7">
        <v>1</v>
      </c>
      <c r="R98">
        <v>12</v>
      </c>
      <c r="S98">
        <v>0</v>
      </c>
      <c r="T98" s="7"/>
      <c r="W98" s="7"/>
    </row>
    <row r="99" spans="1:25" ht="15.75" customHeight="1" x14ac:dyDescent="0.25">
      <c r="A99" s="5" t="s">
        <v>364</v>
      </c>
      <c r="B99" s="6"/>
      <c r="C99" s="6"/>
      <c r="D99" s="6"/>
      <c r="H99" s="7"/>
      <c r="K99" s="7"/>
      <c r="N99" s="7"/>
      <c r="Q99" s="7"/>
      <c r="T99" s="7"/>
      <c r="W99" s="7"/>
    </row>
    <row r="100" spans="1:25" ht="15.75" customHeight="1" x14ac:dyDescent="0.25">
      <c r="A100" s="5" t="s">
        <v>369</v>
      </c>
      <c r="B100" s="6"/>
      <c r="C100" s="6"/>
      <c r="D100" s="6"/>
      <c r="E100">
        <v>5</v>
      </c>
      <c r="F100" s="10">
        <v>104</v>
      </c>
      <c r="G100">
        <v>0</v>
      </c>
      <c r="H100" s="7"/>
      <c r="K100" s="7">
        <v>1</v>
      </c>
      <c r="L100">
        <v>14</v>
      </c>
      <c r="M100">
        <v>0</v>
      </c>
      <c r="N100" s="7"/>
      <c r="Q100" s="7"/>
      <c r="T100" s="7"/>
      <c r="W100" s="7"/>
    </row>
    <row r="101" spans="1:25" ht="15.75" customHeight="1" x14ac:dyDescent="0.25">
      <c r="A101" s="5" t="s">
        <v>360</v>
      </c>
      <c r="B101" s="6"/>
      <c r="C101" s="6"/>
      <c r="D101" s="6"/>
      <c r="E101">
        <v>3</v>
      </c>
      <c r="F101">
        <v>59</v>
      </c>
      <c r="G101">
        <v>0</v>
      </c>
      <c r="H101" s="7"/>
      <c r="K101" s="7"/>
      <c r="N101" s="7">
        <v>1</v>
      </c>
      <c r="O101">
        <v>6</v>
      </c>
      <c r="P101">
        <v>0</v>
      </c>
      <c r="Q101" s="7"/>
      <c r="T101" s="7">
        <v>1</v>
      </c>
      <c r="U101">
        <v>3</v>
      </c>
      <c r="V101">
        <v>0</v>
      </c>
      <c r="W101" s="7"/>
    </row>
    <row r="102" spans="1:25" ht="15.75" customHeight="1" x14ac:dyDescent="0.25">
      <c r="A102" s="5" t="s">
        <v>301</v>
      </c>
      <c r="B102" s="6"/>
      <c r="C102" s="6"/>
      <c r="D102" s="6"/>
      <c r="E102">
        <v>1</v>
      </c>
      <c r="F102">
        <v>15</v>
      </c>
      <c r="G102">
        <v>0</v>
      </c>
      <c r="H102" s="7"/>
      <c r="K102" s="7"/>
      <c r="N102" s="7"/>
      <c r="Q102" s="7"/>
      <c r="T102" s="7"/>
      <c r="W102" s="7"/>
    </row>
    <row r="103" spans="1:25" ht="15.75" customHeight="1" x14ac:dyDescent="0.25">
      <c r="A103" s="5" t="s">
        <v>125</v>
      </c>
      <c r="B103" s="6"/>
      <c r="C103" s="6"/>
      <c r="D103" s="6"/>
      <c r="H103" s="7">
        <v>1</v>
      </c>
      <c r="I103">
        <v>28</v>
      </c>
      <c r="J103">
        <v>0</v>
      </c>
      <c r="K103" s="7">
        <v>1</v>
      </c>
      <c r="L103" s="8">
        <v>7</v>
      </c>
      <c r="M103" s="8">
        <v>0</v>
      </c>
      <c r="N103" s="7"/>
      <c r="Q103" s="7"/>
      <c r="T103" s="7"/>
      <c r="W103" s="7"/>
    </row>
    <row r="104" spans="1:25" ht="15.75" customHeight="1" x14ac:dyDescent="0.25">
      <c r="A104" s="5" t="s">
        <v>342</v>
      </c>
      <c r="B104" s="6"/>
      <c r="C104" s="6"/>
      <c r="D104" s="6"/>
      <c r="H104" s="7">
        <v>3</v>
      </c>
      <c r="I104">
        <v>71</v>
      </c>
      <c r="J104">
        <v>0</v>
      </c>
      <c r="K104" s="7">
        <v>1</v>
      </c>
      <c r="L104" s="8">
        <v>16</v>
      </c>
      <c r="M104" s="8">
        <v>0</v>
      </c>
      <c r="N104" s="7">
        <v>2</v>
      </c>
      <c r="O104" s="8">
        <v>16</v>
      </c>
      <c r="P104" s="8">
        <v>0</v>
      </c>
      <c r="Q104" s="7"/>
      <c r="T104" s="7"/>
      <c r="W104" s="7"/>
    </row>
    <row r="105" spans="1:25" ht="15.75" customHeight="1" x14ac:dyDescent="0.25">
      <c r="A105" s="5" t="s">
        <v>367</v>
      </c>
      <c r="B105" s="6"/>
      <c r="C105" s="6"/>
      <c r="D105" s="6"/>
      <c r="H105" s="7">
        <v>3</v>
      </c>
      <c r="I105">
        <v>57</v>
      </c>
      <c r="J105">
        <v>0</v>
      </c>
      <c r="K105" s="7"/>
      <c r="N105" s="7"/>
      <c r="Q105" s="7"/>
      <c r="T105" s="7"/>
      <c r="W105" s="7">
        <v>1</v>
      </c>
      <c r="X105">
        <v>15</v>
      </c>
      <c r="Y105">
        <v>0</v>
      </c>
    </row>
    <row r="106" spans="1:25" ht="15.75" customHeight="1" x14ac:dyDescent="0.25">
      <c r="A106" s="5"/>
      <c r="B106" s="6"/>
      <c r="C106" s="6"/>
      <c r="D106" s="6"/>
      <c r="E106">
        <f t="shared" ref="E106:Y106" si="54">SUM(E95:E105)</f>
        <v>18</v>
      </c>
      <c r="F106">
        <f t="shared" si="54"/>
        <v>334</v>
      </c>
      <c r="G106">
        <f t="shared" si="54"/>
        <v>0</v>
      </c>
      <c r="H106">
        <f t="shared" si="54"/>
        <v>12</v>
      </c>
      <c r="I106">
        <f t="shared" si="54"/>
        <v>222</v>
      </c>
      <c r="J106">
        <f t="shared" si="54"/>
        <v>0</v>
      </c>
      <c r="K106">
        <f t="shared" si="54"/>
        <v>6</v>
      </c>
      <c r="L106">
        <f t="shared" si="54"/>
        <v>73</v>
      </c>
      <c r="M106">
        <f t="shared" si="54"/>
        <v>0</v>
      </c>
      <c r="N106">
        <f t="shared" si="54"/>
        <v>4</v>
      </c>
      <c r="O106">
        <f t="shared" si="54"/>
        <v>29</v>
      </c>
      <c r="P106">
        <f t="shared" si="54"/>
        <v>0</v>
      </c>
      <c r="Q106">
        <f t="shared" si="54"/>
        <v>1</v>
      </c>
      <c r="R106">
        <f t="shared" si="54"/>
        <v>12</v>
      </c>
      <c r="S106">
        <f t="shared" si="54"/>
        <v>0</v>
      </c>
      <c r="T106">
        <f t="shared" si="54"/>
        <v>1</v>
      </c>
      <c r="U106">
        <f t="shared" si="54"/>
        <v>3</v>
      </c>
      <c r="V106">
        <f t="shared" si="54"/>
        <v>0</v>
      </c>
      <c r="W106">
        <f t="shared" si="54"/>
        <v>1</v>
      </c>
      <c r="X106">
        <f t="shared" si="54"/>
        <v>15</v>
      </c>
      <c r="Y106">
        <f t="shared" si="54"/>
        <v>0</v>
      </c>
    </row>
    <row r="107" spans="1:25" ht="15.75" customHeight="1" x14ac:dyDescent="0.25">
      <c r="A107" s="5"/>
      <c r="B107" s="6"/>
      <c r="C107" s="6"/>
      <c r="D107" s="6"/>
    </row>
    <row r="108" spans="1:25" ht="15.75" customHeight="1" x14ac:dyDescent="0.25">
      <c r="A108" s="5"/>
      <c r="B108" s="6"/>
      <c r="C108" s="6"/>
      <c r="D108" s="6"/>
    </row>
    <row r="109" spans="1:25" ht="15.75" customHeight="1" x14ac:dyDescent="0.25">
      <c r="A109" s="5"/>
      <c r="B109" s="6"/>
      <c r="C109" s="6"/>
      <c r="D109" s="6"/>
    </row>
    <row r="110" spans="1:25" ht="15.75" customHeight="1" x14ac:dyDescent="0.25">
      <c r="A110" s="5"/>
      <c r="B110" s="6"/>
      <c r="C110" s="6"/>
      <c r="D110" s="6"/>
    </row>
    <row r="111" spans="1:25" ht="15.75" customHeight="1" x14ac:dyDescent="0.25">
      <c r="A111" s="5"/>
      <c r="B111" s="6"/>
      <c r="C111" s="6"/>
      <c r="D111" s="6"/>
    </row>
    <row r="112" spans="1:25" ht="15.75" customHeight="1" x14ac:dyDescent="0.25">
      <c r="A112" s="5"/>
      <c r="B112" s="6"/>
      <c r="C112" s="6"/>
      <c r="D112" s="6"/>
    </row>
    <row r="113" spans="1:4" ht="15.75" customHeight="1" x14ac:dyDescent="0.25">
      <c r="A113" s="5"/>
      <c r="B113" s="6"/>
      <c r="C113" s="6"/>
      <c r="D113" s="6"/>
    </row>
    <row r="114" spans="1:4" ht="15.75" customHeight="1" x14ac:dyDescent="0.25">
      <c r="A114" s="5"/>
      <c r="B114" s="6"/>
      <c r="C114" s="6"/>
      <c r="D114" s="6"/>
    </row>
    <row r="115" spans="1:4" ht="15.75" customHeight="1" x14ac:dyDescent="0.25">
      <c r="A115" s="5"/>
      <c r="B115" s="6"/>
      <c r="C115" s="6"/>
      <c r="D115" s="6"/>
    </row>
    <row r="116" spans="1:4" ht="15.75" customHeight="1" x14ac:dyDescent="0.25">
      <c r="A116" s="5"/>
      <c r="B116" s="6"/>
      <c r="C116" s="6"/>
      <c r="D116" s="6"/>
    </row>
    <row r="117" spans="1:4" ht="15.75" customHeight="1" x14ac:dyDescent="0.25">
      <c r="A117" s="5"/>
      <c r="B117" s="6"/>
      <c r="C117" s="6"/>
      <c r="D117" s="6"/>
    </row>
    <row r="118" spans="1:4" ht="15.75" customHeight="1" x14ac:dyDescent="0.25">
      <c r="A118" s="5"/>
      <c r="B118" s="6"/>
      <c r="C118" s="6"/>
      <c r="D118" s="6"/>
    </row>
    <row r="119" spans="1:4" ht="15.75" customHeight="1" x14ac:dyDescent="0.25">
      <c r="A119" s="5"/>
      <c r="B119" s="6"/>
      <c r="C119" s="6"/>
      <c r="D119" s="6"/>
    </row>
    <row r="120" spans="1:4" ht="15.75" customHeight="1" x14ac:dyDescent="0.25">
      <c r="A120" s="5"/>
      <c r="B120" s="6"/>
      <c r="C120" s="6"/>
      <c r="D120" s="6"/>
    </row>
    <row r="121" spans="1:4" ht="15.75" customHeight="1" x14ac:dyDescent="0.25">
      <c r="A121" s="5"/>
      <c r="B121" s="6"/>
      <c r="C121" s="6"/>
      <c r="D121" s="6"/>
    </row>
    <row r="122" spans="1:4" ht="15.75" customHeight="1" x14ac:dyDescent="0.25">
      <c r="A122" s="5"/>
      <c r="B122" s="6"/>
      <c r="C122" s="6"/>
      <c r="D122" s="6"/>
    </row>
    <row r="123" spans="1:4" ht="15.75" customHeight="1" x14ac:dyDescent="0.25">
      <c r="A123" s="5"/>
      <c r="B123" s="6"/>
      <c r="C123" s="6"/>
      <c r="D123" s="6"/>
    </row>
    <row r="124" spans="1:4" ht="15.75" customHeight="1" x14ac:dyDescent="0.25">
      <c r="A124" s="5"/>
      <c r="B124" s="6"/>
      <c r="C124" s="6"/>
      <c r="D124" s="6"/>
    </row>
    <row r="125" spans="1:4" ht="15.75" customHeight="1" x14ac:dyDescent="0.25">
      <c r="A125" s="5"/>
      <c r="B125" s="6"/>
      <c r="C125" s="6"/>
      <c r="D125" s="6"/>
    </row>
    <row r="126" spans="1:4" ht="15.75" customHeight="1" x14ac:dyDescent="0.25">
      <c r="A126" s="5"/>
      <c r="B126" s="6"/>
      <c r="C126" s="6"/>
      <c r="D126" s="6"/>
    </row>
    <row r="127" spans="1:4" ht="15.75" customHeight="1" x14ac:dyDescent="0.25">
      <c r="A127" s="5"/>
      <c r="B127" s="6"/>
      <c r="C127" s="6"/>
      <c r="D127" s="6"/>
    </row>
    <row r="128" spans="1:4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" customWidth="1"/>
    <col min="4" max="4" width="3.28515625" customWidth="1"/>
    <col min="5" max="5" width="4.28515625" customWidth="1"/>
    <col min="6" max="6" width="5.28515625" customWidth="1"/>
    <col min="7" max="7" width="4.5703125" customWidth="1"/>
    <col min="8" max="8" width="4.140625" customWidth="1"/>
    <col min="9" max="9" width="4.42578125" customWidth="1"/>
    <col min="10" max="10" width="4.140625" customWidth="1"/>
    <col min="11" max="11" width="3.5703125" customWidth="1"/>
    <col min="12" max="12" width="3.7109375" customWidth="1"/>
    <col min="13" max="13" width="3.425781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4" width="3" customWidth="1"/>
    <col min="35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  <col min="41" max="41" width="5.28515625" customWidth="1"/>
    <col min="42" max="42" width="4.85546875" customWidth="1"/>
    <col min="43" max="43" width="3.85546875" customWidth="1"/>
    <col min="44" max="44" width="5" customWidth="1"/>
    <col min="45" max="45" width="4.85546875" customWidth="1"/>
    <col min="46" max="46" width="4.140625" customWidth="1"/>
    <col min="47" max="47" width="4.42578125" customWidth="1"/>
    <col min="48" max="48" width="5" customWidth="1"/>
    <col min="49" max="51" width="4.5703125" customWidth="1"/>
    <col min="52" max="52" width="3.7109375" customWidth="1"/>
  </cols>
  <sheetData>
    <row r="1" spans="1:52" x14ac:dyDescent="0.25">
      <c r="A1" s="1" t="s">
        <v>0</v>
      </c>
      <c r="B1" s="2" t="s">
        <v>1</v>
      </c>
      <c r="C1" s="2"/>
      <c r="D1" s="2"/>
      <c r="E1" s="3" t="s">
        <v>571</v>
      </c>
      <c r="F1" s="3"/>
      <c r="G1" s="3"/>
      <c r="H1" s="3" t="s">
        <v>573</v>
      </c>
      <c r="I1" s="3"/>
      <c r="J1" s="3"/>
      <c r="K1" s="3" t="s">
        <v>574</v>
      </c>
      <c r="L1" s="3"/>
      <c r="M1" s="3"/>
      <c r="N1" s="3" t="s">
        <v>613</v>
      </c>
      <c r="O1" s="3"/>
      <c r="P1" s="3"/>
      <c r="Q1" s="3" t="s">
        <v>575</v>
      </c>
      <c r="R1" s="3"/>
      <c r="S1" s="3"/>
      <c r="T1" s="3" t="s">
        <v>576</v>
      </c>
      <c r="U1" s="3"/>
      <c r="V1" s="3"/>
      <c r="W1" s="3" t="s">
        <v>577</v>
      </c>
      <c r="X1" s="3"/>
      <c r="Y1" s="3"/>
      <c r="Z1" s="3" t="s">
        <v>578</v>
      </c>
      <c r="AA1" s="3"/>
      <c r="AB1" s="3"/>
      <c r="AC1" s="3"/>
      <c r="AD1" s="3" t="s">
        <v>9</v>
      </c>
      <c r="AE1" s="3"/>
      <c r="AF1" s="3"/>
      <c r="AG1" s="3" t="s">
        <v>565</v>
      </c>
      <c r="AH1" s="3"/>
      <c r="AI1" s="3"/>
      <c r="AJ1" s="3" t="s">
        <v>579</v>
      </c>
      <c r="AK1" s="3"/>
      <c r="AL1" s="3"/>
      <c r="AM1" s="3" t="s">
        <v>580</v>
      </c>
      <c r="AN1" s="3"/>
      <c r="AO1" s="3"/>
      <c r="AP1" s="3" t="s">
        <v>581</v>
      </c>
      <c r="AQ1" s="3"/>
      <c r="AR1" s="3"/>
      <c r="AS1" s="3" t="s">
        <v>582</v>
      </c>
      <c r="AT1" s="3"/>
      <c r="AU1" s="3"/>
      <c r="AV1" s="3"/>
      <c r="AW1" s="3"/>
      <c r="AX1" s="3"/>
      <c r="AY1" s="3"/>
      <c r="AZ1" s="3"/>
    </row>
    <row r="2" spans="1:52" x14ac:dyDescent="0.25">
      <c r="A2" s="1" t="s">
        <v>583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3"/>
      <c r="AD2" s="3" t="s">
        <v>4</v>
      </c>
      <c r="AE2" s="3" t="s">
        <v>7</v>
      </c>
      <c r="AF2" s="3" t="s">
        <v>8</v>
      </c>
      <c r="AG2" s="3" t="s">
        <v>4</v>
      </c>
      <c r="AH2" s="3" t="s">
        <v>7</v>
      </c>
      <c r="AI2" s="3" t="s">
        <v>8</v>
      </c>
      <c r="AJ2" s="3" t="s">
        <v>4</v>
      </c>
      <c r="AK2" s="3" t="s">
        <v>7</v>
      </c>
      <c r="AL2" s="3" t="s">
        <v>8</v>
      </c>
      <c r="AM2" s="3" t="s">
        <v>4</v>
      </c>
      <c r="AN2" s="3" t="s">
        <v>7</v>
      </c>
      <c r="AO2" s="3" t="s">
        <v>8</v>
      </c>
      <c r="AP2" s="3" t="s">
        <v>4</v>
      </c>
      <c r="AQ2" s="3" t="s">
        <v>7</v>
      </c>
      <c r="AR2" s="3" t="s">
        <v>8</v>
      </c>
      <c r="AS2" s="3" t="s">
        <v>4</v>
      </c>
      <c r="AT2" s="3" t="s">
        <v>7</v>
      </c>
      <c r="AU2" s="3" t="s">
        <v>8</v>
      </c>
      <c r="AV2" s="3"/>
      <c r="AW2" s="3"/>
      <c r="AX2" s="3"/>
      <c r="AY2" s="3"/>
      <c r="AZ2" s="3"/>
    </row>
    <row r="3" spans="1:52" x14ac:dyDescent="0.25">
      <c r="A3" s="5" t="s">
        <v>364</v>
      </c>
      <c r="B3" s="6">
        <f t="shared" ref="B3:D3" si="0">E3+H3+K3+N3+Q3+T3+W3+Z3+AC3+AF3+AI3</f>
        <v>54</v>
      </c>
      <c r="C3" s="6">
        <f t="shared" si="0"/>
        <v>254</v>
      </c>
      <c r="D3" s="6">
        <f t="shared" si="0"/>
        <v>2</v>
      </c>
      <c r="E3" s="7">
        <v>29</v>
      </c>
      <c r="F3" s="10">
        <v>179</v>
      </c>
      <c r="G3">
        <v>1</v>
      </c>
      <c r="H3" s="7">
        <v>7</v>
      </c>
      <c r="I3" s="8">
        <v>31</v>
      </c>
      <c r="J3" s="8">
        <v>1</v>
      </c>
      <c r="K3" s="7">
        <v>2</v>
      </c>
      <c r="L3" s="8">
        <v>6</v>
      </c>
      <c r="M3" s="8">
        <v>0</v>
      </c>
      <c r="N3" s="7">
        <v>15</v>
      </c>
      <c r="O3" s="8">
        <v>32</v>
      </c>
      <c r="P3" s="8">
        <v>0</v>
      </c>
      <c r="Q3" s="7"/>
      <c r="T3" s="27"/>
      <c r="U3" s="11"/>
      <c r="V3" s="11"/>
      <c r="W3" s="7"/>
      <c r="Z3" s="7">
        <v>1</v>
      </c>
      <c r="AA3">
        <v>6</v>
      </c>
      <c r="AB3">
        <v>0</v>
      </c>
      <c r="AC3" s="3"/>
      <c r="AD3" s="7"/>
      <c r="AE3" s="3"/>
      <c r="AF3" s="3"/>
      <c r="AG3" s="7"/>
      <c r="AH3" s="3"/>
      <c r="AI3" s="3"/>
      <c r="AJ3" s="7"/>
      <c r="AK3" s="3"/>
      <c r="AL3" s="3"/>
      <c r="AM3" s="7"/>
      <c r="AP3" s="7"/>
      <c r="AS3" s="7"/>
    </row>
    <row r="4" spans="1:52" x14ac:dyDescent="0.25">
      <c r="A4" s="5" t="s">
        <v>572</v>
      </c>
      <c r="B4" s="6">
        <f t="shared" ref="B4:D4" si="1">E4+H4+K4+N4+Q4+T4+W4+Z4+AC4+AF4+AI4</f>
        <v>56</v>
      </c>
      <c r="C4" s="6">
        <f t="shared" si="1"/>
        <v>243</v>
      </c>
      <c r="D4" s="6">
        <f t="shared" si="1"/>
        <v>0</v>
      </c>
      <c r="E4" s="7">
        <v>23</v>
      </c>
      <c r="F4">
        <v>66</v>
      </c>
      <c r="G4">
        <v>0</v>
      </c>
      <c r="H4" s="7">
        <v>12</v>
      </c>
      <c r="I4" s="8">
        <v>65</v>
      </c>
      <c r="J4" s="8">
        <v>1</v>
      </c>
      <c r="K4" s="7">
        <v>2</v>
      </c>
      <c r="L4" s="8">
        <v>-11</v>
      </c>
      <c r="M4" s="8">
        <v>0</v>
      </c>
      <c r="N4" s="7">
        <v>16</v>
      </c>
      <c r="O4" s="10">
        <v>107</v>
      </c>
      <c r="P4" s="8">
        <v>1</v>
      </c>
      <c r="Q4" s="7"/>
      <c r="T4" s="27"/>
      <c r="U4" s="11"/>
      <c r="V4" s="11"/>
      <c r="W4" s="7"/>
      <c r="Z4" s="7">
        <v>3</v>
      </c>
      <c r="AA4">
        <v>15</v>
      </c>
      <c r="AB4">
        <v>0</v>
      </c>
      <c r="AC4" s="3"/>
      <c r="AD4" s="7">
        <v>1</v>
      </c>
      <c r="AE4" s="8">
        <v>-2</v>
      </c>
      <c r="AF4" s="8">
        <v>0</v>
      </c>
      <c r="AG4" s="7"/>
      <c r="AH4" s="3"/>
      <c r="AI4" s="3"/>
      <c r="AJ4" s="7"/>
      <c r="AK4" s="3"/>
      <c r="AL4" s="3"/>
      <c r="AM4" s="7"/>
      <c r="AP4" s="7"/>
      <c r="AS4" s="7"/>
    </row>
    <row r="5" spans="1:52" x14ac:dyDescent="0.25">
      <c r="A5" s="5" t="s">
        <v>584</v>
      </c>
      <c r="B5" s="6">
        <f t="shared" ref="B5:D5" si="2">E5+H5+K5+N5+Q5+T5+W5+Z5+AC5+AF5+AI5</f>
        <v>43</v>
      </c>
      <c r="C5" s="6">
        <f t="shared" si="2"/>
        <v>277</v>
      </c>
      <c r="D5" s="6">
        <f t="shared" si="2"/>
        <v>65</v>
      </c>
      <c r="E5" s="7">
        <v>10</v>
      </c>
      <c r="F5">
        <v>50</v>
      </c>
      <c r="G5" s="12">
        <v>2</v>
      </c>
      <c r="H5" s="7"/>
      <c r="I5" s="8"/>
      <c r="J5" s="8"/>
      <c r="K5" s="7"/>
      <c r="L5" s="8"/>
      <c r="M5" s="8"/>
      <c r="N5" s="7">
        <v>2</v>
      </c>
      <c r="O5">
        <v>6</v>
      </c>
      <c r="P5">
        <v>0</v>
      </c>
      <c r="Q5" s="7">
        <v>3</v>
      </c>
      <c r="R5" s="8">
        <v>27</v>
      </c>
      <c r="S5" s="8">
        <v>0</v>
      </c>
      <c r="T5" s="7">
        <v>17</v>
      </c>
      <c r="U5" s="10">
        <v>125</v>
      </c>
      <c r="V5" s="11">
        <v>3</v>
      </c>
      <c r="W5" s="7">
        <v>11</v>
      </c>
      <c r="X5" s="8">
        <v>62</v>
      </c>
      <c r="Y5" s="8">
        <v>0</v>
      </c>
      <c r="Z5" s="7"/>
      <c r="AC5" s="3"/>
      <c r="AD5" s="7"/>
      <c r="AE5" s="3"/>
      <c r="AF5" s="3"/>
      <c r="AG5" s="7">
        <v>5</v>
      </c>
      <c r="AH5" s="8">
        <v>41</v>
      </c>
      <c r="AI5" s="8">
        <v>0</v>
      </c>
      <c r="AJ5" s="7">
        <v>2</v>
      </c>
      <c r="AK5" s="8">
        <v>19</v>
      </c>
      <c r="AL5" s="8">
        <v>0</v>
      </c>
      <c r="AM5" s="7">
        <v>1</v>
      </c>
      <c r="AN5" s="8">
        <v>7</v>
      </c>
      <c r="AO5" s="8">
        <v>0</v>
      </c>
      <c r="AP5" s="7"/>
      <c r="AS5" s="7"/>
    </row>
    <row r="6" spans="1:52" x14ac:dyDescent="0.25">
      <c r="A6" s="5" t="s">
        <v>360</v>
      </c>
      <c r="B6" s="6">
        <f t="shared" ref="B6:D6" si="3">E6+H6+K6+N6+Q6+T6+W6+Z6+AC6+AF6+AI6</f>
        <v>48</v>
      </c>
      <c r="C6" s="6">
        <f t="shared" si="3"/>
        <v>186</v>
      </c>
      <c r="D6" s="6">
        <f t="shared" si="3"/>
        <v>7</v>
      </c>
      <c r="E6" s="7">
        <v>24</v>
      </c>
      <c r="F6">
        <v>62</v>
      </c>
      <c r="G6">
        <v>0</v>
      </c>
      <c r="H6" s="7">
        <v>4</v>
      </c>
      <c r="I6" s="8">
        <v>13</v>
      </c>
      <c r="J6" s="8">
        <v>0</v>
      </c>
      <c r="K6" s="7">
        <v>3</v>
      </c>
      <c r="L6" s="8">
        <v>35</v>
      </c>
      <c r="M6" s="8">
        <v>0</v>
      </c>
      <c r="N6" s="7">
        <v>14</v>
      </c>
      <c r="O6" s="8">
        <v>56</v>
      </c>
      <c r="P6" s="8">
        <v>0</v>
      </c>
      <c r="Q6" s="7">
        <v>3</v>
      </c>
      <c r="R6" s="8">
        <v>17</v>
      </c>
      <c r="S6" s="8">
        <v>0</v>
      </c>
      <c r="T6" s="7"/>
      <c r="W6" s="7"/>
      <c r="Z6" s="7"/>
      <c r="AC6" s="3"/>
      <c r="AD6" s="7">
        <v>2</v>
      </c>
      <c r="AE6" s="8">
        <v>-4</v>
      </c>
      <c r="AF6" s="8">
        <v>0</v>
      </c>
      <c r="AG6" s="7">
        <v>1</v>
      </c>
      <c r="AH6" s="8">
        <v>11</v>
      </c>
      <c r="AI6" s="8">
        <v>0</v>
      </c>
      <c r="AJ6" s="7"/>
      <c r="AK6" s="3"/>
      <c r="AL6" s="3"/>
      <c r="AM6" s="7"/>
      <c r="AP6" s="7"/>
      <c r="AS6" s="7"/>
    </row>
    <row r="7" spans="1:52" x14ac:dyDescent="0.25">
      <c r="A7" s="5" t="s">
        <v>301</v>
      </c>
      <c r="B7" s="6">
        <f t="shared" ref="B7:D7" si="4">E7+H7+K7+N7+Q7+T7+W7+Z7+AC7+AF7+AI7</f>
        <v>39</v>
      </c>
      <c r="C7" s="6">
        <f t="shared" si="4"/>
        <v>193</v>
      </c>
      <c r="D7" s="6">
        <f t="shared" si="4"/>
        <v>0</v>
      </c>
      <c r="E7" s="7">
        <v>20</v>
      </c>
      <c r="F7">
        <v>84</v>
      </c>
      <c r="G7">
        <v>0</v>
      </c>
      <c r="H7" s="7"/>
      <c r="I7" s="8"/>
      <c r="J7" s="8"/>
      <c r="K7" s="7">
        <v>5</v>
      </c>
      <c r="L7" s="8">
        <v>23</v>
      </c>
      <c r="M7" s="8">
        <v>0</v>
      </c>
      <c r="N7" s="7">
        <v>5</v>
      </c>
      <c r="O7" s="8">
        <v>19</v>
      </c>
      <c r="P7" s="8">
        <v>0</v>
      </c>
      <c r="Q7" s="7">
        <v>1</v>
      </c>
      <c r="R7" s="8">
        <v>5</v>
      </c>
      <c r="S7" s="8">
        <v>0</v>
      </c>
      <c r="T7" s="7">
        <v>8</v>
      </c>
      <c r="U7" s="8">
        <v>61</v>
      </c>
      <c r="V7" s="12">
        <v>2</v>
      </c>
      <c r="W7" s="7"/>
      <c r="Z7" s="7"/>
      <c r="AC7" s="3"/>
      <c r="AD7" s="7">
        <v>1</v>
      </c>
      <c r="AE7" s="8">
        <v>-2</v>
      </c>
      <c r="AF7" s="8">
        <v>0</v>
      </c>
      <c r="AG7" s="7"/>
      <c r="AH7" s="3"/>
      <c r="AI7" s="3"/>
      <c r="AJ7" s="7"/>
      <c r="AK7" s="3"/>
      <c r="AL7" s="3"/>
      <c r="AM7" s="7"/>
      <c r="AP7" s="7"/>
      <c r="AS7" s="7"/>
    </row>
    <row r="8" spans="1:52" x14ac:dyDescent="0.25">
      <c r="A8" s="5" t="s">
        <v>503</v>
      </c>
      <c r="B8" s="6">
        <f t="shared" ref="B8:D8" si="5">E8+H8+K8+N8+Q8+T8+W8+Z8+AC8+AF8+AI8</f>
        <v>38</v>
      </c>
      <c r="C8" s="6">
        <f t="shared" si="5"/>
        <v>130</v>
      </c>
      <c r="D8" s="6">
        <f t="shared" si="5"/>
        <v>13</v>
      </c>
      <c r="E8" s="7">
        <v>19</v>
      </c>
      <c r="F8">
        <v>84</v>
      </c>
      <c r="G8">
        <v>1</v>
      </c>
      <c r="H8" s="7"/>
      <c r="I8" s="8"/>
      <c r="J8" s="8"/>
      <c r="K8" s="7">
        <v>1</v>
      </c>
      <c r="L8" s="8">
        <v>6</v>
      </c>
      <c r="M8" s="8">
        <v>0</v>
      </c>
      <c r="N8" s="7">
        <v>6</v>
      </c>
      <c r="O8" s="8">
        <v>-3</v>
      </c>
      <c r="P8" s="8">
        <v>0</v>
      </c>
      <c r="Q8" s="7">
        <v>8</v>
      </c>
      <c r="R8" s="8">
        <v>16</v>
      </c>
      <c r="S8" s="8">
        <v>0</v>
      </c>
      <c r="T8" s="7">
        <v>4</v>
      </c>
      <c r="U8" s="8">
        <v>24</v>
      </c>
      <c r="V8" s="8">
        <v>0</v>
      </c>
      <c r="W8" s="7"/>
      <c r="Z8" s="7"/>
      <c r="AC8" s="3"/>
      <c r="AD8" s="7"/>
      <c r="AE8" s="3"/>
      <c r="AF8" s="3"/>
      <c r="AG8" s="7">
        <v>3</v>
      </c>
      <c r="AH8" s="8">
        <v>12</v>
      </c>
      <c r="AI8" s="8">
        <v>0</v>
      </c>
      <c r="AJ8" s="7"/>
      <c r="AK8" s="3"/>
      <c r="AL8" s="3"/>
      <c r="AM8" s="7"/>
      <c r="AP8" s="7"/>
      <c r="AS8" s="7"/>
    </row>
    <row r="9" spans="1:52" x14ac:dyDescent="0.25">
      <c r="A9" s="5" t="s">
        <v>369</v>
      </c>
      <c r="B9" s="6">
        <f t="shared" ref="B9:D9" si="6">E9+H9+K9+N9+Q9+T9+W9+Z9+AC9+AF9+AI9</f>
        <v>42</v>
      </c>
      <c r="C9" s="6">
        <f t="shared" si="6"/>
        <v>128</v>
      </c>
      <c r="D9" s="6">
        <f t="shared" si="6"/>
        <v>-2</v>
      </c>
      <c r="E9" s="7">
        <v>19</v>
      </c>
      <c r="F9">
        <v>58</v>
      </c>
      <c r="G9">
        <v>0</v>
      </c>
      <c r="H9" s="7">
        <v>1</v>
      </c>
      <c r="I9" s="8">
        <v>2</v>
      </c>
      <c r="J9" s="8">
        <v>0</v>
      </c>
      <c r="K9" s="7"/>
      <c r="N9" s="7">
        <v>17</v>
      </c>
      <c r="O9" s="8">
        <v>60</v>
      </c>
      <c r="P9" s="8">
        <v>0</v>
      </c>
      <c r="Q9" s="7">
        <v>4</v>
      </c>
      <c r="R9" s="8">
        <v>7</v>
      </c>
      <c r="S9" s="8">
        <v>0</v>
      </c>
      <c r="T9" s="7">
        <v>1</v>
      </c>
      <c r="U9" s="8">
        <v>-1</v>
      </c>
      <c r="V9" s="8">
        <v>0</v>
      </c>
      <c r="W9" s="7"/>
      <c r="Z9" s="7"/>
      <c r="AC9" s="3"/>
      <c r="AD9" s="7">
        <v>2</v>
      </c>
      <c r="AE9" s="8">
        <v>-2</v>
      </c>
      <c r="AF9" s="8">
        <v>0</v>
      </c>
      <c r="AG9" s="7"/>
      <c r="AH9" s="3"/>
      <c r="AI9" s="3"/>
      <c r="AJ9" s="7"/>
      <c r="AK9" s="3"/>
      <c r="AL9" s="3"/>
      <c r="AM9" s="7"/>
      <c r="AP9" s="7">
        <v>1</v>
      </c>
      <c r="AQ9">
        <v>9</v>
      </c>
      <c r="AR9">
        <v>0</v>
      </c>
      <c r="AS9" s="7"/>
    </row>
    <row r="10" spans="1:52" x14ac:dyDescent="0.25">
      <c r="A10" s="5" t="s">
        <v>125</v>
      </c>
      <c r="B10" s="6">
        <f t="shared" ref="B10:C10" si="7">E10+H10+K10+N10+Q10+T10+W10+Z10+AC10+AF10+AI10+AL10</f>
        <v>43</v>
      </c>
      <c r="C10" s="6">
        <f t="shared" si="7"/>
        <v>235</v>
      </c>
      <c r="D10" s="6">
        <f>G10+J10+M10+P10+S10+V10+Y10+AB10+AE10+AH10+AK10</f>
        <v>27</v>
      </c>
      <c r="E10" s="7">
        <v>26</v>
      </c>
      <c r="F10" s="10">
        <v>134</v>
      </c>
      <c r="G10">
        <v>1</v>
      </c>
      <c r="H10" s="7"/>
      <c r="K10" s="7"/>
      <c r="N10" s="7">
        <v>4</v>
      </c>
      <c r="O10" s="8">
        <v>13</v>
      </c>
      <c r="P10" s="8">
        <v>0</v>
      </c>
      <c r="Q10" s="7">
        <v>9</v>
      </c>
      <c r="R10" s="8">
        <v>62</v>
      </c>
      <c r="S10" s="8">
        <v>0</v>
      </c>
      <c r="T10" s="7">
        <v>4</v>
      </c>
      <c r="U10" s="8">
        <v>20</v>
      </c>
      <c r="V10" s="8">
        <v>1</v>
      </c>
      <c r="W10" s="7"/>
      <c r="Z10" s="7"/>
      <c r="AC10" s="3"/>
      <c r="AD10" s="7">
        <v>2</v>
      </c>
      <c r="AE10" s="8">
        <v>-4</v>
      </c>
      <c r="AF10" s="8">
        <v>0</v>
      </c>
      <c r="AG10" s="7">
        <v>4</v>
      </c>
      <c r="AH10" s="8">
        <v>29</v>
      </c>
      <c r="AI10" s="8">
        <v>0</v>
      </c>
      <c r="AJ10" s="7"/>
      <c r="AK10" s="3"/>
      <c r="AL10" s="3"/>
      <c r="AM10" s="7"/>
      <c r="AP10" s="7"/>
      <c r="AS10" s="7">
        <v>1</v>
      </c>
      <c r="AT10">
        <v>18</v>
      </c>
      <c r="AU10">
        <v>0</v>
      </c>
    </row>
    <row r="11" spans="1:52" x14ac:dyDescent="0.25">
      <c r="A11" s="5" t="s">
        <v>475</v>
      </c>
      <c r="B11" s="6">
        <f t="shared" ref="B11:D11" si="8">E11+H11+K11+N11+Q11+T11+W11+Z11+AC11+AF11+AI11</f>
        <v>44</v>
      </c>
      <c r="C11" s="6">
        <f t="shared" si="8"/>
        <v>231</v>
      </c>
      <c r="D11" s="6">
        <f t="shared" si="8"/>
        <v>0</v>
      </c>
      <c r="E11" s="7">
        <v>30</v>
      </c>
      <c r="F11" s="10">
        <v>138</v>
      </c>
      <c r="G11" s="12">
        <v>2</v>
      </c>
      <c r="H11" s="7"/>
      <c r="I11" s="8"/>
      <c r="J11" s="8"/>
      <c r="K11" s="7"/>
      <c r="L11" s="8"/>
      <c r="M11" s="8"/>
      <c r="N11" s="7">
        <v>2</v>
      </c>
      <c r="O11" s="8">
        <v>-5</v>
      </c>
      <c r="P11" s="8">
        <v>0</v>
      </c>
      <c r="Q11" s="7">
        <v>12</v>
      </c>
      <c r="R11" s="8">
        <v>96</v>
      </c>
      <c r="S11" s="8">
        <v>0</v>
      </c>
      <c r="T11" s="7"/>
      <c r="W11" s="7"/>
      <c r="Z11" s="7"/>
      <c r="AC11" s="3"/>
      <c r="AD11" s="7"/>
      <c r="AE11" s="3"/>
      <c r="AF11" s="3"/>
      <c r="AG11" s="7">
        <v>2</v>
      </c>
      <c r="AH11" s="8">
        <v>-2</v>
      </c>
      <c r="AI11" s="8">
        <v>0</v>
      </c>
      <c r="AJ11" s="7"/>
      <c r="AK11" s="3"/>
      <c r="AL11" s="3"/>
      <c r="AM11" s="7"/>
      <c r="AP11" s="7">
        <v>3</v>
      </c>
      <c r="AQ11">
        <v>-1</v>
      </c>
      <c r="AR11">
        <v>0</v>
      </c>
      <c r="AS11" s="7"/>
    </row>
    <row r="12" spans="1:52" x14ac:dyDescent="0.25">
      <c r="A12" s="5" t="s">
        <v>367</v>
      </c>
      <c r="B12" s="6">
        <f t="shared" ref="B12:D12" si="9">E12+H12+K12+N12+Q12+T12+W12+Z12+AC12+AF12+AI12</f>
        <v>42</v>
      </c>
      <c r="C12" s="6">
        <f t="shared" si="9"/>
        <v>148</v>
      </c>
      <c r="D12" s="6">
        <f t="shared" si="9"/>
        <v>12</v>
      </c>
      <c r="E12" s="7">
        <v>18</v>
      </c>
      <c r="F12">
        <v>57</v>
      </c>
      <c r="G12" s="12">
        <v>2</v>
      </c>
      <c r="H12" s="7">
        <v>2</v>
      </c>
      <c r="I12" s="8">
        <v>1</v>
      </c>
      <c r="J12" s="8">
        <v>0</v>
      </c>
      <c r="K12" s="7"/>
      <c r="L12" s="8"/>
      <c r="M12" s="8"/>
      <c r="N12" s="7">
        <v>7</v>
      </c>
      <c r="O12" s="8">
        <v>15</v>
      </c>
      <c r="P12" s="8">
        <v>0</v>
      </c>
      <c r="Q12" s="7">
        <v>8</v>
      </c>
      <c r="R12" s="8">
        <v>47</v>
      </c>
      <c r="S12" s="8">
        <v>0</v>
      </c>
      <c r="T12" s="7">
        <v>7</v>
      </c>
      <c r="U12" s="8">
        <v>27</v>
      </c>
      <c r="V12" s="8">
        <v>0</v>
      </c>
      <c r="W12" s="7"/>
      <c r="X12" s="8"/>
      <c r="Y12" s="8"/>
      <c r="Z12" s="7"/>
      <c r="AC12" s="3"/>
      <c r="AD12" s="7"/>
      <c r="AE12" s="3"/>
      <c r="AF12" s="3"/>
      <c r="AG12" s="7">
        <v>1</v>
      </c>
      <c r="AH12" s="8">
        <v>10</v>
      </c>
      <c r="AI12" s="8">
        <v>0</v>
      </c>
      <c r="AJ12" s="7"/>
      <c r="AK12" s="3"/>
      <c r="AL12" s="3"/>
      <c r="AM12" s="7"/>
      <c r="AP12" s="7"/>
      <c r="AS12" s="7"/>
    </row>
    <row r="13" spans="1:52" x14ac:dyDescent="0.25">
      <c r="A13" s="5" t="s">
        <v>363</v>
      </c>
      <c r="B13" s="6">
        <f t="shared" ref="B13:D13" si="10">E13+H13+K13+N13+Q13+T13+W13+Z13+AC13+AF13+AI13</f>
        <v>41</v>
      </c>
      <c r="C13" s="6">
        <f t="shared" si="10"/>
        <v>128</v>
      </c>
      <c r="D13" s="6">
        <f t="shared" si="10"/>
        <v>15</v>
      </c>
      <c r="E13" s="7">
        <v>25</v>
      </c>
      <c r="F13" s="10">
        <v>103</v>
      </c>
      <c r="G13">
        <v>1</v>
      </c>
      <c r="H13" s="7"/>
      <c r="I13" s="8"/>
      <c r="J13" s="8"/>
      <c r="K13" s="7"/>
      <c r="L13" s="8"/>
      <c r="M13" s="8"/>
      <c r="N13" s="7">
        <v>4</v>
      </c>
      <c r="O13" s="8">
        <v>-3</v>
      </c>
      <c r="P13" s="8">
        <v>0</v>
      </c>
      <c r="Q13" s="7">
        <v>10</v>
      </c>
      <c r="R13" s="8">
        <v>18</v>
      </c>
      <c r="S13" s="8">
        <v>0</v>
      </c>
      <c r="T13" s="7">
        <v>2</v>
      </c>
      <c r="U13" s="8">
        <v>8</v>
      </c>
      <c r="V13" s="8">
        <v>0</v>
      </c>
      <c r="W13" s="7"/>
      <c r="Z13" s="7"/>
      <c r="AC13" s="3"/>
      <c r="AD13" s="7"/>
      <c r="AE13" s="3"/>
      <c r="AF13" s="3"/>
      <c r="AG13" s="7">
        <v>2</v>
      </c>
      <c r="AH13" s="8">
        <v>14</v>
      </c>
      <c r="AI13" s="8">
        <v>0</v>
      </c>
      <c r="AJ13" s="7"/>
      <c r="AK13" s="3"/>
      <c r="AL13" s="3"/>
      <c r="AM13" s="7"/>
      <c r="AP13" s="7"/>
      <c r="AS13" s="7">
        <v>2</v>
      </c>
      <c r="AT13">
        <v>8</v>
      </c>
      <c r="AU13">
        <v>0</v>
      </c>
    </row>
    <row r="14" spans="1:52" x14ac:dyDescent="0.25">
      <c r="A14" s="5"/>
      <c r="B14" s="6"/>
      <c r="C14" s="6"/>
      <c r="D14" s="6"/>
      <c r="E14">
        <f t="shared" ref="E14:Y14" si="11">SUM(E3:E13)</f>
        <v>243</v>
      </c>
      <c r="F14">
        <f t="shared" si="11"/>
        <v>1015</v>
      </c>
      <c r="G14">
        <f t="shared" si="11"/>
        <v>10</v>
      </c>
      <c r="H14">
        <f t="shared" si="11"/>
        <v>26</v>
      </c>
      <c r="I14">
        <f t="shared" si="11"/>
        <v>112</v>
      </c>
      <c r="J14">
        <f t="shared" si="11"/>
        <v>2</v>
      </c>
      <c r="K14">
        <f t="shared" si="11"/>
        <v>13</v>
      </c>
      <c r="L14">
        <f t="shared" si="11"/>
        <v>59</v>
      </c>
      <c r="M14">
        <f t="shared" si="11"/>
        <v>0</v>
      </c>
      <c r="N14">
        <f t="shared" si="11"/>
        <v>92</v>
      </c>
      <c r="O14">
        <f t="shared" si="11"/>
        <v>297</v>
      </c>
      <c r="P14">
        <f t="shared" si="11"/>
        <v>1</v>
      </c>
      <c r="Q14">
        <f t="shared" si="11"/>
        <v>58</v>
      </c>
      <c r="R14">
        <f t="shared" si="11"/>
        <v>295</v>
      </c>
      <c r="S14">
        <f t="shared" si="11"/>
        <v>0</v>
      </c>
      <c r="T14">
        <f t="shared" si="11"/>
        <v>43</v>
      </c>
      <c r="U14">
        <f t="shared" si="11"/>
        <v>264</v>
      </c>
      <c r="V14">
        <f t="shared" si="11"/>
        <v>6</v>
      </c>
      <c r="W14">
        <f t="shared" si="11"/>
        <v>11</v>
      </c>
      <c r="X14">
        <f t="shared" si="11"/>
        <v>62</v>
      </c>
      <c r="Y14">
        <f t="shared" si="11"/>
        <v>0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52" x14ac:dyDescent="0.25">
      <c r="A15" s="5"/>
      <c r="B15" s="6"/>
      <c r="C15" s="6"/>
      <c r="D15" s="6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52" x14ac:dyDescent="0.25">
      <c r="A16" s="1" t="s">
        <v>55</v>
      </c>
      <c r="B16" s="2" t="s">
        <v>1</v>
      </c>
      <c r="C16" s="2"/>
      <c r="D16" s="2"/>
      <c r="E16" s="3" t="s">
        <v>586</v>
      </c>
      <c r="F16" s="3"/>
      <c r="G16" s="3"/>
      <c r="H16" s="3" t="s">
        <v>571</v>
      </c>
      <c r="I16" s="3"/>
      <c r="J16" s="3"/>
      <c r="K16" s="3" t="s">
        <v>589</v>
      </c>
      <c r="L16" s="3"/>
      <c r="M16" s="3"/>
      <c r="N16" s="3" t="s">
        <v>581</v>
      </c>
      <c r="O16" s="3"/>
      <c r="P16" s="3"/>
      <c r="Q16" s="3" t="s">
        <v>582</v>
      </c>
      <c r="R16" s="3"/>
      <c r="S16" s="3"/>
      <c r="T16" s="3" t="s">
        <v>573</v>
      </c>
      <c r="U16" s="3"/>
      <c r="V16" s="3"/>
      <c r="W16" s="3" t="s">
        <v>592</v>
      </c>
      <c r="X16" s="3"/>
      <c r="Y16" s="3"/>
      <c r="Z16" s="3"/>
      <c r="AA16" s="3" t="s">
        <v>593</v>
      </c>
      <c r="AB16" s="3"/>
      <c r="AC16" s="3"/>
      <c r="AD16" s="3"/>
      <c r="AE16" s="3" t="s">
        <v>578</v>
      </c>
      <c r="AF16" s="3"/>
      <c r="AG16" s="3"/>
      <c r="AH16" s="3"/>
      <c r="AI16" s="3" t="s">
        <v>594</v>
      </c>
      <c r="AJ16" s="3"/>
      <c r="AK16" s="3"/>
      <c r="AL16" s="3" t="s">
        <v>595</v>
      </c>
      <c r="AM16" s="3"/>
      <c r="AN16" s="3"/>
      <c r="AO16" s="3" t="s">
        <v>596</v>
      </c>
      <c r="AP16" s="3"/>
      <c r="AQ16" s="3"/>
      <c r="AR16" s="3" t="s">
        <v>597</v>
      </c>
      <c r="AS16" s="3"/>
      <c r="AT16" s="3"/>
      <c r="AU16" s="3" t="s">
        <v>598</v>
      </c>
      <c r="AV16" s="3"/>
      <c r="AW16" s="3"/>
      <c r="AX16" s="3" t="s">
        <v>599</v>
      </c>
      <c r="AY16" s="3"/>
      <c r="AZ16" s="3"/>
    </row>
    <row r="17" spans="1:52" x14ac:dyDescent="0.25">
      <c r="A17" s="1" t="s">
        <v>583</v>
      </c>
      <c r="B17" s="2" t="s">
        <v>58</v>
      </c>
      <c r="C17" s="2" t="s">
        <v>7</v>
      </c>
      <c r="D17" s="2" t="s">
        <v>8</v>
      </c>
      <c r="E17" s="4" t="s">
        <v>21</v>
      </c>
      <c r="F17" s="3" t="s">
        <v>7</v>
      </c>
      <c r="G17" s="3" t="s">
        <v>8</v>
      </c>
      <c r="H17" s="4" t="s">
        <v>21</v>
      </c>
      <c r="I17" s="3" t="s">
        <v>7</v>
      </c>
      <c r="J17" s="3" t="s">
        <v>8</v>
      </c>
      <c r="K17" s="4" t="s">
        <v>21</v>
      </c>
      <c r="L17" s="3" t="s">
        <v>7</v>
      </c>
      <c r="M17" s="3" t="s">
        <v>8</v>
      </c>
      <c r="N17" s="4" t="s">
        <v>21</v>
      </c>
      <c r="O17" s="3" t="s">
        <v>7</v>
      </c>
      <c r="P17" s="3" t="s">
        <v>8</v>
      </c>
      <c r="Q17" s="4" t="s">
        <v>21</v>
      </c>
      <c r="R17" s="3" t="s">
        <v>7</v>
      </c>
      <c r="S17" s="3" t="s">
        <v>8</v>
      </c>
      <c r="T17" s="4" t="s">
        <v>21</v>
      </c>
      <c r="U17" s="3" t="s">
        <v>7</v>
      </c>
      <c r="V17" s="3" t="s">
        <v>8</v>
      </c>
      <c r="W17" s="4" t="s">
        <v>21</v>
      </c>
      <c r="X17" s="3" t="s">
        <v>7</v>
      </c>
      <c r="Y17" s="3" t="s">
        <v>8</v>
      </c>
      <c r="Z17" s="4"/>
      <c r="AA17" s="3" t="s">
        <v>21</v>
      </c>
      <c r="AB17" s="3" t="s">
        <v>7</v>
      </c>
      <c r="AC17" s="3" t="s">
        <v>8</v>
      </c>
      <c r="AD17" s="3"/>
      <c r="AE17" s="3" t="s">
        <v>21</v>
      </c>
      <c r="AF17" s="3" t="s">
        <v>7</v>
      </c>
      <c r="AG17" s="3" t="s">
        <v>8</v>
      </c>
      <c r="AH17" s="3"/>
      <c r="AI17" s="3" t="s">
        <v>21</v>
      </c>
      <c r="AJ17" s="3" t="s">
        <v>7</v>
      </c>
      <c r="AK17" s="3" t="s">
        <v>8</v>
      </c>
      <c r="AL17" s="3" t="s">
        <v>21</v>
      </c>
      <c r="AM17" s="3" t="s">
        <v>7</v>
      </c>
      <c r="AN17" s="3" t="s">
        <v>8</v>
      </c>
      <c r="AO17" s="3" t="s">
        <v>21</v>
      </c>
      <c r="AP17" s="3" t="s">
        <v>7</v>
      </c>
      <c r="AQ17" s="3" t="s">
        <v>8</v>
      </c>
      <c r="AR17" s="3" t="s">
        <v>21</v>
      </c>
      <c r="AS17" s="3" t="s">
        <v>7</v>
      </c>
      <c r="AT17" s="3" t="s">
        <v>8</v>
      </c>
      <c r="AU17" s="3" t="s">
        <v>21</v>
      </c>
      <c r="AV17" s="3" t="s">
        <v>7</v>
      </c>
      <c r="AW17" s="3" t="s">
        <v>8</v>
      </c>
      <c r="AX17" s="3" t="s">
        <v>21</v>
      </c>
      <c r="AY17" s="3" t="s">
        <v>7</v>
      </c>
      <c r="AZ17" s="3" t="s">
        <v>8</v>
      </c>
    </row>
    <row r="18" spans="1:52" x14ac:dyDescent="0.25">
      <c r="A18" s="5" t="s">
        <v>364</v>
      </c>
      <c r="B18" s="6">
        <f t="shared" ref="B18:D18" si="12">E18+H18+K18+N18+Q18+T18+W18+Z18+AC18+AF18+AI18+AL18</f>
        <v>10</v>
      </c>
      <c r="C18" s="6">
        <f t="shared" si="12"/>
        <v>156</v>
      </c>
      <c r="D18" s="6">
        <f t="shared" si="12"/>
        <v>1</v>
      </c>
      <c r="E18" s="7">
        <v>7</v>
      </c>
      <c r="F18" s="10">
        <v>139</v>
      </c>
      <c r="G18">
        <v>1</v>
      </c>
      <c r="H18" s="7">
        <v>1</v>
      </c>
      <c r="I18" s="8">
        <v>-4</v>
      </c>
      <c r="J18" s="8">
        <v>0</v>
      </c>
      <c r="K18" s="7">
        <v>2</v>
      </c>
      <c r="L18" s="8">
        <v>21</v>
      </c>
      <c r="M18" s="8">
        <v>0</v>
      </c>
      <c r="N18" s="7"/>
      <c r="Q18" s="7"/>
      <c r="T18" s="7"/>
      <c r="W18" s="7"/>
      <c r="Z18" s="7"/>
      <c r="AC18" s="3"/>
      <c r="AD18" s="3"/>
      <c r="AE18" s="7"/>
      <c r="AF18" s="3"/>
      <c r="AG18" s="3"/>
      <c r="AH18" s="3"/>
      <c r="AI18" s="7"/>
      <c r="AJ18" s="3"/>
      <c r="AK18" s="3"/>
      <c r="AL18" s="7"/>
      <c r="AO18" s="7"/>
      <c r="AR18" s="7"/>
      <c r="AU18" s="7"/>
      <c r="AX18" s="7"/>
    </row>
    <row r="19" spans="1:52" x14ac:dyDescent="0.25">
      <c r="A19" s="5" t="s">
        <v>572</v>
      </c>
      <c r="B19" s="6">
        <f t="shared" ref="B19:D19" si="13">E19+H19+K19+N19+Q19+T19+W19+Z19+AC19+AF19+AI19+AL19</f>
        <v>22</v>
      </c>
      <c r="C19" s="6">
        <f t="shared" si="13"/>
        <v>304</v>
      </c>
      <c r="D19" s="6">
        <f t="shared" si="13"/>
        <v>36</v>
      </c>
      <c r="E19" s="7">
        <v>1</v>
      </c>
      <c r="F19">
        <v>32</v>
      </c>
      <c r="G19">
        <v>0</v>
      </c>
      <c r="H19" s="7"/>
      <c r="K19" s="7">
        <v>2</v>
      </c>
      <c r="L19">
        <v>51</v>
      </c>
      <c r="M19">
        <v>0</v>
      </c>
      <c r="N19" s="7">
        <v>5</v>
      </c>
      <c r="O19" s="10">
        <v>142</v>
      </c>
      <c r="P19" s="8">
        <v>1</v>
      </c>
      <c r="Q19" s="7">
        <v>2</v>
      </c>
      <c r="R19" s="8">
        <v>43</v>
      </c>
      <c r="S19" s="8">
        <v>1</v>
      </c>
      <c r="T19" s="7">
        <v>2</v>
      </c>
      <c r="U19" s="8">
        <v>24</v>
      </c>
      <c r="V19" s="8">
        <v>0</v>
      </c>
      <c r="W19" s="7">
        <v>2</v>
      </c>
      <c r="X19" s="8">
        <v>11</v>
      </c>
      <c r="Y19" s="8">
        <v>0</v>
      </c>
      <c r="Z19" s="7"/>
      <c r="AA19" s="8">
        <v>1</v>
      </c>
      <c r="AB19" s="8">
        <v>33</v>
      </c>
      <c r="AC19" s="8">
        <v>0</v>
      </c>
      <c r="AD19" s="8"/>
      <c r="AE19" s="7">
        <v>1</v>
      </c>
      <c r="AF19" s="8">
        <v>8</v>
      </c>
      <c r="AG19" s="8">
        <v>0</v>
      </c>
      <c r="AH19" s="3"/>
      <c r="AI19" s="7"/>
      <c r="AJ19" s="3"/>
      <c r="AK19" s="3"/>
      <c r="AL19" s="7"/>
      <c r="AO19" s="7"/>
      <c r="AR19" s="7"/>
      <c r="AU19" s="7"/>
      <c r="AX19" s="7"/>
    </row>
    <row r="20" spans="1:52" x14ac:dyDescent="0.25">
      <c r="A20" s="5" t="s">
        <v>584</v>
      </c>
      <c r="B20" s="6">
        <f t="shared" ref="B20:D20" si="14">E20+H20+K20+N20+Q20+T20+W20+Z20+AC20+AF20+AI20+AL20</f>
        <v>5</v>
      </c>
      <c r="C20" s="6">
        <f t="shared" si="14"/>
        <v>37</v>
      </c>
      <c r="D20" s="6">
        <f t="shared" si="14"/>
        <v>0</v>
      </c>
      <c r="E20" s="7"/>
      <c r="H20" s="7"/>
      <c r="K20" s="7"/>
      <c r="N20" s="7">
        <v>2</v>
      </c>
      <c r="O20">
        <v>19</v>
      </c>
      <c r="P20">
        <v>0</v>
      </c>
      <c r="Q20" s="7"/>
      <c r="T20" s="7"/>
      <c r="W20" s="7"/>
      <c r="Z20" s="7"/>
      <c r="AC20" s="3"/>
      <c r="AD20" s="3"/>
      <c r="AE20" s="7"/>
      <c r="AF20" s="3"/>
      <c r="AG20" s="3"/>
      <c r="AH20" s="3"/>
      <c r="AI20" s="7">
        <v>2</v>
      </c>
      <c r="AJ20" s="8">
        <v>12</v>
      </c>
      <c r="AK20" s="8">
        <v>0</v>
      </c>
      <c r="AL20" s="7">
        <v>1</v>
      </c>
      <c r="AM20" s="8">
        <v>6</v>
      </c>
      <c r="AN20" s="8">
        <v>0</v>
      </c>
      <c r="AO20" s="7">
        <v>1</v>
      </c>
      <c r="AP20" s="8">
        <v>6</v>
      </c>
      <c r="AQ20" s="8">
        <v>0</v>
      </c>
      <c r="AR20" s="7"/>
      <c r="AU20" s="7"/>
      <c r="AX20" s="7"/>
    </row>
    <row r="21" spans="1:52" ht="15.75" customHeight="1" x14ac:dyDescent="0.25">
      <c r="A21" s="5" t="s">
        <v>360</v>
      </c>
      <c r="B21" s="6">
        <f t="shared" ref="B21:D21" si="15">E21+H21+K21+N21+Q21+T21+W21+Z21+AC21+AF21+AI21+AL21</f>
        <v>13</v>
      </c>
      <c r="C21" s="6">
        <f t="shared" si="15"/>
        <v>192</v>
      </c>
      <c r="D21" s="6">
        <f t="shared" si="15"/>
        <v>21</v>
      </c>
      <c r="E21" s="7"/>
      <c r="H21" s="7">
        <v>2</v>
      </c>
      <c r="I21">
        <v>11</v>
      </c>
      <c r="J21">
        <v>0</v>
      </c>
      <c r="K21" s="7">
        <v>1</v>
      </c>
      <c r="L21" s="8">
        <v>40</v>
      </c>
      <c r="M21" s="8">
        <v>1</v>
      </c>
      <c r="N21" s="7">
        <v>1</v>
      </c>
      <c r="O21" s="8">
        <v>12</v>
      </c>
      <c r="P21" s="8">
        <v>0</v>
      </c>
      <c r="Q21" s="7">
        <v>7</v>
      </c>
      <c r="R21" s="10">
        <v>112</v>
      </c>
      <c r="S21" s="8">
        <v>1</v>
      </c>
      <c r="T21" s="7">
        <v>1</v>
      </c>
      <c r="U21" s="8">
        <v>4</v>
      </c>
      <c r="V21" s="8">
        <v>0</v>
      </c>
      <c r="W21" s="7">
        <v>1</v>
      </c>
      <c r="X21" s="8">
        <v>12</v>
      </c>
      <c r="Y21" s="8">
        <v>0</v>
      </c>
      <c r="Z21" s="7"/>
      <c r="AA21" s="8">
        <v>1</v>
      </c>
      <c r="AB21" s="8">
        <v>19</v>
      </c>
      <c r="AC21" s="8">
        <v>0</v>
      </c>
      <c r="AD21" s="3"/>
      <c r="AE21" s="7"/>
      <c r="AF21" s="3"/>
      <c r="AG21" s="3"/>
      <c r="AH21" s="3"/>
      <c r="AI21" s="7"/>
      <c r="AJ21" s="3"/>
      <c r="AK21" s="3"/>
      <c r="AL21" s="7"/>
      <c r="AO21" s="7"/>
      <c r="AR21" s="7"/>
      <c r="AU21" s="7"/>
      <c r="AX21" s="7"/>
    </row>
    <row r="22" spans="1:52" ht="15.75" customHeight="1" x14ac:dyDescent="0.25">
      <c r="A22" s="5" t="s">
        <v>301</v>
      </c>
      <c r="B22" s="6">
        <f t="shared" ref="B22:D22" si="16">E22+H22+K22+N22+Q22+T22+W22+Z22+AC22+AF22+AI22+AL22</f>
        <v>8</v>
      </c>
      <c r="C22" s="6">
        <f t="shared" si="16"/>
        <v>49</v>
      </c>
      <c r="D22" s="6">
        <f t="shared" si="16"/>
        <v>0</v>
      </c>
      <c r="E22" s="7"/>
      <c r="H22" s="7">
        <v>4</v>
      </c>
      <c r="I22">
        <v>19</v>
      </c>
      <c r="J22">
        <v>0</v>
      </c>
      <c r="K22" s="7"/>
      <c r="N22" s="7">
        <v>3</v>
      </c>
      <c r="O22" s="8">
        <v>27</v>
      </c>
      <c r="P22" s="8">
        <v>0</v>
      </c>
      <c r="Q22" s="7">
        <v>1</v>
      </c>
      <c r="R22" s="8">
        <v>3</v>
      </c>
      <c r="S22" s="8">
        <v>0</v>
      </c>
      <c r="T22" s="7"/>
      <c r="W22" s="7"/>
      <c r="Z22" s="7"/>
      <c r="AC22" s="3"/>
      <c r="AD22" s="3"/>
      <c r="AE22" s="7"/>
      <c r="AF22" s="3"/>
      <c r="AG22" s="3"/>
      <c r="AH22" s="3"/>
      <c r="AI22" s="7"/>
      <c r="AJ22" s="3"/>
      <c r="AK22" s="3"/>
      <c r="AL22" s="7"/>
      <c r="AO22" s="7"/>
      <c r="AR22" s="7">
        <v>2</v>
      </c>
      <c r="AS22">
        <v>15</v>
      </c>
      <c r="AT22">
        <v>0</v>
      </c>
      <c r="AU22" s="7"/>
      <c r="AX22" s="7"/>
    </row>
    <row r="23" spans="1:52" ht="15.75" customHeight="1" x14ac:dyDescent="0.25">
      <c r="A23" s="5" t="s">
        <v>503</v>
      </c>
      <c r="B23" s="6">
        <f t="shared" ref="B23:D23" si="17">E23+H23+K23+N23+Q23+T23+W23+Z23+AC23+AF23+AI23+AL23</f>
        <v>13</v>
      </c>
      <c r="C23" s="6">
        <f t="shared" si="17"/>
        <v>196</v>
      </c>
      <c r="D23" s="6">
        <f t="shared" si="17"/>
        <v>0</v>
      </c>
      <c r="E23" s="7">
        <v>3</v>
      </c>
      <c r="F23">
        <v>26</v>
      </c>
      <c r="G23">
        <v>0</v>
      </c>
      <c r="H23" s="7">
        <v>1</v>
      </c>
      <c r="I23" s="8">
        <v>9</v>
      </c>
      <c r="J23" s="8">
        <v>0</v>
      </c>
      <c r="K23" s="7"/>
      <c r="N23" s="7">
        <v>5</v>
      </c>
      <c r="O23" s="10">
        <v>114</v>
      </c>
      <c r="P23" s="8">
        <v>0</v>
      </c>
      <c r="Q23" s="7"/>
      <c r="T23" s="7"/>
      <c r="W23" s="7">
        <v>4</v>
      </c>
      <c r="X23">
        <v>47</v>
      </c>
      <c r="Y23">
        <v>0</v>
      </c>
      <c r="Z23" s="7"/>
      <c r="AC23" s="3"/>
      <c r="AD23" s="3"/>
      <c r="AE23" s="7"/>
      <c r="AF23" s="3"/>
      <c r="AG23" s="3"/>
      <c r="AH23" s="3"/>
      <c r="AI23" s="7"/>
      <c r="AJ23" s="3"/>
      <c r="AK23" s="3"/>
      <c r="AL23" s="7"/>
      <c r="AO23" s="7"/>
      <c r="AR23" s="7">
        <v>1</v>
      </c>
      <c r="AS23">
        <v>7</v>
      </c>
      <c r="AT23">
        <v>0</v>
      </c>
      <c r="AU23" s="7">
        <v>1</v>
      </c>
      <c r="AV23">
        <v>5</v>
      </c>
      <c r="AW23">
        <v>0</v>
      </c>
      <c r="AX23" s="7"/>
    </row>
    <row r="24" spans="1:52" ht="15.75" customHeight="1" x14ac:dyDescent="0.25">
      <c r="A24" s="5" t="s">
        <v>369</v>
      </c>
      <c r="B24" s="6">
        <f t="shared" ref="B24:D24" si="18">E24+H24+K24+N24+Q24+T24+W24+Z24+AC24+AF24+AI24+AL24</f>
        <v>14</v>
      </c>
      <c r="C24" s="6">
        <f t="shared" si="18"/>
        <v>132</v>
      </c>
      <c r="D24" s="6">
        <f t="shared" si="18"/>
        <v>0</v>
      </c>
      <c r="E24" s="7">
        <v>6</v>
      </c>
      <c r="F24">
        <v>99</v>
      </c>
      <c r="G24">
        <v>0</v>
      </c>
      <c r="H24" s="7">
        <v>4</v>
      </c>
      <c r="I24" s="8">
        <v>14</v>
      </c>
      <c r="J24" s="8">
        <v>0</v>
      </c>
      <c r="K24" s="7">
        <v>1</v>
      </c>
      <c r="L24" s="8">
        <v>3</v>
      </c>
      <c r="M24" s="8">
        <v>0</v>
      </c>
      <c r="N24" s="7"/>
      <c r="Q24" s="7">
        <v>2</v>
      </c>
      <c r="R24">
        <v>12</v>
      </c>
      <c r="S24">
        <v>0</v>
      </c>
      <c r="T24" s="7"/>
      <c r="W24" s="7">
        <v>1</v>
      </c>
      <c r="X24">
        <v>4</v>
      </c>
      <c r="Y24">
        <v>0</v>
      </c>
      <c r="Z24" s="7"/>
      <c r="AC24" s="3"/>
      <c r="AD24" s="3"/>
      <c r="AE24" s="7"/>
      <c r="AF24" s="3"/>
      <c r="AG24" s="3"/>
      <c r="AH24" s="3"/>
      <c r="AI24" s="7"/>
      <c r="AJ24" s="3"/>
      <c r="AK24" s="3"/>
      <c r="AL24" s="7"/>
      <c r="AO24" s="7"/>
      <c r="AR24" s="7"/>
      <c r="AU24" s="7"/>
      <c r="AX24" s="7">
        <v>1</v>
      </c>
      <c r="AY24">
        <v>5</v>
      </c>
      <c r="AZ24">
        <v>0</v>
      </c>
    </row>
    <row r="25" spans="1:52" ht="15.75" customHeight="1" x14ac:dyDescent="0.25">
      <c r="A25" s="5" t="s">
        <v>125</v>
      </c>
      <c r="B25" s="6">
        <f t="shared" ref="B25:D25" si="19">E25+H25+K25+N25+Q25+T25+W25+Z25+AC25+AF25+AI25+AL25</f>
        <v>10</v>
      </c>
      <c r="C25" s="6">
        <f t="shared" si="19"/>
        <v>95</v>
      </c>
      <c r="D25" s="6">
        <f t="shared" si="19"/>
        <v>7</v>
      </c>
      <c r="E25" s="7"/>
      <c r="H25" s="7">
        <v>3</v>
      </c>
      <c r="I25" s="8">
        <v>28</v>
      </c>
      <c r="J25" s="8">
        <v>0</v>
      </c>
      <c r="K25" s="7"/>
      <c r="N25" s="7">
        <v>4</v>
      </c>
      <c r="O25">
        <v>30</v>
      </c>
      <c r="P25">
        <v>0</v>
      </c>
      <c r="Q25" s="7">
        <v>1</v>
      </c>
      <c r="R25" s="8">
        <v>1</v>
      </c>
      <c r="S25" s="8">
        <v>0</v>
      </c>
      <c r="T25" s="7"/>
      <c r="W25" s="7">
        <v>2</v>
      </c>
      <c r="X25">
        <v>35</v>
      </c>
      <c r="Y25">
        <v>1</v>
      </c>
      <c r="Z25" s="7"/>
      <c r="AA25" s="8">
        <v>1</v>
      </c>
      <c r="AB25" s="8">
        <v>6</v>
      </c>
      <c r="AC25" s="8">
        <v>0</v>
      </c>
      <c r="AD25" s="3"/>
      <c r="AE25" s="7"/>
      <c r="AF25" s="3"/>
      <c r="AG25" s="3"/>
      <c r="AH25" s="3"/>
      <c r="AI25" s="7"/>
      <c r="AJ25" s="3"/>
      <c r="AK25" s="3"/>
      <c r="AL25" s="7"/>
      <c r="AO25" s="7"/>
      <c r="AR25" s="7">
        <v>1</v>
      </c>
      <c r="AS25">
        <v>28</v>
      </c>
      <c r="AT25">
        <v>0</v>
      </c>
      <c r="AU25" s="7"/>
      <c r="AX25" s="7"/>
    </row>
    <row r="26" spans="1:52" ht="15.75" customHeight="1" x14ac:dyDescent="0.25">
      <c r="A26" s="5" t="s">
        <v>475</v>
      </c>
      <c r="B26" s="6"/>
      <c r="C26" s="6"/>
      <c r="D26" s="6"/>
      <c r="E26" s="7">
        <v>1</v>
      </c>
      <c r="F26">
        <v>3</v>
      </c>
      <c r="G26">
        <v>0</v>
      </c>
      <c r="H26" s="7">
        <v>2</v>
      </c>
      <c r="I26" s="8">
        <v>7</v>
      </c>
      <c r="J26" s="8">
        <v>0</v>
      </c>
      <c r="K26" s="7"/>
      <c r="N26" s="7">
        <v>5</v>
      </c>
      <c r="O26">
        <v>40</v>
      </c>
      <c r="P26">
        <v>0</v>
      </c>
      <c r="Q26" s="7">
        <v>1</v>
      </c>
      <c r="R26" s="8">
        <v>16</v>
      </c>
      <c r="S26" s="8">
        <v>0</v>
      </c>
      <c r="T26" s="7"/>
      <c r="W26" s="7">
        <v>1</v>
      </c>
      <c r="X26">
        <v>15</v>
      </c>
      <c r="Y26">
        <v>0</v>
      </c>
      <c r="Z26" s="7"/>
      <c r="AC26" s="3"/>
      <c r="AD26" s="3"/>
      <c r="AE26" s="7"/>
      <c r="AF26" s="3"/>
      <c r="AG26" s="3"/>
      <c r="AH26" s="3"/>
      <c r="AI26" s="7"/>
      <c r="AJ26" s="3"/>
      <c r="AK26" s="3"/>
      <c r="AL26" s="7"/>
      <c r="AO26" s="7"/>
      <c r="AR26" s="7"/>
      <c r="AU26" s="7"/>
      <c r="AX26" s="7"/>
    </row>
    <row r="27" spans="1:52" ht="15.75" customHeight="1" x14ac:dyDescent="0.25">
      <c r="A27" s="5" t="s">
        <v>367</v>
      </c>
      <c r="B27" s="6">
        <f t="shared" ref="B27:D27" si="20">E27+H27+K27+N27+Q27+T27+W27+Z27+AC27+AF27+AI27+AL27</f>
        <v>5</v>
      </c>
      <c r="C27" s="6">
        <f t="shared" si="20"/>
        <v>36</v>
      </c>
      <c r="D27" s="6">
        <f t="shared" si="20"/>
        <v>0</v>
      </c>
      <c r="E27" s="7">
        <v>2</v>
      </c>
      <c r="F27">
        <v>9</v>
      </c>
      <c r="G27">
        <v>0</v>
      </c>
      <c r="H27" s="7">
        <v>1</v>
      </c>
      <c r="I27" s="8">
        <v>3</v>
      </c>
      <c r="J27" s="8">
        <v>0</v>
      </c>
      <c r="K27" s="7"/>
      <c r="N27" s="7"/>
      <c r="Q27" s="7">
        <v>1</v>
      </c>
      <c r="R27" s="8">
        <v>12</v>
      </c>
      <c r="S27" s="8">
        <v>0</v>
      </c>
      <c r="T27" s="7"/>
      <c r="W27" s="7">
        <v>1</v>
      </c>
      <c r="X27">
        <v>12</v>
      </c>
      <c r="Y27">
        <v>0</v>
      </c>
      <c r="Z27" s="7"/>
      <c r="AC27" s="3"/>
      <c r="AD27" s="3"/>
      <c r="AE27" s="7"/>
      <c r="AF27" s="3"/>
      <c r="AG27" s="3"/>
      <c r="AH27" s="3"/>
      <c r="AI27" s="7"/>
      <c r="AJ27" s="3"/>
      <c r="AK27" s="3"/>
      <c r="AL27" s="7"/>
      <c r="AO27" s="7"/>
      <c r="AR27" s="7"/>
      <c r="AU27" s="7"/>
      <c r="AX27" s="7"/>
    </row>
    <row r="28" spans="1:52" ht="15.75" customHeight="1" x14ac:dyDescent="0.25">
      <c r="A28" s="5" t="s">
        <v>363</v>
      </c>
      <c r="B28" s="6">
        <f t="shared" ref="B28:D28" si="21">E28+H28+K28+N28+Q28+T28+W28+Z28+AC28+AF28+AI28+AL28</f>
        <v>6</v>
      </c>
      <c r="C28" s="6">
        <f t="shared" si="21"/>
        <v>74</v>
      </c>
      <c r="D28" s="6">
        <f t="shared" si="21"/>
        <v>0</v>
      </c>
      <c r="E28" s="7"/>
      <c r="H28" s="7">
        <v>3</v>
      </c>
      <c r="I28" s="8">
        <v>31</v>
      </c>
      <c r="J28" s="8">
        <v>0</v>
      </c>
      <c r="K28" s="7"/>
      <c r="N28" s="7">
        <v>1</v>
      </c>
      <c r="O28">
        <v>7</v>
      </c>
      <c r="P28">
        <v>0</v>
      </c>
      <c r="Q28" s="7"/>
      <c r="T28" s="7"/>
      <c r="W28" s="7">
        <v>2</v>
      </c>
      <c r="X28">
        <v>36</v>
      </c>
      <c r="Y28">
        <v>0</v>
      </c>
      <c r="Z28" s="7"/>
      <c r="AC28" s="3"/>
      <c r="AD28" s="3"/>
      <c r="AE28" s="7"/>
      <c r="AF28" s="3"/>
      <c r="AG28" s="3"/>
      <c r="AH28" s="3"/>
      <c r="AI28" s="7"/>
      <c r="AJ28" s="3"/>
      <c r="AK28" s="3"/>
      <c r="AL28" s="7"/>
      <c r="AO28" s="7"/>
      <c r="AR28" s="7"/>
      <c r="AU28" s="7"/>
      <c r="AX28" s="7"/>
    </row>
    <row r="29" spans="1:52" ht="15.75" customHeight="1" x14ac:dyDescent="0.25">
      <c r="A29" s="5" t="s">
        <v>394</v>
      </c>
      <c r="B29" s="6"/>
      <c r="C29" s="6"/>
      <c r="D29" s="6"/>
      <c r="E29" s="8">
        <f t="shared" ref="E29:Y29" si="22">SUM(E18:E28)</f>
        <v>20</v>
      </c>
      <c r="F29" s="8">
        <f t="shared" si="22"/>
        <v>308</v>
      </c>
      <c r="G29" s="8">
        <f t="shared" si="22"/>
        <v>1</v>
      </c>
      <c r="H29" s="8">
        <f t="shared" si="22"/>
        <v>21</v>
      </c>
      <c r="I29" s="8">
        <f t="shared" si="22"/>
        <v>118</v>
      </c>
      <c r="J29" s="8">
        <f t="shared" si="22"/>
        <v>0</v>
      </c>
      <c r="K29" s="8">
        <f t="shared" si="22"/>
        <v>6</v>
      </c>
      <c r="L29" s="8">
        <f t="shared" si="22"/>
        <v>115</v>
      </c>
      <c r="M29" s="8">
        <f t="shared" si="22"/>
        <v>1</v>
      </c>
      <c r="N29" s="8">
        <f t="shared" si="22"/>
        <v>26</v>
      </c>
      <c r="O29" s="8">
        <f t="shared" si="22"/>
        <v>391</v>
      </c>
      <c r="P29" s="8">
        <f t="shared" si="22"/>
        <v>1</v>
      </c>
      <c r="Q29" s="8">
        <f t="shared" si="22"/>
        <v>15</v>
      </c>
      <c r="R29" s="8">
        <f t="shared" si="22"/>
        <v>199</v>
      </c>
      <c r="S29" s="8">
        <f t="shared" si="22"/>
        <v>2</v>
      </c>
      <c r="T29" s="8">
        <f t="shared" si="22"/>
        <v>3</v>
      </c>
      <c r="U29" s="8">
        <f t="shared" si="22"/>
        <v>28</v>
      </c>
      <c r="V29" s="8">
        <f t="shared" si="22"/>
        <v>0</v>
      </c>
      <c r="W29" s="8">
        <f t="shared" si="22"/>
        <v>14</v>
      </c>
      <c r="X29" s="8">
        <f t="shared" si="22"/>
        <v>172</v>
      </c>
      <c r="Y29" s="8">
        <f t="shared" si="22"/>
        <v>1</v>
      </c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52" ht="15.75" customHeight="1" x14ac:dyDescent="0.25">
      <c r="A30" s="5"/>
      <c r="B30" s="6"/>
      <c r="C30" s="6"/>
      <c r="D30" s="6"/>
    </row>
    <row r="31" spans="1:52" ht="15.75" customHeight="1" x14ac:dyDescent="0.25">
      <c r="A31" s="1" t="s">
        <v>71</v>
      </c>
      <c r="B31" s="2" t="s">
        <v>1</v>
      </c>
      <c r="C31" s="2"/>
      <c r="D31" s="2"/>
      <c r="E31" s="3"/>
      <c r="F31" s="3"/>
      <c r="G31" s="3" t="s">
        <v>613</v>
      </c>
      <c r="H31" s="3"/>
      <c r="I31" s="3"/>
      <c r="J31" s="3"/>
      <c r="K31" s="3"/>
      <c r="L31" s="3" t="s">
        <v>575</v>
      </c>
      <c r="M31" s="3"/>
      <c r="N31" s="3"/>
      <c r="O31" s="3"/>
      <c r="P31" s="3"/>
      <c r="Q31" s="3" t="s">
        <v>614</v>
      </c>
      <c r="R31" s="3"/>
      <c r="S31" s="3"/>
      <c r="T31" s="3"/>
      <c r="U31" s="3"/>
      <c r="V31" s="3" t="s">
        <v>571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ht="15.75" customHeight="1" x14ac:dyDescent="0.25">
      <c r="A32" s="1" t="s">
        <v>583</v>
      </c>
      <c r="B32" s="4" t="s">
        <v>72</v>
      </c>
      <c r="C32" s="3" t="s">
        <v>4</v>
      </c>
      <c r="D32" s="3" t="s">
        <v>73</v>
      </c>
      <c r="E32" s="3" t="s">
        <v>7</v>
      </c>
      <c r="F32" s="3" t="s">
        <v>8</v>
      </c>
      <c r="G32" s="4" t="s">
        <v>72</v>
      </c>
      <c r="H32" s="3" t="s">
        <v>4</v>
      </c>
      <c r="I32" s="3" t="s">
        <v>73</v>
      </c>
      <c r="J32" s="3" t="s">
        <v>7</v>
      </c>
      <c r="K32" s="3" t="s">
        <v>8</v>
      </c>
      <c r="L32" s="4" t="s">
        <v>72</v>
      </c>
      <c r="M32" s="3" t="s">
        <v>4</v>
      </c>
      <c r="N32" s="3" t="s">
        <v>73</v>
      </c>
      <c r="O32" s="3" t="s">
        <v>7</v>
      </c>
      <c r="P32" s="3" t="s">
        <v>8</v>
      </c>
      <c r="Q32" s="4" t="s">
        <v>72</v>
      </c>
      <c r="R32" s="3" t="s">
        <v>4</v>
      </c>
      <c r="S32" s="3" t="s">
        <v>73</v>
      </c>
      <c r="T32" s="3" t="s">
        <v>7</v>
      </c>
      <c r="U32" s="3" t="s">
        <v>8</v>
      </c>
      <c r="V32" s="3" t="s">
        <v>72</v>
      </c>
      <c r="W32" s="3" t="s">
        <v>4</v>
      </c>
      <c r="X32" s="3" t="s">
        <v>73</v>
      </c>
      <c r="Y32" s="3" t="s">
        <v>7</v>
      </c>
      <c r="Z32" s="3" t="s">
        <v>8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ht="15.75" customHeight="1" x14ac:dyDescent="0.25">
      <c r="A33" s="5" t="s">
        <v>364</v>
      </c>
      <c r="B33" s="6">
        <f t="shared" ref="B33:F33" si="23">G33+L33+Q33+V33</f>
        <v>10</v>
      </c>
      <c r="C33" s="6">
        <f t="shared" si="23"/>
        <v>25</v>
      </c>
      <c r="D33" s="6">
        <f t="shared" si="23"/>
        <v>0</v>
      </c>
      <c r="E33" s="6">
        <f t="shared" si="23"/>
        <v>156</v>
      </c>
      <c r="F33" s="6">
        <f t="shared" si="23"/>
        <v>1</v>
      </c>
      <c r="G33" s="4">
        <v>7</v>
      </c>
      <c r="H33" s="3">
        <v>21</v>
      </c>
      <c r="I33" s="3">
        <v>0</v>
      </c>
      <c r="J33" s="3">
        <v>55</v>
      </c>
      <c r="K33" s="3">
        <v>0</v>
      </c>
      <c r="L33" s="7">
        <v>3</v>
      </c>
      <c r="M33" s="8">
        <v>4</v>
      </c>
      <c r="N33" s="8">
        <v>0</v>
      </c>
      <c r="O33">
        <v>101</v>
      </c>
      <c r="P33">
        <v>1</v>
      </c>
      <c r="Q33" s="7"/>
      <c r="V33" s="3"/>
    </row>
    <row r="34" spans="1:52" ht="15.75" customHeight="1" x14ac:dyDescent="0.25">
      <c r="A34" s="5" t="s">
        <v>572</v>
      </c>
      <c r="B34" s="6">
        <f t="shared" ref="B34:F34" si="24">G34+L34+Q34+V34</f>
        <v>16</v>
      </c>
      <c r="C34" s="6">
        <f t="shared" si="24"/>
        <v>21</v>
      </c>
      <c r="D34" s="6">
        <f t="shared" si="24"/>
        <v>1</v>
      </c>
      <c r="E34" s="6">
        <f t="shared" si="24"/>
        <v>344</v>
      </c>
      <c r="F34" s="6">
        <f t="shared" si="24"/>
        <v>2</v>
      </c>
      <c r="G34" s="7">
        <v>16</v>
      </c>
      <c r="H34">
        <v>21</v>
      </c>
      <c r="I34">
        <v>1</v>
      </c>
      <c r="J34" s="10">
        <v>344</v>
      </c>
      <c r="K34" s="19">
        <v>2</v>
      </c>
      <c r="L34" s="7"/>
      <c r="Q34" s="7"/>
      <c r="V34" s="3"/>
    </row>
    <row r="35" spans="1:52" ht="15.75" customHeight="1" x14ac:dyDescent="0.25">
      <c r="A35" s="5" t="s">
        <v>584</v>
      </c>
      <c r="B35" s="6">
        <f t="shared" ref="B35:F35" si="25">G35+L35+Q35+V35</f>
        <v>8</v>
      </c>
      <c r="C35" s="6">
        <f t="shared" si="25"/>
        <v>14</v>
      </c>
      <c r="D35" s="6">
        <f t="shared" si="25"/>
        <v>0</v>
      </c>
      <c r="E35" s="6">
        <f t="shared" si="25"/>
        <v>69</v>
      </c>
      <c r="F35" s="6">
        <f t="shared" si="25"/>
        <v>0</v>
      </c>
      <c r="G35" s="7">
        <v>2</v>
      </c>
      <c r="H35">
        <v>4</v>
      </c>
      <c r="I35">
        <v>0</v>
      </c>
      <c r="J35">
        <v>19</v>
      </c>
      <c r="K35">
        <v>0</v>
      </c>
      <c r="L35" s="7">
        <v>6</v>
      </c>
      <c r="M35" s="8">
        <v>10</v>
      </c>
      <c r="N35" s="8">
        <v>0</v>
      </c>
      <c r="O35">
        <v>50</v>
      </c>
      <c r="P35">
        <v>0</v>
      </c>
      <c r="Q35" s="7"/>
      <c r="V35" s="3"/>
    </row>
    <row r="36" spans="1:52" ht="15.75" customHeight="1" x14ac:dyDescent="0.25">
      <c r="A36" s="5" t="s">
        <v>360</v>
      </c>
      <c r="B36" s="6">
        <f t="shared" ref="B36:F36" si="26">G36+L36+Q36+V36</f>
        <v>14</v>
      </c>
      <c r="C36" s="6">
        <f t="shared" si="26"/>
        <v>23</v>
      </c>
      <c r="D36" s="6">
        <f t="shared" si="26"/>
        <v>1</v>
      </c>
      <c r="E36" s="6">
        <f t="shared" si="26"/>
        <v>210</v>
      </c>
      <c r="F36" s="6">
        <f t="shared" si="26"/>
        <v>2</v>
      </c>
      <c r="G36" s="7">
        <v>11</v>
      </c>
      <c r="H36">
        <v>19</v>
      </c>
      <c r="I36">
        <v>0</v>
      </c>
      <c r="J36">
        <v>141</v>
      </c>
      <c r="K36">
        <v>1</v>
      </c>
      <c r="L36" s="7">
        <v>2</v>
      </c>
      <c r="M36" s="8">
        <v>3</v>
      </c>
      <c r="N36" s="8">
        <v>1</v>
      </c>
      <c r="O36">
        <v>16</v>
      </c>
      <c r="P36">
        <v>0</v>
      </c>
      <c r="Q36" s="7">
        <v>1</v>
      </c>
      <c r="R36" s="8">
        <v>1</v>
      </c>
      <c r="S36" s="8">
        <v>0</v>
      </c>
      <c r="T36" s="8">
        <v>53</v>
      </c>
      <c r="U36" s="8">
        <v>1</v>
      </c>
      <c r="V36" s="3"/>
    </row>
    <row r="37" spans="1:52" ht="15.75" customHeight="1" x14ac:dyDescent="0.25">
      <c r="A37" s="5" t="s">
        <v>301</v>
      </c>
      <c r="B37" s="6">
        <f t="shared" ref="B37:F37" si="27">G37+L37+Q37+V37</f>
        <v>11</v>
      </c>
      <c r="C37" s="6">
        <f t="shared" si="27"/>
        <v>18</v>
      </c>
      <c r="D37" s="6">
        <f t="shared" si="27"/>
        <v>0</v>
      </c>
      <c r="E37" s="6">
        <f t="shared" si="27"/>
        <v>77</v>
      </c>
      <c r="F37" s="6">
        <f t="shared" si="27"/>
        <v>0</v>
      </c>
      <c r="G37" s="7">
        <v>5</v>
      </c>
      <c r="H37">
        <v>10</v>
      </c>
      <c r="I37">
        <v>0</v>
      </c>
      <c r="J37">
        <v>30</v>
      </c>
      <c r="K37">
        <v>0</v>
      </c>
      <c r="L37" s="7">
        <v>6</v>
      </c>
      <c r="M37" s="8">
        <v>8</v>
      </c>
      <c r="N37" s="8">
        <v>0</v>
      </c>
      <c r="O37">
        <v>47</v>
      </c>
      <c r="P37">
        <v>0</v>
      </c>
      <c r="Q37" s="7"/>
      <c r="V37" s="3"/>
    </row>
    <row r="38" spans="1:52" ht="15.75" customHeight="1" x14ac:dyDescent="0.25">
      <c r="A38" s="5" t="s">
        <v>503</v>
      </c>
      <c r="B38" s="6">
        <f t="shared" ref="B38:F38" si="28">G38+L38+Q38+V38</f>
        <v>15</v>
      </c>
      <c r="C38" s="6">
        <f t="shared" si="28"/>
        <v>26</v>
      </c>
      <c r="D38" s="6">
        <f t="shared" si="28"/>
        <v>1</v>
      </c>
      <c r="E38" s="6">
        <f t="shared" si="28"/>
        <v>208</v>
      </c>
      <c r="F38" s="6">
        <f t="shared" si="28"/>
        <v>0</v>
      </c>
      <c r="G38" s="7">
        <v>14</v>
      </c>
      <c r="H38">
        <v>24</v>
      </c>
      <c r="I38">
        <v>0</v>
      </c>
      <c r="J38">
        <v>180</v>
      </c>
      <c r="K38">
        <v>0</v>
      </c>
      <c r="L38" s="7">
        <v>1</v>
      </c>
      <c r="M38" s="8">
        <v>2</v>
      </c>
      <c r="N38" s="8">
        <v>1</v>
      </c>
      <c r="O38">
        <v>28</v>
      </c>
      <c r="P38">
        <v>0</v>
      </c>
      <c r="Q38" s="7"/>
      <c r="V38" s="3"/>
    </row>
    <row r="39" spans="1:52" ht="15.75" customHeight="1" x14ac:dyDescent="0.25">
      <c r="A39" s="5" t="s">
        <v>369</v>
      </c>
      <c r="B39" s="6">
        <f t="shared" ref="B39:F39" si="29">G39+L39+Q39+V39</f>
        <v>15</v>
      </c>
      <c r="C39" s="6">
        <f t="shared" si="29"/>
        <v>29</v>
      </c>
      <c r="D39" s="6">
        <f t="shared" si="29"/>
        <v>1</v>
      </c>
      <c r="E39" s="6">
        <f t="shared" si="29"/>
        <v>137</v>
      </c>
      <c r="F39" s="6">
        <f t="shared" si="29"/>
        <v>0</v>
      </c>
      <c r="G39" s="7">
        <v>12</v>
      </c>
      <c r="H39">
        <v>24</v>
      </c>
      <c r="I39">
        <v>1</v>
      </c>
      <c r="J39">
        <v>91</v>
      </c>
      <c r="K39">
        <v>0</v>
      </c>
      <c r="L39" s="7">
        <v>3</v>
      </c>
      <c r="M39" s="8">
        <v>5</v>
      </c>
      <c r="N39" s="8">
        <v>0</v>
      </c>
      <c r="O39">
        <v>46</v>
      </c>
      <c r="P39">
        <v>0</v>
      </c>
      <c r="Q39" s="7"/>
      <c r="V39" s="3"/>
    </row>
    <row r="40" spans="1:52" ht="15.75" customHeight="1" x14ac:dyDescent="0.25">
      <c r="A40" s="5" t="s">
        <v>125</v>
      </c>
      <c r="B40" s="6">
        <f t="shared" ref="B40:F40" si="30">G40+L40+Q40+V40</f>
        <v>12</v>
      </c>
      <c r="C40" s="6">
        <f t="shared" si="30"/>
        <v>24</v>
      </c>
      <c r="D40" s="6">
        <f t="shared" si="30"/>
        <v>2</v>
      </c>
      <c r="E40" s="6">
        <f t="shared" si="30"/>
        <v>128</v>
      </c>
      <c r="F40" s="6">
        <f t="shared" si="30"/>
        <v>1</v>
      </c>
      <c r="G40" s="7">
        <v>1</v>
      </c>
      <c r="H40">
        <v>4</v>
      </c>
      <c r="I40">
        <v>2</v>
      </c>
      <c r="J40">
        <v>1</v>
      </c>
      <c r="K40">
        <v>0</v>
      </c>
      <c r="L40" s="7">
        <v>11</v>
      </c>
      <c r="M40" s="8">
        <v>20</v>
      </c>
      <c r="N40" s="8">
        <v>0</v>
      </c>
      <c r="O40">
        <v>127</v>
      </c>
      <c r="P40">
        <v>1</v>
      </c>
      <c r="Q40" s="7"/>
      <c r="V40" s="3"/>
    </row>
    <row r="41" spans="1:52" ht="15.75" customHeight="1" x14ac:dyDescent="0.25">
      <c r="A41" s="5" t="s">
        <v>475</v>
      </c>
      <c r="B41" s="6">
        <f t="shared" ref="B41:F41" si="31">G41+L41+Q41+V41</f>
        <v>12</v>
      </c>
      <c r="C41" s="6">
        <f t="shared" si="31"/>
        <v>29</v>
      </c>
      <c r="D41" s="6">
        <f t="shared" si="31"/>
        <v>0</v>
      </c>
      <c r="E41" s="6">
        <f t="shared" si="31"/>
        <v>109</v>
      </c>
      <c r="F41" s="6">
        <f t="shared" si="31"/>
        <v>0</v>
      </c>
      <c r="G41" s="7">
        <v>2</v>
      </c>
      <c r="H41">
        <v>4</v>
      </c>
      <c r="I41">
        <v>0</v>
      </c>
      <c r="J41">
        <v>9</v>
      </c>
      <c r="K41">
        <v>0</v>
      </c>
      <c r="L41" s="7">
        <v>10</v>
      </c>
      <c r="M41" s="8">
        <v>24</v>
      </c>
      <c r="N41" s="8">
        <v>0</v>
      </c>
      <c r="O41">
        <v>100</v>
      </c>
      <c r="P41">
        <v>0</v>
      </c>
      <c r="Q41" s="7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>
        <v>1</v>
      </c>
      <c r="X41">
        <v>0</v>
      </c>
      <c r="Y41">
        <v>0</v>
      </c>
      <c r="Z41">
        <v>0</v>
      </c>
    </row>
    <row r="42" spans="1:52" ht="15.75" customHeight="1" x14ac:dyDescent="0.25">
      <c r="A42" s="5" t="s">
        <v>367</v>
      </c>
      <c r="B42" s="6">
        <f t="shared" ref="B42:F42" si="32">G42+L42+Q42+V42</f>
        <v>5</v>
      </c>
      <c r="C42" s="6">
        <f t="shared" si="32"/>
        <v>12</v>
      </c>
      <c r="D42" s="6">
        <f t="shared" si="32"/>
        <v>0</v>
      </c>
      <c r="E42" s="6">
        <f t="shared" si="32"/>
        <v>36</v>
      </c>
      <c r="F42" s="6">
        <f t="shared" si="32"/>
        <v>0</v>
      </c>
      <c r="G42" s="7">
        <v>4</v>
      </c>
      <c r="H42">
        <v>8</v>
      </c>
      <c r="I42">
        <v>0</v>
      </c>
      <c r="J42">
        <v>33</v>
      </c>
      <c r="K42">
        <v>0</v>
      </c>
      <c r="L42" s="7">
        <v>1</v>
      </c>
      <c r="M42" s="8">
        <v>4</v>
      </c>
      <c r="N42" s="8">
        <v>0</v>
      </c>
      <c r="O42">
        <v>3</v>
      </c>
      <c r="P42">
        <v>0</v>
      </c>
      <c r="Q42" s="7"/>
      <c r="V42" s="3"/>
    </row>
    <row r="43" spans="1:52" ht="15.75" customHeight="1" x14ac:dyDescent="0.25">
      <c r="A43" s="5" t="s">
        <v>363</v>
      </c>
      <c r="B43" s="6">
        <f t="shared" ref="B43:F43" si="33">G43+L43+Q43+V43</f>
        <v>10</v>
      </c>
      <c r="C43" s="6">
        <f t="shared" si="33"/>
        <v>22</v>
      </c>
      <c r="D43" s="6">
        <f t="shared" si="33"/>
        <v>0</v>
      </c>
      <c r="E43" s="6">
        <f t="shared" si="33"/>
        <v>123</v>
      </c>
      <c r="F43" s="6">
        <f t="shared" si="33"/>
        <v>0</v>
      </c>
      <c r="G43" s="7">
        <v>4</v>
      </c>
      <c r="H43">
        <v>8</v>
      </c>
      <c r="I43">
        <v>0</v>
      </c>
      <c r="J43">
        <v>69</v>
      </c>
      <c r="K43">
        <v>0</v>
      </c>
      <c r="L43" s="7">
        <v>6</v>
      </c>
      <c r="M43" s="8">
        <v>14</v>
      </c>
      <c r="N43" s="8">
        <v>0</v>
      </c>
      <c r="O43">
        <v>54</v>
      </c>
      <c r="P43">
        <v>0</v>
      </c>
      <c r="Q43" s="7"/>
      <c r="V43" s="3"/>
    </row>
    <row r="44" spans="1:52" ht="15.75" customHeight="1" x14ac:dyDescent="0.25">
      <c r="A44" s="5"/>
      <c r="B44" s="6"/>
      <c r="C44" s="6"/>
      <c r="D44" s="6"/>
      <c r="E44" s="6"/>
      <c r="F44" s="6"/>
      <c r="G44" s="8">
        <f t="shared" ref="G44:P44" si="34">SUM(G33:G43)</f>
        <v>78</v>
      </c>
      <c r="H44" s="8">
        <f t="shared" si="34"/>
        <v>147</v>
      </c>
      <c r="I44" s="8">
        <f t="shared" si="34"/>
        <v>4</v>
      </c>
      <c r="J44" s="8">
        <f t="shared" si="34"/>
        <v>972</v>
      </c>
      <c r="K44" s="8">
        <f t="shared" si="34"/>
        <v>3</v>
      </c>
      <c r="L44" s="8">
        <f t="shared" si="34"/>
        <v>49</v>
      </c>
      <c r="M44" s="8">
        <f t="shared" si="34"/>
        <v>94</v>
      </c>
      <c r="N44" s="8">
        <f t="shared" si="34"/>
        <v>2</v>
      </c>
      <c r="O44" s="8">
        <f t="shared" si="34"/>
        <v>572</v>
      </c>
      <c r="P44" s="8">
        <f t="shared" si="34"/>
        <v>2</v>
      </c>
      <c r="Q44" s="8"/>
      <c r="R44" s="8"/>
      <c r="S44" s="8"/>
      <c r="T44" s="8"/>
      <c r="U44" s="8"/>
      <c r="V44" s="8"/>
      <c r="W44" s="8"/>
      <c r="X44" s="8"/>
      <c r="Y44" s="8"/>
    </row>
    <row r="45" spans="1:52" ht="15.75" customHeight="1" x14ac:dyDescent="0.25">
      <c r="A45" s="5"/>
      <c r="B45" s="6"/>
      <c r="C45" s="6"/>
      <c r="D45" s="6"/>
    </row>
    <row r="46" spans="1:52" ht="15.75" customHeight="1" x14ac:dyDescent="0.25">
      <c r="A46" s="1" t="s">
        <v>83</v>
      </c>
      <c r="B46" s="2"/>
      <c r="C46" s="2"/>
      <c r="D46" s="2"/>
      <c r="E46" s="3" t="s">
        <v>624</v>
      </c>
      <c r="F46" s="3"/>
      <c r="G46" s="3"/>
      <c r="H46" s="3"/>
      <c r="I46" s="3"/>
      <c r="J46" s="3" t="s">
        <v>156</v>
      </c>
      <c r="K46" s="3"/>
      <c r="L46" s="3"/>
      <c r="M46" s="3"/>
      <c r="N46" s="3"/>
      <c r="O46" s="3"/>
      <c r="P46" s="3"/>
      <c r="Q46" s="3" t="s">
        <v>84</v>
      </c>
      <c r="R46" s="3"/>
      <c r="S46" s="3"/>
      <c r="T46" s="3" t="s">
        <v>625</v>
      </c>
      <c r="U46" s="3"/>
      <c r="V46" s="3"/>
      <c r="W46" s="3"/>
      <c r="X46" s="3" t="s">
        <v>624</v>
      </c>
      <c r="Y46" s="3"/>
      <c r="Z46" s="3"/>
      <c r="AA46" s="3"/>
      <c r="AB46" s="3"/>
      <c r="AC46" s="3" t="s">
        <v>83</v>
      </c>
      <c r="AD46" s="3"/>
      <c r="AE46" s="3" t="s">
        <v>626</v>
      </c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ht="15.75" customHeight="1" x14ac:dyDescent="0.25">
      <c r="A47" s="1" t="s">
        <v>583</v>
      </c>
      <c r="B47" s="2"/>
      <c r="C47" s="2"/>
      <c r="D47" s="2"/>
      <c r="E47" s="3" t="s">
        <v>85</v>
      </c>
      <c r="F47" s="3" t="s">
        <v>7</v>
      </c>
      <c r="G47" s="3" t="s">
        <v>86</v>
      </c>
      <c r="H47" s="3" t="s">
        <v>87</v>
      </c>
      <c r="I47" s="3" t="s">
        <v>88</v>
      </c>
      <c r="J47" s="3" t="s">
        <v>85</v>
      </c>
      <c r="K47" s="3" t="s">
        <v>7</v>
      </c>
      <c r="L47" s="3" t="s">
        <v>86</v>
      </c>
      <c r="M47" s="3" t="s">
        <v>87</v>
      </c>
      <c r="N47" s="3" t="s">
        <v>88</v>
      </c>
      <c r="O47" s="3"/>
      <c r="P47" s="3"/>
      <c r="Q47" s="1" t="s">
        <v>583</v>
      </c>
      <c r="R47" s="3"/>
      <c r="S47" s="3"/>
      <c r="T47" s="3" t="s">
        <v>89</v>
      </c>
      <c r="U47" s="3" t="s">
        <v>90</v>
      </c>
      <c r="V47" s="3" t="s">
        <v>91</v>
      </c>
      <c r="W47" s="3"/>
      <c r="X47" s="4" t="s">
        <v>89</v>
      </c>
      <c r="Y47" s="3" t="s">
        <v>90</v>
      </c>
      <c r="Z47" s="3" t="s">
        <v>91</v>
      </c>
      <c r="AA47" s="3"/>
      <c r="AB47" s="3"/>
      <c r="AC47" s="3" t="s">
        <v>85</v>
      </c>
      <c r="AD47" s="3" t="s">
        <v>7</v>
      </c>
      <c r="AE47" s="3" t="s">
        <v>86</v>
      </c>
      <c r="AF47" s="3" t="s">
        <v>87</v>
      </c>
      <c r="AG47" s="3" t="s">
        <v>88</v>
      </c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ht="15.75" customHeight="1" x14ac:dyDescent="0.25">
      <c r="A48" s="5" t="s">
        <v>364</v>
      </c>
      <c r="B48" s="6"/>
      <c r="C48" s="6"/>
      <c r="D48" s="6"/>
      <c r="E48">
        <v>4</v>
      </c>
      <c r="F48">
        <v>184</v>
      </c>
      <c r="G48" s="26">
        <v>46</v>
      </c>
      <c r="H48">
        <v>0</v>
      </c>
      <c r="I48">
        <v>0</v>
      </c>
      <c r="J48">
        <v>1</v>
      </c>
      <c r="K48">
        <v>0</v>
      </c>
      <c r="L48" s="26">
        <f>K48/J48</f>
        <v>0</v>
      </c>
      <c r="M48">
        <v>0</v>
      </c>
      <c r="N48">
        <v>0</v>
      </c>
      <c r="Q48" s="7" t="s">
        <v>364</v>
      </c>
      <c r="T48">
        <v>3</v>
      </c>
      <c r="U48">
        <v>3</v>
      </c>
      <c r="V48">
        <v>43</v>
      </c>
      <c r="X48" s="7"/>
      <c r="AC48" s="7"/>
    </row>
    <row r="49" spans="1:33" ht="15.75" customHeight="1" x14ac:dyDescent="0.25">
      <c r="A49" s="5" t="s">
        <v>572</v>
      </c>
      <c r="B49" s="6"/>
      <c r="C49" s="6"/>
      <c r="D49" s="6"/>
      <c r="E49">
        <v>2</v>
      </c>
      <c r="F49">
        <v>97</v>
      </c>
      <c r="G49" s="26">
        <v>48.5</v>
      </c>
      <c r="H49">
        <v>0</v>
      </c>
      <c r="I49">
        <v>0</v>
      </c>
      <c r="L49" s="26"/>
      <c r="Q49" s="7" t="s">
        <v>572</v>
      </c>
      <c r="T49">
        <v>1</v>
      </c>
      <c r="U49">
        <v>2</v>
      </c>
      <c r="V49">
        <v>31</v>
      </c>
      <c r="X49" s="7"/>
      <c r="AC49" s="7"/>
    </row>
    <row r="50" spans="1:33" ht="15.75" customHeight="1" x14ac:dyDescent="0.25">
      <c r="A50" s="5" t="s">
        <v>584</v>
      </c>
      <c r="B50" s="6"/>
      <c r="C50" s="6"/>
      <c r="D50" s="6"/>
      <c r="E50">
        <v>2</v>
      </c>
      <c r="F50">
        <v>88</v>
      </c>
      <c r="G50" s="26">
        <v>44</v>
      </c>
      <c r="H50">
        <v>0</v>
      </c>
      <c r="I50">
        <v>0</v>
      </c>
      <c r="L50" s="26"/>
      <c r="Q50" s="7" t="s">
        <v>584</v>
      </c>
      <c r="X50" s="7"/>
      <c r="AC50" s="7">
        <v>1</v>
      </c>
      <c r="AD50">
        <v>46</v>
      </c>
      <c r="AE50">
        <v>46</v>
      </c>
      <c r="AF50">
        <v>0</v>
      </c>
      <c r="AG50">
        <v>0</v>
      </c>
    </row>
    <row r="51" spans="1:33" ht="15.75" customHeight="1" x14ac:dyDescent="0.25">
      <c r="A51" s="5" t="s">
        <v>360</v>
      </c>
      <c r="B51" s="6"/>
      <c r="C51" s="6"/>
      <c r="D51" s="6"/>
      <c r="E51">
        <v>6</v>
      </c>
      <c r="F51">
        <v>270</v>
      </c>
      <c r="G51" s="26">
        <v>45</v>
      </c>
      <c r="H51">
        <v>0</v>
      </c>
      <c r="I51">
        <v>0</v>
      </c>
      <c r="L51" s="26"/>
      <c r="Q51" s="7" t="s">
        <v>360</v>
      </c>
      <c r="T51">
        <v>1</v>
      </c>
      <c r="U51">
        <v>2</v>
      </c>
      <c r="V51">
        <v>35</v>
      </c>
      <c r="X51" s="7"/>
      <c r="AC51" s="7"/>
    </row>
    <row r="52" spans="1:33" ht="15.75" customHeight="1" x14ac:dyDescent="0.25">
      <c r="A52" s="5" t="s">
        <v>301</v>
      </c>
      <c r="B52" s="6"/>
      <c r="C52" s="6"/>
      <c r="D52" s="6"/>
      <c r="E52">
        <v>8</v>
      </c>
      <c r="F52">
        <v>375.2</v>
      </c>
      <c r="G52" s="26">
        <v>46.9</v>
      </c>
      <c r="H52">
        <v>0</v>
      </c>
      <c r="I52">
        <v>0</v>
      </c>
      <c r="L52" s="26"/>
      <c r="Q52" s="7" t="s">
        <v>301</v>
      </c>
      <c r="T52">
        <v>0</v>
      </c>
      <c r="U52">
        <v>1</v>
      </c>
      <c r="V52">
        <v>0</v>
      </c>
      <c r="X52" s="7"/>
      <c r="AC52" s="7"/>
    </row>
    <row r="53" spans="1:33" ht="15.75" customHeight="1" x14ac:dyDescent="0.25">
      <c r="A53" s="5" t="s">
        <v>503</v>
      </c>
      <c r="B53" s="6"/>
      <c r="C53" s="6"/>
      <c r="D53" s="6"/>
      <c r="E53">
        <v>6</v>
      </c>
      <c r="F53">
        <v>294</v>
      </c>
      <c r="G53" s="26">
        <v>49</v>
      </c>
      <c r="H53">
        <v>0</v>
      </c>
      <c r="I53">
        <v>0</v>
      </c>
      <c r="L53" s="26"/>
      <c r="Q53" s="7" t="s">
        <v>503</v>
      </c>
      <c r="X53" s="7">
        <v>1</v>
      </c>
      <c r="Y53">
        <v>2</v>
      </c>
      <c r="Z53">
        <v>20</v>
      </c>
      <c r="AC53" s="7"/>
    </row>
    <row r="54" spans="1:33" ht="15.75" customHeight="1" x14ac:dyDescent="0.25">
      <c r="A54" s="5" t="s">
        <v>369</v>
      </c>
      <c r="B54" s="6"/>
      <c r="C54" s="6"/>
      <c r="D54" s="6"/>
      <c r="E54">
        <v>9</v>
      </c>
      <c r="F54">
        <v>365.4</v>
      </c>
      <c r="G54" s="26">
        <v>40.6</v>
      </c>
      <c r="H54">
        <v>0</v>
      </c>
      <c r="I54">
        <v>0</v>
      </c>
      <c r="L54" s="26"/>
      <c r="Q54" s="7" t="s">
        <v>369</v>
      </c>
      <c r="X54" s="7">
        <v>1</v>
      </c>
      <c r="Y54">
        <v>2</v>
      </c>
      <c r="Z54">
        <v>41</v>
      </c>
      <c r="AC54" s="7"/>
    </row>
    <row r="55" spans="1:33" ht="15.75" customHeight="1" x14ac:dyDescent="0.25">
      <c r="A55" s="5" t="s">
        <v>125</v>
      </c>
      <c r="B55" s="6"/>
      <c r="C55" s="6"/>
      <c r="D55" s="6"/>
      <c r="E55">
        <v>4</v>
      </c>
      <c r="F55">
        <v>179.2</v>
      </c>
      <c r="G55" s="26">
        <v>44.8</v>
      </c>
      <c r="H55">
        <v>0</v>
      </c>
      <c r="I55">
        <v>0</v>
      </c>
      <c r="L55" s="26"/>
      <c r="Q55" s="7" t="s">
        <v>125</v>
      </c>
      <c r="X55" s="7">
        <v>1</v>
      </c>
      <c r="Y55">
        <v>2</v>
      </c>
      <c r="Z55">
        <v>31</v>
      </c>
      <c r="AC55" s="7"/>
    </row>
    <row r="56" spans="1:33" ht="15.75" customHeight="1" x14ac:dyDescent="0.25">
      <c r="A56" s="5" t="s">
        <v>475</v>
      </c>
      <c r="B56" s="6"/>
      <c r="C56" s="6"/>
      <c r="D56" s="6"/>
      <c r="E56">
        <v>8</v>
      </c>
      <c r="F56">
        <v>337.6</v>
      </c>
      <c r="G56" s="26">
        <v>42.2</v>
      </c>
      <c r="H56">
        <v>0</v>
      </c>
      <c r="I56">
        <v>0</v>
      </c>
      <c r="L56" s="26"/>
      <c r="Q56" s="7" t="s">
        <v>475</v>
      </c>
      <c r="X56" s="7">
        <v>1</v>
      </c>
      <c r="Y56">
        <v>2</v>
      </c>
      <c r="Z56">
        <v>19</v>
      </c>
      <c r="AC56" s="7"/>
    </row>
    <row r="57" spans="1:33" ht="15.75" customHeight="1" x14ac:dyDescent="0.25">
      <c r="A57" s="5" t="s">
        <v>367</v>
      </c>
      <c r="B57" s="6"/>
      <c r="C57" s="6"/>
      <c r="D57" s="6"/>
      <c r="E57">
        <v>7</v>
      </c>
      <c r="F57">
        <v>273.7</v>
      </c>
      <c r="G57" s="26">
        <v>39.1</v>
      </c>
      <c r="H57">
        <v>0</v>
      </c>
      <c r="I57">
        <v>0</v>
      </c>
      <c r="J57">
        <v>1</v>
      </c>
      <c r="K57">
        <v>0</v>
      </c>
      <c r="L57" s="26">
        <f>K57/J57</f>
        <v>0</v>
      </c>
      <c r="M57">
        <v>0</v>
      </c>
      <c r="N57">
        <v>0</v>
      </c>
      <c r="Q57" s="7" t="s">
        <v>367</v>
      </c>
      <c r="X57" s="7"/>
      <c r="AC57" s="7"/>
    </row>
    <row r="58" spans="1:33" ht="15.75" customHeight="1" x14ac:dyDescent="0.25">
      <c r="A58" s="5" t="s">
        <v>363</v>
      </c>
      <c r="B58" s="6"/>
      <c r="C58" s="6"/>
      <c r="D58" s="6"/>
      <c r="E58">
        <v>8</v>
      </c>
      <c r="F58">
        <v>344.8</v>
      </c>
      <c r="G58" s="26">
        <v>43.1</v>
      </c>
      <c r="H58">
        <v>0</v>
      </c>
      <c r="I58">
        <v>0</v>
      </c>
      <c r="L58" s="26"/>
      <c r="Q58" s="7" t="s">
        <v>363</v>
      </c>
      <c r="X58" s="7">
        <v>0</v>
      </c>
      <c r="Y58">
        <v>1</v>
      </c>
      <c r="Z58">
        <v>0</v>
      </c>
      <c r="AC58" s="7"/>
    </row>
    <row r="59" spans="1:33" ht="15.75" customHeight="1" x14ac:dyDescent="0.25">
      <c r="A59" s="5" t="s">
        <v>402</v>
      </c>
      <c r="B59" s="6"/>
      <c r="C59" s="6"/>
      <c r="D59" s="6"/>
      <c r="E59">
        <f t="shared" ref="E59:F59" si="35">SUM(E48:E58)</f>
        <v>64</v>
      </c>
      <c r="F59">
        <f t="shared" si="35"/>
        <v>2808.9</v>
      </c>
      <c r="G59" s="26">
        <f>F59/E59</f>
        <v>43.889062500000001</v>
      </c>
      <c r="H59">
        <f t="shared" ref="H59:K59" si="36">SUM(H48:H58)</f>
        <v>0</v>
      </c>
      <c r="I59">
        <f t="shared" si="36"/>
        <v>0</v>
      </c>
      <c r="J59">
        <f t="shared" si="36"/>
        <v>2</v>
      </c>
      <c r="K59">
        <f t="shared" si="36"/>
        <v>0</v>
      </c>
      <c r="L59" s="26">
        <f>K59/J59</f>
        <v>0</v>
      </c>
      <c r="M59">
        <f t="shared" ref="M59:N59" si="37">SUM(M48:M58)</f>
        <v>0</v>
      </c>
      <c r="N59">
        <f t="shared" si="37"/>
        <v>0</v>
      </c>
      <c r="T59">
        <f t="shared" ref="T59:U59" si="38">SUM(T48:T58)</f>
        <v>5</v>
      </c>
      <c r="U59">
        <f t="shared" si="38"/>
        <v>8</v>
      </c>
      <c r="V59">
        <f>MAX(V48:V58)</f>
        <v>43</v>
      </c>
      <c r="X59">
        <f t="shared" ref="X59:Y59" si="39">SUM(X48:X58)</f>
        <v>4</v>
      </c>
      <c r="Y59">
        <f t="shared" si="39"/>
        <v>9</v>
      </c>
      <c r="Z59">
        <f>MAX(Z48:Z58)</f>
        <v>41</v>
      </c>
    </row>
    <row r="60" spans="1:33" ht="15.75" customHeight="1" x14ac:dyDescent="0.25">
      <c r="A60" s="5"/>
      <c r="B60" s="6"/>
      <c r="C60" s="6"/>
      <c r="D60" s="6"/>
    </row>
    <row r="61" spans="1:33" ht="15.75" customHeight="1" x14ac:dyDescent="0.25">
      <c r="A61" s="1" t="s">
        <v>92</v>
      </c>
      <c r="B61" s="6"/>
      <c r="C61" s="6"/>
      <c r="D61" s="6"/>
      <c r="E61" s="3" t="s">
        <v>629</v>
      </c>
      <c r="F61" s="3"/>
      <c r="G61" s="3"/>
      <c r="H61" s="3" t="s">
        <v>630</v>
      </c>
      <c r="I61" s="3"/>
      <c r="J61" s="3"/>
      <c r="K61" s="3" t="s">
        <v>631</v>
      </c>
      <c r="L61" s="3"/>
      <c r="M61" s="3"/>
      <c r="N61" s="3" t="s">
        <v>632</v>
      </c>
      <c r="O61" s="3"/>
      <c r="P61" s="3"/>
      <c r="Q61" s="3" t="s">
        <v>633</v>
      </c>
      <c r="R61" s="3"/>
      <c r="S61" s="3"/>
      <c r="T61" s="3" t="s">
        <v>1305</v>
      </c>
      <c r="U61" s="3"/>
      <c r="W61" s="3" t="s">
        <v>634</v>
      </c>
      <c r="Z61" s="3" t="s">
        <v>635</v>
      </c>
    </row>
    <row r="62" spans="1:33" ht="15.75" customHeight="1" x14ac:dyDescent="0.25">
      <c r="A62" s="1" t="s">
        <v>583</v>
      </c>
      <c r="B62" s="3" t="s">
        <v>73</v>
      </c>
      <c r="C62" s="3" t="s">
        <v>7</v>
      </c>
      <c r="D62" s="3" t="s">
        <v>8</v>
      </c>
      <c r="E62" s="3" t="s">
        <v>73</v>
      </c>
      <c r="F62" s="3" t="s">
        <v>7</v>
      </c>
      <c r="G62" s="3" t="s">
        <v>8</v>
      </c>
      <c r="H62" s="4" t="s">
        <v>73</v>
      </c>
      <c r="I62" s="3" t="s">
        <v>7</v>
      </c>
      <c r="J62" s="3" t="s">
        <v>8</v>
      </c>
      <c r="K62" s="4" t="s">
        <v>73</v>
      </c>
      <c r="L62" s="3" t="s">
        <v>7</v>
      </c>
      <c r="M62" s="3" t="s">
        <v>8</v>
      </c>
      <c r="N62" s="4" t="s">
        <v>73</v>
      </c>
      <c r="O62" s="3" t="s">
        <v>7</v>
      </c>
      <c r="P62" s="3" t="s">
        <v>8</v>
      </c>
      <c r="Q62" s="4" t="s">
        <v>73</v>
      </c>
      <c r="R62" s="3" t="s">
        <v>7</v>
      </c>
      <c r="S62" s="3" t="s">
        <v>8</v>
      </c>
      <c r="T62" s="4" t="s">
        <v>73</v>
      </c>
      <c r="U62" s="3" t="s">
        <v>7</v>
      </c>
      <c r="V62" s="3" t="s">
        <v>8</v>
      </c>
      <c r="W62" s="4" t="s">
        <v>73</v>
      </c>
      <c r="X62" s="3" t="s">
        <v>7</v>
      </c>
      <c r="Y62" s="3" t="s">
        <v>8</v>
      </c>
      <c r="Z62" s="3" t="s">
        <v>73</v>
      </c>
      <c r="AA62" s="3" t="s">
        <v>7</v>
      </c>
      <c r="AB62" s="3" t="s">
        <v>8</v>
      </c>
    </row>
    <row r="63" spans="1:33" ht="15.75" customHeight="1" x14ac:dyDescent="0.25">
      <c r="A63" s="5" t="s">
        <v>364</v>
      </c>
      <c r="B63" s="6">
        <f t="shared" ref="B63:D63" si="40">E63+H63+K63+N63+Q63+T63+W63</f>
        <v>2</v>
      </c>
      <c r="C63" s="6">
        <f t="shared" si="40"/>
        <v>47</v>
      </c>
      <c r="D63" s="6">
        <f t="shared" si="40"/>
        <v>0</v>
      </c>
      <c r="E63" s="7"/>
      <c r="H63" s="7">
        <v>1</v>
      </c>
      <c r="I63">
        <v>10</v>
      </c>
      <c r="J63">
        <v>0</v>
      </c>
      <c r="K63" s="7">
        <v>1</v>
      </c>
      <c r="L63" s="8">
        <v>37</v>
      </c>
      <c r="M63" s="8">
        <v>0</v>
      </c>
      <c r="N63" s="7"/>
      <c r="Q63" s="7"/>
      <c r="T63" s="7"/>
      <c r="W63" s="7"/>
      <c r="Z63" s="7"/>
    </row>
    <row r="64" spans="1:33" ht="15.75" customHeight="1" x14ac:dyDescent="0.25">
      <c r="A64" s="5" t="s">
        <v>572</v>
      </c>
      <c r="B64" s="6">
        <f t="shared" ref="B64:D64" si="41">E64+H64+K64+N64+Q64+T64+W64</f>
        <v>2</v>
      </c>
      <c r="C64" s="6">
        <f t="shared" si="41"/>
        <v>6</v>
      </c>
      <c r="D64" s="6">
        <f t="shared" si="41"/>
        <v>0</v>
      </c>
      <c r="E64" s="7"/>
      <c r="H64" s="7"/>
      <c r="K64" s="7">
        <v>1</v>
      </c>
      <c r="L64">
        <v>6</v>
      </c>
      <c r="M64">
        <v>0</v>
      </c>
      <c r="N64" s="7">
        <v>1</v>
      </c>
      <c r="O64" s="8">
        <v>0</v>
      </c>
      <c r="P64" s="8">
        <v>0</v>
      </c>
      <c r="Q64" s="7"/>
      <c r="T64" s="7"/>
      <c r="W64" s="7"/>
      <c r="Z64" s="7"/>
    </row>
    <row r="65" spans="1:52" ht="15.75" customHeight="1" x14ac:dyDescent="0.25">
      <c r="A65" s="5" t="s">
        <v>584</v>
      </c>
      <c r="B65" s="6">
        <f t="shared" ref="B65:D65" si="42">E65+H65+K65+N65+Q65+T65+W65</f>
        <v>2</v>
      </c>
      <c r="C65" s="6">
        <f t="shared" si="42"/>
        <v>68</v>
      </c>
      <c r="D65" s="6">
        <f t="shared" si="42"/>
        <v>1</v>
      </c>
      <c r="E65" s="7"/>
      <c r="H65" s="7"/>
      <c r="K65" s="7"/>
      <c r="N65" s="7"/>
      <c r="Q65" s="37">
        <v>1</v>
      </c>
      <c r="R65" s="10">
        <v>25</v>
      </c>
      <c r="S65" s="10">
        <v>1</v>
      </c>
      <c r="T65" s="7"/>
      <c r="W65" s="7">
        <v>1</v>
      </c>
      <c r="X65">
        <v>43</v>
      </c>
      <c r="Y65">
        <v>0</v>
      </c>
      <c r="Z65" s="7"/>
    </row>
    <row r="66" spans="1:52" ht="15.75" customHeight="1" x14ac:dyDescent="0.25">
      <c r="A66" s="5" t="s">
        <v>360</v>
      </c>
      <c r="B66" s="6">
        <f t="shared" ref="B66:D66" si="43">E66+H66+K66+N66+Q66+T66+W66</f>
        <v>1</v>
      </c>
      <c r="C66" s="6">
        <f t="shared" si="43"/>
        <v>1</v>
      </c>
      <c r="D66" s="6">
        <f t="shared" si="43"/>
        <v>0</v>
      </c>
      <c r="E66" s="7">
        <v>1</v>
      </c>
      <c r="F66">
        <v>1</v>
      </c>
      <c r="G66">
        <v>0</v>
      </c>
      <c r="H66" s="7"/>
      <c r="K66" s="7"/>
      <c r="N66" s="7"/>
      <c r="Q66" s="7"/>
      <c r="T66" s="7"/>
      <c r="W66" s="7"/>
      <c r="Z66" s="7"/>
    </row>
    <row r="67" spans="1:52" ht="15.75" customHeight="1" x14ac:dyDescent="0.25">
      <c r="A67" s="5" t="s">
        <v>301</v>
      </c>
      <c r="B67" s="6">
        <f t="shared" ref="B67:D67" si="44">E67+H67+K67+N67+Q67+T67+W67</f>
        <v>1</v>
      </c>
      <c r="C67" s="6">
        <f t="shared" si="44"/>
        <v>22</v>
      </c>
      <c r="D67" s="6">
        <f t="shared" si="44"/>
        <v>1</v>
      </c>
      <c r="E67" s="7"/>
      <c r="H67" s="7"/>
      <c r="K67" s="7"/>
      <c r="N67" s="7"/>
      <c r="Q67" s="37">
        <v>1</v>
      </c>
      <c r="R67" s="10">
        <v>22</v>
      </c>
      <c r="S67" s="10">
        <v>1</v>
      </c>
      <c r="T67" s="7"/>
      <c r="W67" s="7"/>
      <c r="Z67" s="7"/>
    </row>
    <row r="68" spans="1:52" ht="15.75" customHeight="1" x14ac:dyDescent="0.25">
      <c r="A68" s="5" t="s">
        <v>503</v>
      </c>
      <c r="B68" s="6">
        <f t="shared" ref="B68:D68" si="45">E68+H68+K68+N68+Q68+T68+W68</f>
        <v>0</v>
      </c>
      <c r="C68" s="6">
        <f t="shared" si="45"/>
        <v>0</v>
      </c>
      <c r="D68" s="6">
        <f t="shared" si="45"/>
        <v>0</v>
      </c>
      <c r="E68" s="7"/>
      <c r="H68" s="7"/>
      <c r="K68" s="7"/>
      <c r="N68" s="7"/>
      <c r="Q68" s="7"/>
      <c r="T68" s="7"/>
      <c r="W68" s="7"/>
      <c r="Z68" s="7"/>
    </row>
    <row r="69" spans="1:52" ht="15.75" customHeight="1" x14ac:dyDescent="0.25">
      <c r="A69" s="5" t="s">
        <v>369</v>
      </c>
      <c r="B69" s="6">
        <v>2</v>
      </c>
      <c r="C69" s="6">
        <v>0</v>
      </c>
      <c r="D69" s="6">
        <v>0</v>
      </c>
      <c r="E69" s="7"/>
      <c r="H69" s="7"/>
      <c r="K69" s="7"/>
      <c r="N69" s="7"/>
      <c r="Q69" s="7"/>
      <c r="T69" s="7">
        <v>1</v>
      </c>
      <c r="U69">
        <v>19</v>
      </c>
      <c r="V69">
        <v>0</v>
      </c>
      <c r="W69" s="7"/>
      <c r="Z69" s="7">
        <v>1</v>
      </c>
      <c r="AA69">
        <v>0</v>
      </c>
      <c r="AB69">
        <v>0</v>
      </c>
    </row>
    <row r="70" spans="1:52" ht="15.75" customHeight="1" x14ac:dyDescent="0.25">
      <c r="A70" s="5" t="s">
        <v>125</v>
      </c>
      <c r="B70" s="6">
        <f t="shared" ref="B70:D70" si="46">E70+H70+K70+N70+Q70+T70+W70</f>
        <v>0</v>
      </c>
      <c r="C70" s="6">
        <f t="shared" si="46"/>
        <v>0</v>
      </c>
      <c r="D70" s="6">
        <f t="shared" si="46"/>
        <v>0</v>
      </c>
      <c r="E70" s="7"/>
      <c r="H70" s="7"/>
      <c r="K70" s="7"/>
      <c r="N70" s="7"/>
      <c r="Q70" s="7"/>
      <c r="T70" s="7"/>
      <c r="W70" s="7"/>
      <c r="Z70" s="7"/>
    </row>
    <row r="71" spans="1:52" ht="15.75" customHeight="1" x14ac:dyDescent="0.25">
      <c r="A71" s="5" t="s">
        <v>475</v>
      </c>
      <c r="B71" s="6">
        <f t="shared" ref="B71:D71" si="47">E71+H71+K71+N71+Q71+T71+W71</f>
        <v>1</v>
      </c>
      <c r="C71" s="6">
        <f t="shared" si="47"/>
        <v>21</v>
      </c>
      <c r="D71" s="6">
        <f t="shared" si="47"/>
        <v>1</v>
      </c>
      <c r="E71" s="7"/>
      <c r="H71" s="7"/>
      <c r="K71" s="7"/>
      <c r="N71" s="7"/>
      <c r="Q71" s="37">
        <v>1</v>
      </c>
      <c r="R71" s="10">
        <v>21</v>
      </c>
      <c r="S71" s="10">
        <v>1</v>
      </c>
      <c r="T71" s="7"/>
      <c r="W71" s="7"/>
      <c r="Z71" s="7"/>
    </row>
    <row r="72" spans="1:52" ht="15.75" customHeight="1" x14ac:dyDescent="0.25">
      <c r="A72" s="5" t="s">
        <v>367</v>
      </c>
      <c r="B72" s="6">
        <f t="shared" ref="B72:D72" si="48">E72+H72+K72+N72+Q72+T72+W72</f>
        <v>0</v>
      </c>
      <c r="C72" s="6">
        <f t="shared" si="48"/>
        <v>0</v>
      </c>
      <c r="D72" s="6">
        <f t="shared" si="48"/>
        <v>0</v>
      </c>
      <c r="E72" s="7"/>
      <c r="H72" s="7"/>
      <c r="K72" s="7"/>
      <c r="N72" s="7"/>
      <c r="Q72" s="7"/>
      <c r="T72" s="7"/>
      <c r="W72" s="7"/>
      <c r="Z72" s="7"/>
    </row>
    <row r="73" spans="1:52" ht="15.75" customHeight="1" x14ac:dyDescent="0.25">
      <c r="A73" s="5" t="s">
        <v>363</v>
      </c>
      <c r="B73" s="6">
        <f t="shared" ref="B73:D73" si="49">E73+H73+K73+N73+Q73+T73+W73</f>
        <v>0</v>
      </c>
      <c r="C73" s="6">
        <f t="shared" si="49"/>
        <v>0</v>
      </c>
      <c r="D73" s="6">
        <f t="shared" si="49"/>
        <v>0</v>
      </c>
      <c r="E73" s="7"/>
      <c r="H73" s="7"/>
      <c r="K73" s="7"/>
      <c r="N73" s="7"/>
      <c r="Q73" s="7"/>
      <c r="T73" s="7"/>
      <c r="W73" s="7"/>
      <c r="Z73" s="7"/>
    </row>
    <row r="74" spans="1:52" ht="15.75" customHeight="1" x14ac:dyDescent="0.25">
      <c r="A74" s="5"/>
      <c r="B74" s="6"/>
      <c r="C74" s="6"/>
      <c r="D74" s="6"/>
      <c r="E74">
        <f t="shared" ref="E74:Y74" si="50">SUM(E63:E73)</f>
        <v>1</v>
      </c>
      <c r="F74">
        <f t="shared" si="50"/>
        <v>1</v>
      </c>
      <c r="G74">
        <f t="shared" si="50"/>
        <v>0</v>
      </c>
      <c r="H74">
        <f t="shared" si="50"/>
        <v>1</v>
      </c>
      <c r="I74">
        <f t="shared" si="50"/>
        <v>10</v>
      </c>
      <c r="J74">
        <f t="shared" si="50"/>
        <v>0</v>
      </c>
      <c r="K74">
        <f t="shared" si="50"/>
        <v>2</v>
      </c>
      <c r="L74">
        <f t="shared" si="50"/>
        <v>43</v>
      </c>
      <c r="M74">
        <f t="shared" si="50"/>
        <v>0</v>
      </c>
      <c r="N74">
        <f t="shared" si="50"/>
        <v>1</v>
      </c>
      <c r="O74">
        <f t="shared" si="50"/>
        <v>0</v>
      </c>
      <c r="P74">
        <f t="shared" si="50"/>
        <v>0</v>
      </c>
      <c r="Q74">
        <f t="shared" si="50"/>
        <v>3</v>
      </c>
      <c r="R74">
        <f t="shared" si="50"/>
        <v>68</v>
      </c>
      <c r="S74">
        <f t="shared" si="50"/>
        <v>3</v>
      </c>
      <c r="T74">
        <f t="shared" si="50"/>
        <v>1</v>
      </c>
      <c r="U74">
        <f t="shared" si="50"/>
        <v>19</v>
      </c>
      <c r="V74">
        <f t="shared" si="50"/>
        <v>0</v>
      </c>
      <c r="W74">
        <f t="shared" si="50"/>
        <v>1</v>
      </c>
      <c r="X74">
        <f t="shared" si="50"/>
        <v>43</v>
      </c>
      <c r="Y74">
        <f t="shared" si="50"/>
        <v>0</v>
      </c>
      <c r="Z74">
        <v>1</v>
      </c>
      <c r="AA74">
        <v>0</v>
      </c>
      <c r="AB74">
        <v>0</v>
      </c>
    </row>
    <row r="75" spans="1:52" ht="15.75" customHeight="1" x14ac:dyDescent="0.25">
      <c r="A75" s="1" t="s">
        <v>93</v>
      </c>
      <c r="B75" s="2"/>
      <c r="C75" s="2"/>
      <c r="D75" s="2"/>
      <c r="E75" s="3" t="s">
        <v>589</v>
      </c>
      <c r="F75" s="3"/>
      <c r="G75" s="3"/>
      <c r="H75" s="3" t="s">
        <v>632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ht="15.75" customHeight="1" x14ac:dyDescent="0.25">
      <c r="A76" s="1" t="s">
        <v>583</v>
      </c>
      <c r="B76" s="2"/>
      <c r="C76" s="2"/>
      <c r="D76" s="2"/>
      <c r="E76" s="3" t="s">
        <v>95</v>
      </c>
      <c r="F76" s="3" t="s">
        <v>7</v>
      </c>
      <c r="G76" s="3" t="s">
        <v>91</v>
      </c>
      <c r="H76" s="4" t="s">
        <v>95</v>
      </c>
      <c r="I76" s="3" t="s">
        <v>7</v>
      </c>
      <c r="J76" s="3" t="s">
        <v>91</v>
      </c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ht="15.75" customHeight="1" x14ac:dyDescent="0.25">
      <c r="A77" s="5" t="s">
        <v>364</v>
      </c>
      <c r="B77" s="6"/>
      <c r="C77" s="6"/>
      <c r="D77" s="6"/>
      <c r="E77">
        <v>4</v>
      </c>
      <c r="F77">
        <v>19</v>
      </c>
      <c r="G77">
        <v>0</v>
      </c>
      <c r="H77" s="7"/>
      <c r="K77" s="7"/>
    </row>
    <row r="78" spans="1:52" ht="15.75" customHeight="1" x14ac:dyDescent="0.25">
      <c r="A78" s="5" t="s">
        <v>572</v>
      </c>
      <c r="B78" s="6"/>
      <c r="C78" s="6"/>
      <c r="D78" s="6"/>
      <c r="E78">
        <v>1</v>
      </c>
      <c r="F78">
        <v>9</v>
      </c>
      <c r="G78">
        <v>0</v>
      </c>
      <c r="H78" s="7"/>
      <c r="K78" s="7"/>
    </row>
    <row r="79" spans="1:52" ht="15.75" customHeight="1" x14ac:dyDescent="0.25">
      <c r="A79" s="5" t="s">
        <v>584</v>
      </c>
      <c r="B79" s="6"/>
      <c r="C79" s="6"/>
      <c r="D79" s="6"/>
      <c r="E79">
        <v>2</v>
      </c>
      <c r="F79">
        <v>16</v>
      </c>
      <c r="G79">
        <v>0</v>
      </c>
      <c r="H79" s="7"/>
      <c r="K79" s="7"/>
    </row>
    <row r="80" spans="1:52" ht="15.75" customHeight="1" x14ac:dyDescent="0.25">
      <c r="A80" s="5" t="s">
        <v>360</v>
      </c>
      <c r="B80" s="6"/>
      <c r="C80" s="6"/>
      <c r="D80" s="6"/>
      <c r="E80">
        <v>2</v>
      </c>
      <c r="F80">
        <v>25</v>
      </c>
      <c r="G80">
        <v>0</v>
      </c>
      <c r="H80" s="7"/>
      <c r="K80" s="7"/>
    </row>
    <row r="81" spans="1:52" ht="15.75" customHeight="1" x14ac:dyDescent="0.25">
      <c r="A81" s="5" t="s">
        <v>301</v>
      </c>
      <c r="B81" s="6"/>
      <c r="C81" s="6"/>
      <c r="D81" s="6"/>
      <c r="E81">
        <v>1</v>
      </c>
      <c r="F81">
        <v>4</v>
      </c>
      <c r="G81">
        <v>0</v>
      </c>
      <c r="H81" s="7"/>
      <c r="K81" s="7"/>
    </row>
    <row r="82" spans="1:52" ht="15.75" customHeight="1" x14ac:dyDescent="0.25">
      <c r="A82" s="5" t="s">
        <v>503</v>
      </c>
      <c r="B82" s="6"/>
      <c r="C82" s="6"/>
      <c r="D82" s="6"/>
      <c r="E82">
        <v>2</v>
      </c>
      <c r="F82">
        <v>13</v>
      </c>
      <c r="G82">
        <v>0</v>
      </c>
      <c r="H82" s="7"/>
      <c r="K82" s="7"/>
    </row>
    <row r="83" spans="1:52" ht="15.75" customHeight="1" x14ac:dyDescent="0.25">
      <c r="A83" s="5" t="s">
        <v>369</v>
      </c>
      <c r="B83" s="6"/>
      <c r="C83" s="6"/>
      <c r="D83" s="6"/>
      <c r="E83">
        <v>6</v>
      </c>
      <c r="F83">
        <v>3</v>
      </c>
      <c r="G83">
        <v>0</v>
      </c>
      <c r="H83" s="7"/>
      <c r="K83" s="7"/>
    </row>
    <row r="84" spans="1:52" ht="15.75" customHeight="1" x14ac:dyDescent="0.25">
      <c r="A84" s="5" t="s">
        <v>125</v>
      </c>
      <c r="B84" s="6"/>
      <c r="C84" s="6"/>
      <c r="D84" s="6"/>
      <c r="H84" s="7">
        <v>3</v>
      </c>
      <c r="I84">
        <v>-3</v>
      </c>
      <c r="J84">
        <v>0</v>
      </c>
      <c r="K84" s="7"/>
    </row>
    <row r="85" spans="1:52" ht="15.75" customHeight="1" x14ac:dyDescent="0.25">
      <c r="A85" s="5" t="s">
        <v>475</v>
      </c>
      <c r="B85" s="6"/>
      <c r="C85" s="6"/>
      <c r="D85" s="6"/>
      <c r="E85">
        <v>4</v>
      </c>
      <c r="F85">
        <v>11</v>
      </c>
      <c r="G85">
        <v>0</v>
      </c>
      <c r="H85" s="7"/>
      <c r="K85" s="7"/>
    </row>
    <row r="86" spans="1:52" ht="15.75" customHeight="1" x14ac:dyDescent="0.25">
      <c r="A86" s="5" t="s">
        <v>367</v>
      </c>
      <c r="B86" s="6"/>
      <c r="C86" s="6"/>
      <c r="D86" s="6"/>
      <c r="H86" s="7"/>
      <c r="K86" s="7"/>
    </row>
    <row r="87" spans="1:52" ht="15.75" customHeight="1" x14ac:dyDescent="0.25">
      <c r="A87" s="5" t="s">
        <v>363</v>
      </c>
      <c r="B87" s="6"/>
      <c r="C87" s="6"/>
      <c r="D87" s="6"/>
      <c r="E87">
        <v>4</v>
      </c>
      <c r="F87">
        <v>22</v>
      </c>
      <c r="G87">
        <v>0</v>
      </c>
      <c r="H87" s="7"/>
      <c r="K87" s="7"/>
    </row>
    <row r="88" spans="1:52" ht="15.75" customHeight="1" x14ac:dyDescent="0.25">
      <c r="A88" s="5"/>
      <c r="B88" s="6"/>
      <c r="C88" s="6"/>
      <c r="D88" s="6"/>
      <c r="E88">
        <f t="shared" ref="E88:J88" si="51">SUM(E77:E87)</f>
        <v>26</v>
      </c>
      <c r="F88">
        <f t="shared" si="51"/>
        <v>122</v>
      </c>
      <c r="G88">
        <f t="shared" si="51"/>
        <v>0</v>
      </c>
      <c r="H88">
        <f t="shared" si="51"/>
        <v>3</v>
      </c>
      <c r="I88">
        <f t="shared" si="51"/>
        <v>-3</v>
      </c>
      <c r="J88">
        <f t="shared" si="51"/>
        <v>0</v>
      </c>
    </row>
    <row r="89" spans="1:52" ht="15.75" customHeight="1" x14ac:dyDescent="0.25">
      <c r="A89" s="1" t="s">
        <v>96</v>
      </c>
      <c r="B89" s="2"/>
      <c r="C89" s="2"/>
      <c r="D89" s="2"/>
      <c r="E89" s="3" t="s">
        <v>589</v>
      </c>
      <c r="F89" s="3"/>
      <c r="G89" s="3"/>
      <c r="H89" s="3" t="s">
        <v>1306</v>
      </c>
      <c r="I89" s="3"/>
      <c r="J89" s="3"/>
      <c r="K89" s="3" t="s">
        <v>1307</v>
      </c>
      <c r="L89" s="3"/>
      <c r="M89" s="3"/>
      <c r="N89" s="3" t="s">
        <v>646</v>
      </c>
      <c r="O89" s="3"/>
      <c r="P89" s="3"/>
      <c r="Q89" s="3" t="s">
        <v>647</v>
      </c>
      <c r="R89" s="3"/>
      <c r="S89" s="3"/>
      <c r="T89" s="3" t="s">
        <v>632</v>
      </c>
      <c r="U89" s="3"/>
      <c r="V89" s="3"/>
      <c r="W89" s="3" t="s">
        <v>577</v>
      </c>
      <c r="X89" s="3"/>
      <c r="Y89" s="3"/>
      <c r="Z89" s="3" t="s">
        <v>648</v>
      </c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ht="15.75" customHeight="1" x14ac:dyDescent="0.25">
      <c r="A90" s="1" t="s">
        <v>583</v>
      </c>
      <c r="B90" s="2"/>
      <c r="C90" s="2"/>
      <c r="D90" s="2"/>
      <c r="E90" s="3" t="s">
        <v>95</v>
      </c>
      <c r="F90" s="3" t="s">
        <v>7</v>
      </c>
      <c r="G90" s="3" t="s">
        <v>91</v>
      </c>
      <c r="H90" s="4" t="s">
        <v>95</v>
      </c>
      <c r="I90" s="3" t="s">
        <v>7</v>
      </c>
      <c r="J90" s="3" t="s">
        <v>91</v>
      </c>
      <c r="K90" s="4" t="s">
        <v>95</v>
      </c>
      <c r="L90" s="3" t="s">
        <v>7</v>
      </c>
      <c r="M90" s="3" t="s">
        <v>91</v>
      </c>
      <c r="N90" s="4" t="s">
        <v>95</v>
      </c>
      <c r="O90" s="3" t="s">
        <v>7</v>
      </c>
      <c r="P90" s="3" t="s">
        <v>91</v>
      </c>
      <c r="Q90" s="4" t="s">
        <v>95</v>
      </c>
      <c r="R90" s="3" t="s">
        <v>7</v>
      </c>
      <c r="S90" s="3" t="s">
        <v>91</v>
      </c>
      <c r="T90" s="4" t="s">
        <v>95</v>
      </c>
      <c r="U90" s="3" t="s">
        <v>7</v>
      </c>
      <c r="V90" s="3" t="s">
        <v>91</v>
      </c>
      <c r="W90" s="4" t="s">
        <v>95</v>
      </c>
      <c r="X90" s="3" t="s">
        <v>7</v>
      </c>
      <c r="Y90" s="3" t="s">
        <v>91</v>
      </c>
      <c r="Z90" s="3" t="s">
        <v>95</v>
      </c>
      <c r="AA90" s="3" t="s">
        <v>7</v>
      </c>
      <c r="AB90" s="3" t="s">
        <v>91</v>
      </c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ht="15.75" customHeight="1" x14ac:dyDescent="0.25">
      <c r="A91" s="5" t="s">
        <v>364</v>
      </c>
      <c r="B91" s="6"/>
      <c r="C91" s="6"/>
      <c r="D91" s="6"/>
      <c r="E91">
        <v>1</v>
      </c>
      <c r="F91">
        <v>13</v>
      </c>
      <c r="G91">
        <v>0</v>
      </c>
      <c r="H91" s="7">
        <v>3</v>
      </c>
      <c r="I91" s="8">
        <v>80</v>
      </c>
      <c r="J91" s="8">
        <v>0</v>
      </c>
      <c r="K91" s="7"/>
      <c r="N91" s="7"/>
      <c r="Q91" s="7"/>
      <c r="T91" s="7"/>
      <c r="W91" s="7"/>
      <c r="Z91" s="7"/>
    </row>
    <row r="92" spans="1:52" ht="15.75" customHeight="1" x14ac:dyDescent="0.25">
      <c r="A92" s="5" t="s">
        <v>572</v>
      </c>
      <c r="B92" s="6"/>
      <c r="C92" s="6"/>
      <c r="D92" s="6"/>
      <c r="H92" s="7">
        <v>4</v>
      </c>
      <c r="I92" s="10">
        <v>101</v>
      </c>
      <c r="J92">
        <v>0</v>
      </c>
      <c r="K92" s="7"/>
      <c r="N92" s="7"/>
      <c r="Q92" s="7"/>
      <c r="T92" s="7"/>
      <c r="W92" s="7"/>
      <c r="Z92" s="7"/>
    </row>
    <row r="93" spans="1:52" ht="15.75" customHeight="1" x14ac:dyDescent="0.25">
      <c r="A93" s="5" t="s">
        <v>584</v>
      </c>
      <c r="B93" s="6"/>
      <c r="C93" s="6"/>
      <c r="D93" s="6"/>
      <c r="H93" s="7">
        <v>1</v>
      </c>
      <c r="I93">
        <v>33</v>
      </c>
      <c r="J93">
        <v>0</v>
      </c>
      <c r="K93" s="7"/>
      <c r="N93" s="7">
        <v>1</v>
      </c>
      <c r="O93">
        <v>4</v>
      </c>
      <c r="P93">
        <v>0</v>
      </c>
      <c r="Q93" s="7"/>
      <c r="T93" s="7"/>
      <c r="W93" s="7"/>
      <c r="Z93" s="7"/>
    </row>
    <row r="94" spans="1:52" ht="15.75" customHeight="1" x14ac:dyDescent="0.25">
      <c r="A94" s="5" t="s">
        <v>360</v>
      </c>
      <c r="B94" s="6"/>
      <c r="C94" s="6"/>
      <c r="D94" s="6"/>
      <c r="H94" s="7"/>
      <c r="K94" s="7">
        <v>2</v>
      </c>
      <c r="L94">
        <v>44</v>
      </c>
      <c r="M94">
        <v>0</v>
      </c>
      <c r="N94" s="7"/>
      <c r="Q94" s="7">
        <v>1</v>
      </c>
      <c r="R94">
        <v>7</v>
      </c>
      <c r="S94">
        <v>0</v>
      </c>
      <c r="T94" s="7"/>
      <c r="W94" s="7"/>
      <c r="Z94" s="7"/>
    </row>
    <row r="95" spans="1:52" ht="15.75" customHeight="1" x14ac:dyDescent="0.25">
      <c r="A95" s="5" t="s">
        <v>301</v>
      </c>
      <c r="B95" s="6"/>
      <c r="C95" s="6"/>
      <c r="D95" s="6"/>
      <c r="H95" s="7">
        <v>2</v>
      </c>
      <c r="I95">
        <v>48</v>
      </c>
      <c r="J95">
        <v>0</v>
      </c>
      <c r="K95" s="7"/>
      <c r="N95" s="7"/>
      <c r="Q95" s="7"/>
      <c r="T95" s="7"/>
      <c r="W95" s="7"/>
      <c r="Z95" s="7"/>
    </row>
    <row r="96" spans="1:52" ht="15.75" customHeight="1" x14ac:dyDescent="0.25">
      <c r="A96" s="5" t="s">
        <v>503</v>
      </c>
      <c r="B96" s="6"/>
      <c r="C96" s="6"/>
      <c r="D96" s="6"/>
      <c r="H96" s="7">
        <v>4</v>
      </c>
      <c r="I96" s="10">
        <v>100</v>
      </c>
      <c r="J96">
        <v>0</v>
      </c>
      <c r="K96" s="7"/>
      <c r="N96" s="7"/>
      <c r="Q96" s="7"/>
      <c r="T96" s="7"/>
      <c r="W96" s="7"/>
      <c r="Z96" s="7"/>
    </row>
    <row r="97" spans="1:28" ht="15.75" customHeight="1" x14ac:dyDescent="0.25">
      <c r="A97" s="5" t="s">
        <v>369</v>
      </c>
      <c r="B97" s="6"/>
      <c r="C97" s="6"/>
      <c r="D97" s="6"/>
      <c r="H97" s="7">
        <v>3</v>
      </c>
      <c r="I97">
        <v>60</v>
      </c>
      <c r="J97">
        <v>0</v>
      </c>
      <c r="K97" s="7">
        <v>1</v>
      </c>
      <c r="L97" s="8">
        <v>16</v>
      </c>
      <c r="M97" s="8">
        <v>0</v>
      </c>
      <c r="N97" s="7"/>
      <c r="Q97" s="7"/>
      <c r="T97" s="7"/>
      <c r="W97" s="7"/>
      <c r="Z97" s="7"/>
    </row>
    <row r="98" spans="1:28" ht="15.75" customHeight="1" x14ac:dyDescent="0.25">
      <c r="A98" s="5" t="s">
        <v>125</v>
      </c>
      <c r="B98" s="6"/>
      <c r="C98" s="6"/>
      <c r="D98" s="6"/>
      <c r="H98" s="7">
        <v>1</v>
      </c>
      <c r="I98">
        <v>13</v>
      </c>
      <c r="J98">
        <v>0</v>
      </c>
      <c r="K98" s="7">
        <v>2</v>
      </c>
      <c r="L98" s="8">
        <v>23</v>
      </c>
      <c r="M98" s="8">
        <v>0</v>
      </c>
      <c r="N98" s="7"/>
      <c r="Q98" s="7"/>
      <c r="T98" s="7">
        <v>1</v>
      </c>
      <c r="U98">
        <v>0</v>
      </c>
      <c r="V98">
        <v>0</v>
      </c>
      <c r="W98" s="7"/>
      <c r="Z98" s="7"/>
    </row>
    <row r="99" spans="1:28" ht="15.75" customHeight="1" x14ac:dyDescent="0.25">
      <c r="A99" s="5" t="s">
        <v>475</v>
      </c>
      <c r="B99" s="6"/>
      <c r="C99" s="6"/>
      <c r="D99" s="6"/>
      <c r="H99" s="7"/>
      <c r="K99" s="7">
        <v>2</v>
      </c>
      <c r="L99" s="8">
        <v>42</v>
      </c>
      <c r="M99" s="8">
        <v>0</v>
      </c>
      <c r="N99" s="7"/>
      <c r="Q99" s="7"/>
      <c r="T99" s="7"/>
      <c r="W99" s="7">
        <v>1</v>
      </c>
      <c r="X99">
        <v>16</v>
      </c>
      <c r="Y99">
        <v>0</v>
      </c>
      <c r="Z99" s="7">
        <v>2</v>
      </c>
      <c r="AA99">
        <v>15</v>
      </c>
      <c r="AB99">
        <v>0</v>
      </c>
    </row>
    <row r="100" spans="1:28" ht="15.75" customHeight="1" x14ac:dyDescent="0.25">
      <c r="A100" s="5" t="s">
        <v>367</v>
      </c>
      <c r="B100" s="6"/>
      <c r="C100" s="6"/>
      <c r="D100" s="6"/>
      <c r="H100" s="7">
        <v>2</v>
      </c>
      <c r="I100">
        <v>25</v>
      </c>
      <c r="J100">
        <v>0</v>
      </c>
      <c r="K100" s="7"/>
      <c r="N100" s="7">
        <v>1</v>
      </c>
      <c r="O100">
        <v>12</v>
      </c>
      <c r="P100">
        <v>0</v>
      </c>
      <c r="Q100" s="7"/>
      <c r="T100" s="7"/>
      <c r="W100" s="7">
        <v>1</v>
      </c>
      <c r="X100">
        <v>6</v>
      </c>
      <c r="Y100">
        <v>0</v>
      </c>
      <c r="Z100" s="7"/>
    </row>
    <row r="101" spans="1:28" ht="15.75" customHeight="1" x14ac:dyDescent="0.25">
      <c r="A101" s="5" t="s">
        <v>363</v>
      </c>
      <c r="B101" s="6"/>
      <c r="C101" s="6"/>
      <c r="D101" s="6"/>
      <c r="H101" s="7"/>
      <c r="K101" s="7">
        <v>1</v>
      </c>
      <c r="L101">
        <v>18</v>
      </c>
      <c r="M101">
        <v>0</v>
      </c>
      <c r="N101" s="7"/>
      <c r="Q101" s="7"/>
      <c r="T101" s="7"/>
      <c r="W101" s="7"/>
      <c r="Z101" s="7"/>
    </row>
    <row r="102" spans="1:28" ht="15.75" customHeight="1" x14ac:dyDescent="0.25">
      <c r="A102" s="5"/>
      <c r="B102" s="6"/>
      <c r="C102" s="6"/>
      <c r="D102" s="6"/>
      <c r="E102">
        <f t="shared" ref="E102:Y102" si="52">SUM(E91:E101)</f>
        <v>1</v>
      </c>
      <c r="F102">
        <f t="shared" si="52"/>
        <v>13</v>
      </c>
      <c r="G102">
        <f t="shared" si="52"/>
        <v>0</v>
      </c>
      <c r="H102">
        <f t="shared" si="52"/>
        <v>20</v>
      </c>
      <c r="I102">
        <f t="shared" si="52"/>
        <v>460</v>
      </c>
      <c r="J102">
        <f t="shared" si="52"/>
        <v>0</v>
      </c>
      <c r="K102">
        <f t="shared" si="52"/>
        <v>8</v>
      </c>
      <c r="L102">
        <f t="shared" si="52"/>
        <v>143</v>
      </c>
      <c r="M102">
        <f t="shared" si="52"/>
        <v>0</v>
      </c>
      <c r="N102">
        <f t="shared" si="52"/>
        <v>2</v>
      </c>
      <c r="O102">
        <f t="shared" si="52"/>
        <v>16</v>
      </c>
      <c r="P102">
        <f t="shared" si="52"/>
        <v>0</v>
      </c>
      <c r="Q102">
        <f t="shared" si="52"/>
        <v>1</v>
      </c>
      <c r="R102">
        <f t="shared" si="52"/>
        <v>7</v>
      </c>
      <c r="S102">
        <f t="shared" si="52"/>
        <v>0</v>
      </c>
      <c r="T102">
        <f t="shared" si="52"/>
        <v>1</v>
      </c>
      <c r="U102">
        <f t="shared" si="52"/>
        <v>0</v>
      </c>
      <c r="V102">
        <f t="shared" si="52"/>
        <v>0</v>
      </c>
      <c r="W102">
        <f t="shared" si="52"/>
        <v>2</v>
      </c>
      <c r="X102">
        <f t="shared" si="52"/>
        <v>22</v>
      </c>
      <c r="Y102">
        <f t="shared" si="52"/>
        <v>0</v>
      </c>
    </row>
    <row r="103" spans="1:28" ht="15.75" customHeight="1" x14ac:dyDescent="0.25">
      <c r="A103" s="5"/>
      <c r="B103" s="6"/>
      <c r="C103" s="6"/>
      <c r="D103" s="6"/>
    </row>
    <row r="104" spans="1:28" ht="15.75" customHeight="1" x14ac:dyDescent="0.25">
      <c r="A104" s="5"/>
      <c r="B104" s="6"/>
      <c r="C104" s="6"/>
      <c r="D104" s="6"/>
    </row>
    <row r="105" spans="1:28" ht="15.75" customHeight="1" x14ac:dyDescent="0.25">
      <c r="A105" s="5"/>
      <c r="B105" s="6"/>
      <c r="C105" s="6"/>
      <c r="D105" s="6"/>
    </row>
    <row r="106" spans="1:28" ht="15.75" customHeight="1" x14ac:dyDescent="0.25">
      <c r="A106" s="5"/>
      <c r="B106" s="6"/>
      <c r="C106" s="6"/>
      <c r="D106" s="6"/>
    </row>
    <row r="107" spans="1:28" ht="15.75" customHeight="1" x14ac:dyDescent="0.25">
      <c r="A107" s="5"/>
      <c r="B107" s="6"/>
      <c r="C107" s="6"/>
      <c r="D107" s="6"/>
    </row>
    <row r="108" spans="1:28" ht="15.75" customHeight="1" x14ac:dyDescent="0.25">
      <c r="A108" s="5"/>
      <c r="B108" s="6"/>
      <c r="C108" s="6"/>
      <c r="D108" s="6"/>
    </row>
    <row r="109" spans="1:28" ht="15.75" customHeight="1" x14ac:dyDescent="0.25">
      <c r="A109" s="5"/>
      <c r="B109" s="6"/>
      <c r="C109" s="6"/>
      <c r="D109" s="6"/>
    </row>
    <row r="110" spans="1:28" ht="15.75" customHeight="1" x14ac:dyDescent="0.25">
      <c r="A110" s="5"/>
      <c r="B110" s="6"/>
      <c r="C110" s="6"/>
      <c r="D110" s="6"/>
    </row>
    <row r="111" spans="1:28" ht="15.75" customHeight="1" x14ac:dyDescent="0.25">
      <c r="A111" s="5"/>
      <c r="B111" s="6"/>
      <c r="C111" s="6"/>
      <c r="D111" s="6"/>
    </row>
    <row r="112" spans="1:28" ht="15.75" customHeight="1" x14ac:dyDescent="0.25">
      <c r="A112" s="5"/>
      <c r="B112" s="6"/>
      <c r="C112" s="6"/>
      <c r="D112" s="6"/>
    </row>
    <row r="113" spans="1:4" ht="15.75" customHeight="1" x14ac:dyDescent="0.25">
      <c r="A113" s="5"/>
      <c r="B113" s="6"/>
      <c r="C113" s="6"/>
      <c r="D113" s="6"/>
    </row>
    <row r="114" spans="1:4" ht="15.75" customHeight="1" x14ac:dyDescent="0.25">
      <c r="A114" s="5"/>
      <c r="B114" s="6"/>
      <c r="C114" s="6"/>
      <c r="D114" s="6"/>
    </row>
    <row r="115" spans="1:4" ht="15.75" customHeight="1" x14ac:dyDescent="0.25">
      <c r="A115" s="5"/>
      <c r="B115" s="6"/>
      <c r="C115" s="6"/>
      <c r="D115" s="6"/>
    </row>
    <row r="116" spans="1:4" ht="15.75" customHeight="1" x14ac:dyDescent="0.25">
      <c r="A116" s="5"/>
      <c r="B116" s="6"/>
      <c r="C116" s="6"/>
      <c r="D116" s="6"/>
    </row>
    <row r="117" spans="1:4" ht="15.75" customHeight="1" x14ac:dyDescent="0.25">
      <c r="A117" s="5"/>
      <c r="B117" s="6"/>
      <c r="C117" s="6"/>
      <c r="D117" s="6"/>
    </row>
    <row r="118" spans="1:4" ht="15.75" customHeight="1" x14ac:dyDescent="0.25">
      <c r="A118" s="5"/>
      <c r="B118" s="6"/>
      <c r="C118" s="6"/>
      <c r="D118" s="6"/>
    </row>
    <row r="119" spans="1:4" ht="15.75" customHeight="1" x14ac:dyDescent="0.25">
      <c r="A119" s="5"/>
      <c r="B119" s="6"/>
      <c r="C119" s="6"/>
      <c r="D119" s="6"/>
    </row>
    <row r="120" spans="1:4" ht="15.75" customHeight="1" x14ac:dyDescent="0.25">
      <c r="A120" s="5"/>
      <c r="B120" s="6"/>
      <c r="C120" s="6"/>
      <c r="D120" s="6"/>
    </row>
    <row r="121" spans="1:4" ht="15.75" customHeight="1" x14ac:dyDescent="0.25">
      <c r="A121" s="5"/>
      <c r="B121" s="6"/>
      <c r="C121" s="6"/>
      <c r="D121" s="6"/>
    </row>
    <row r="122" spans="1:4" ht="15.75" customHeight="1" x14ac:dyDescent="0.25">
      <c r="A122" s="5"/>
      <c r="B122" s="6"/>
      <c r="C122" s="6"/>
      <c r="D122" s="6"/>
    </row>
    <row r="123" spans="1:4" ht="15.75" customHeight="1" x14ac:dyDescent="0.25">
      <c r="A123" s="5"/>
      <c r="B123" s="6"/>
      <c r="C123" s="6"/>
      <c r="D123" s="6"/>
    </row>
    <row r="124" spans="1:4" ht="15.75" customHeight="1" x14ac:dyDescent="0.25">
      <c r="A124" s="5"/>
      <c r="B124" s="6"/>
      <c r="C124" s="6"/>
      <c r="D124" s="6"/>
    </row>
    <row r="125" spans="1:4" ht="15.75" customHeight="1" x14ac:dyDescent="0.25">
      <c r="A125" s="5"/>
      <c r="B125" s="6"/>
      <c r="C125" s="6"/>
      <c r="D125" s="6"/>
    </row>
    <row r="126" spans="1:4" ht="15.75" customHeight="1" x14ac:dyDescent="0.25">
      <c r="A126" s="5"/>
      <c r="B126" s="6"/>
      <c r="C126" s="6"/>
      <c r="D126" s="6"/>
    </row>
    <row r="127" spans="1:4" ht="15.75" customHeight="1" x14ac:dyDescent="0.25">
      <c r="A127" s="5"/>
      <c r="B127" s="6"/>
      <c r="C127" s="6"/>
      <c r="D127" s="6"/>
    </row>
    <row r="128" spans="1:4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0"/>
  <sheetViews>
    <sheetView topLeftCell="A25"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" customWidth="1"/>
    <col min="4" max="4" width="3.28515625" customWidth="1"/>
    <col min="5" max="5" width="4.28515625" customWidth="1"/>
    <col min="6" max="6" width="4.85546875" customWidth="1"/>
    <col min="7" max="7" width="4.5703125" customWidth="1"/>
    <col min="8" max="8" width="4.140625" customWidth="1"/>
    <col min="9" max="9" width="4.42578125" customWidth="1"/>
    <col min="10" max="10" width="5.5703125" customWidth="1"/>
    <col min="11" max="11" width="3.5703125" customWidth="1"/>
    <col min="12" max="12" width="4.7109375" customWidth="1"/>
    <col min="13" max="13" width="3.425781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5" width="6.42578125" customWidth="1"/>
    <col min="26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</cols>
  <sheetData>
    <row r="1" spans="1:40" x14ac:dyDescent="0.25">
      <c r="A1" s="1" t="s">
        <v>0</v>
      </c>
      <c r="B1" s="2" t="s">
        <v>1</v>
      </c>
      <c r="C1" s="2"/>
      <c r="D1" s="2"/>
      <c r="E1" s="3" t="s">
        <v>601</v>
      </c>
      <c r="F1" s="3"/>
      <c r="G1" s="3"/>
      <c r="H1" s="3" t="s">
        <v>602</v>
      </c>
      <c r="I1" s="3"/>
      <c r="J1" s="3"/>
      <c r="K1" s="3" t="s">
        <v>603</v>
      </c>
      <c r="L1" s="3"/>
      <c r="M1" s="3"/>
      <c r="N1" s="3" t="s">
        <v>604</v>
      </c>
      <c r="O1" s="3"/>
      <c r="P1" s="3"/>
      <c r="Q1" s="3" t="s">
        <v>605</v>
      </c>
      <c r="R1" s="3"/>
      <c r="S1" s="3"/>
      <c r="T1" s="3" t="s">
        <v>589</v>
      </c>
      <c r="U1" s="3"/>
      <c r="V1" s="3"/>
      <c r="W1" s="3" t="s">
        <v>606</v>
      </c>
      <c r="X1" s="3"/>
      <c r="Y1" s="3"/>
      <c r="Z1" s="3" t="s">
        <v>9</v>
      </c>
      <c r="AA1" s="3"/>
      <c r="AB1" s="3"/>
      <c r="AC1" s="3" t="s">
        <v>607</v>
      </c>
      <c r="AD1" s="3"/>
      <c r="AE1" s="3"/>
      <c r="AF1" s="3" t="s">
        <v>608</v>
      </c>
      <c r="AG1" s="3"/>
      <c r="AH1" s="3"/>
      <c r="AI1" s="3" t="s">
        <v>609</v>
      </c>
      <c r="AJ1" s="3"/>
      <c r="AK1" s="3"/>
      <c r="AL1" s="3" t="s">
        <v>610</v>
      </c>
      <c r="AM1" s="3"/>
      <c r="AN1" s="3"/>
    </row>
    <row r="2" spans="1:40" x14ac:dyDescent="0.25">
      <c r="A2" s="1" t="s">
        <v>611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</row>
    <row r="3" spans="1:40" x14ac:dyDescent="0.25">
      <c r="A3" s="5" t="s">
        <v>360</v>
      </c>
      <c r="B3" s="41">
        <f t="shared" ref="B3:D3" si="0">E3+H3+K3+N3+Q3+T3+W3+Z3+AC3+AF3+AI3</f>
        <v>40</v>
      </c>
      <c r="C3" s="41">
        <f t="shared" si="0"/>
        <v>160</v>
      </c>
      <c r="D3" s="41">
        <f t="shared" si="0"/>
        <v>2</v>
      </c>
      <c r="E3" s="7">
        <v>6</v>
      </c>
      <c r="F3">
        <v>12</v>
      </c>
      <c r="G3">
        <v>0</v>
      </c>
      <c r="H3" s="7">
        <v>19</v>
      </c>
      <c r="I3" s="8">
        <v>65</v>
      </c>
      <c r="J3" s="8">
        <v>1</v>
      </c>
      <c r="K3" s="7"/>
      <c r="N3" s="7">
        <v>2</v>
      </c>
      <c r="O3">
        <v>2</v>
      </c>
      <c r="P3">
        <v>0</v>
      </c>
      <c r="Q3" s="7">
        <v>1</v>
      </c>
      <c r="R3" s="8">
        <v>6</v>
      </c>
      <c r="S3" s="8">
        <v>0</v>
      </c>
      <c r="T3" s="7">
        <v>3</v>
      </c>
      <c r="U3" s="8">
        <v>80</v>
      </c>
      <c r="V3" s="8">
        <v>1</v>
      </c>
      <c r="W3" s="7">
        <v>6</v>
      </c>
      <c r="X3" s="8">
        <v>7</v>
      </c>
      <c r="Y3" s="8">
        <v>0</v>
      </c>
      <c r="Z3" s="7">
        <v>3</v>
      </c>
      <c r="AA3" s="8">
        <v>-12</v>
      </c>
      <c r="AB3" s="8">
        <v>0</v>
      </c>
      <c r="AC3" s="7"/>
      <c r="AF3" s="7"/>
      <c r="AI3" s="7"/>
      <c r="AL3" s="7"/>
    </row>
    <row r="4" spans="1:40" x14ac:dyDescent="0.25">
      <c r="A4" s="5" t="s">
        <v>301</v>
      </c>
      <c r="B4" s="41">
        <f t="shared" ref="B4:D4" si="1">E4+H4+K4+N4+Q4+T4+W4+Z4+AC4+AF4+AI4</f>
        <v>50</v>
      </c>
      <c r="C4" s="41">
        <f t="shared" si="1"/>
        <v>202</v>
      </c>
      <c r="D4" s="41">
        <f t="shared" si="1"/>
        <v>4</v>
      </c>
      <c r="E4" s="7">
        <v>21</v>
      </c>
      <c r="F4">
        <v>90</v>
      </c>
      <c r="G4">
        <v>1</v>
      </c>
      <c r="H4" s="7">
        <v>12</v>
      </c>
      <c r="I4" s="8">
        <v>51</v>
      </c>
      <c r="J4" s="8">
        <v>1</v>
      </c>
      <c r="K4" s="7"/>
      <c r="N4" s="7">
        <v>11</v>
      </c>
      <c r="O4">
        <v>35</v>
      </c>
      <c r="P4" s="12">
        <v>2</v>
      </c>
      <c r="Q4" s="7"/>
      <c r="T4" s="7">
        <v>2</v>
      </c>
      <c r="U4">
        <v>-13</v>
      </c>
      <c r="V4">
        <v>0</v>
      </c>
      <c r="W4" s="7">
        <v>4</v>
      </c>
      <c r="X4" s="8">
        <v>39</v>
      </c>
      <c r="Y4" s="8">
        <v>0</v>
      </c>
      <c r="Z4" s="7"/>
      <c r="AC4" s="7"/>
      <c r="AF4" s="7"/>
      <c r="AI4" s="7"/>
      <c r="AL4" s="7"/>
    </row>
    <row r="5" spans="1:40" x14ac:dyDescent="0.25">
      <c r="A5" s="5" t="s">
        <v>612</v>
      </c>
      <c r="B5" s="41">
        <f t="shared" ref="B5:D5" si="2">E5+H5+K5+N5+Q5+T5+W5+Z5+AC5+AF5+AI5</f>
        <v>34</v>
      </c>
      <c r="C5" s="41">
        <f t="shared" si="2"/>
        <v>56</v>
      </c>
      <c r="D5" s="41">
        <f t="shared" si="2"/>
        <v>1</v>
      </c>
      <c r="E5" s="7">
        <v>19</v>
      </c>
      <c r="F5">
        <v>26</v>
      </c>
      <c r="G5">
        <v>0</v>
      </c>
      <c r="H5" s="7">
        <v>2</v>
      </c>
      <c r="I5" s="8">
        <v>-1</v>
      </c>
      <c r="J5" s="8">
        <v>0</v>
      </c>
      <c r="K5" s="7"/>
      <c r="L5" s="8"/>
      <c r="M5" s="8"/>
      <c r="N5" s="7">
        <v>5</v>
      </c>
      <c r="O5">
        <v>9</v>
      </c>
      <c r="P5">
        <v>1</v>
      </c>
      <c r="Q5" s="7"/>
      <c r="T5" s="7">
        <v>3</v>
      </c>
      <c r="U5" s="8">
        <v>17</v>
      </c>
      <c r="V5" s="8">
        <v>0</v>
      </c>
      <c r="W5" s="7">
        <v>4</v>
      </c>
      <c r="X5" s="8">
        <v>7</v>
      </c>
      <c r="Y5" s="8">
        <v>0</v>
      </c>
      <c r="Z5" s="7">
        <v>1</v>
      </c>
      <c r="AA5" s="8">
        <v>-2</v>
      </c>
      <c r="AB5" s="8">
        <v>0</v>
      </c>
      <c r="AC5" s="7"/>
      <c r="AD5" s="8"/>
      <c r="AE5" s="8"/>
      <c r="AF5" s="7"/>
      <c r="AI5" s="7"/>
      <c r="AJ5" s="8"/>
      <c r="AK5" s="8"/>
      <c r="AL5" s="7"/>
    </row>
    <row r="6" spans="1:40" x14ac:dyDescent="0.25">
      <c r="A6" s="5" t="s">
        <v>572</v>
      </c>
      <c r="B6" s="41">
        <f t="shared" ref="B6:D6" si="3">E6+H6+K6+N6+Q6+T6+W6+Z6+AC6+AF6+AI6</f>
        <v>55</v>
      </c>
      <c r="C6" s="41">
        <f t="shared" si="3"/>
        <v>193</v>
      </c>
      <c r="D6" s="41">
        <f t="shared" si="3"/>
        <v>3</v>
      </c>
      <c r="E6" s="7">
        <v>17</v>
      </c>
      <c r="F6">
        <v>55</v>
      </c>
      <c r="G6">
        <v>1</v>
      </c>
      <c r="H6" s="7">
        <v>14</v>
      </c>
      <c r="I6" s="8">
        <v>32</v>
      </c>
      <c r="J6" s="8">
        <v>0</v>
      </c>
      <c r="K6" s="7">
        <v>9</v>
      </c>
      <c r="L6" s="8">
        <v>33</v>
      </c>
      <c r="M6" s="8">
        <v>1</v>
      </c>
      <c r="N6" s="7">
        <v>1</v>
      </c>
      <c r="O6" s="8">
        <v>2</v>
      </c>
      <c r="P6" s="8">
        <v>0</v>
      </c>
      <c r="Q6" s="7">
        <v>1</v>
      </c>
      <c r="R6" s="8">
        <v>8</v>
      </c>
      <c r="S6" s="8">
        <v>0</v>
      </c>
      <c r="T6" s="7">
        <v>9</v>
      </c>
      <c r="U6" s="8">
        <v>49</v>
      </c>
      <c r="V6" s="8">
        <v>1</v>
      </c>
      <c r="W6" s="7">
        <v>4</v>
      </c>
      <c r="X6" s="8">
        <v>14</v>
      </c>
      <c r="Y6" s="8">
        <v>0</v>
      </c>
      <c r="Z6" s="7"/>
      <c r="AC6" s="7"/>
      <c r="AF6" s="7"/>
      <c r="AI6" s="7"/>
      <c r="AL6" s="7"/>
    </row>
    <row r="7" spans="1:40" x14ac:dyDescent="0.25">
      <c r="A7" s="5" t="s">
        <v>448</v>
      </c>
      <c r="B7" s="41">
        <f t="shared" ref="B7:D7" si="4">E7+H7+K7+N7+Q7+T7+W7+Z7+AC7+AF7+AI7</f>
        <v>49</v>
      </c>
      <c r="C7" s="41">
        <f t="shared" si="4"/>
        <v>174</v>
      </c>
      <c r="D7" s="41">
        <f t="shared" si="4"/>
        <v>2</v>
      </c>
      <c r="E7" s="7">
        <v>15</v>
      </c>
      <c r="F7">
        <v>65</v>
      </c>
      <c r="G7">
        <v>0</v>
      </c>
      <c r="H7" s="7">
        <v>19</v>
      </c>
      <c r="I7" s="8">
        <v>45</v>
      </c>
      <c r="J7" s="8">
        <v>1</v>
      </c>
      <c r="K7" s="7"/>
      <c r="L7" s="8"/>
      <c r="M7" s="8"/>
      <c r="N7" s="7">
        <v>3</v>
      </c>
      <c r="O7" s="8">
        <v>8</v>
      </c>
      <c r="P7" s="8">
        <v>0</v>
      </c>
      <c r="Q7" s="7"/>
      <c r="T7" s="7">
        <v>6</v>
      </c>
      <c r="U7" s="8">
        <v>43</v>
      </c>
      <c r="V7" s="8">
        <v>0</v>
      </c>
      <c r="W7" s="7">
        <v>6</v>
      </c>
      <c r="X7" s="8">
        <v>13</v>
      </c>
      <c r="Y7" s="8">
        <v>1</v>
      </c>
      <c r="Z7" s="7"/>
      <c r="AC7" s="7"/>
      <c r="AF7" s="7"/>
      <c r="AI7" s="7"/>
      <c r="AL7" s="7"/>
    </row>
    <row r="8" spans="1:40" x14ac:dyDescent="0.25">
      <c r="A8" s="5" t="s">
        <v>342</v>
      </c>
      <c r="B8" s="41">
        <f t="shared" ref="B8:D8" si="5">E8+H8+K8+N8+Q8+T8+W8+Z8+AC8+AF8+AI8</f>
        <v>32</v>
      </c>
      <c r="C8" s="41">
        <f t="shared" si="5"/>
        <v>145</v>
      </c>
      <c r="D8" s="41">
        <f t="shared" si="5"/>
        <v>1</v>
      </c>
      <c r="E8" s="7">
        <v>19</v>
      </c>
      <c r="F8" s="10">
        <v>124</v>
      </c>
      <c r="G8">
        <v>1</v>
      </c>
      <c r="H8" s="7">
        <v>1</v>
      </c>
      <c r="I8" s="8">
        <v>4</v>
      </c>
      <c r="J8" s="8">
        <v>0</v>
      </c>
      <c r="K8" s="7">
        <v>1</v>
      </c>
      <c r="L8" s="8">
        <v>8</v>
      </c>
      <c r="M8" s="8">
        <v>0</v>
      </c>
      <c r="N8" s="7">
        <v>1</v>
      </c>
      <c r="O8" s="8">
        <v>5</v>
      </c>
      <c r="P8" s="8">
        <v>0</v>
      </c>
      <c r="Q8" s="7"/>
      <c r="T8" s="7">
        <v>3</v>
      </c>
      <c r="U8" s="8">
        <v>-10</v>
      </c>
      <c r="V8" s="8">
        <v>0</v>
      </c>
      <c r="W8" s="7">
        <v>7</v>
      </c>
      <c r="X8" s="8">
        <v>14</v>
      </c>
      <c r="Y8" s="8">
        <v>0</v>
      </c>
      <c r="Z8" s="7"/>
      <c r="AC8" s="7"/>
      <c r="AF8" s="7"/>
      <c r="AI8" s="7"/>
      <c r="AL8" s="7"/>
    </row>
    <row r="9" spans="1:40" x14ac:dyDescent="0.25">
      <c r="A9" s="5" t="s">
        <v>125</v>
      </c>
      <c r="B9" s="41">
        <f t="shared" ref="B9:D9" si="6">E9+H9+K9+N9+Q9+T9+W9+Z9+AC9+AF9+AI9</f>
        <v>56</v>
      </c>
      <c r="C9" s="41">
        <f t="shared" si="6"/>
        <v>256</v>
      </c>
      <c r="D9" s="41">
        <f t="shared" si="6"/>
        <v>5</v>
      </c>
      <c r="E9" s="7">
        <v>22</v>
      </c>
      <c r="F9" s="10">
        <v>163</v>
      </c>
      <c r="G9" s="11">
        <v>3</v>
      </c>
      <c r="H9" s="7">
        <v>11</v>
      </c>
      <c r="I9" s="8">
        <v>32</v>
      </c>
      <c r="J9" s="8">
        <v>0</v>
      </c>
      <c r="K9" s="7">
        <v>11</v>
      </c>
      <c r="L9" s="8">
        <v>37</v>
      </c>
      <c r="M9" s="8">
        <v>0</v>
      </c>
      <c r="N9" s="7">
        <v>3</v>
      </c>
      <c r="O9" s="8">
        <v>9</v>
      </c>
      <c r="P9" s="8">
        <v>1</v>
      </c>
      <c r="Q9" s="7">
        <v>1</v>
      </c>
      <c r="R9" s="8">
        <v>1</v>
      </c>
      <c r="S9" s="8">
        <v>0</v>
      </c>
      <c r="T9" s="7">
        <v>2</v>
      </c>
      <c r="U9" s="8">
        <v>3</v>
      </c>
      <c r="V9" s="8">
        <v>1</v>
      </c>
      <c r="W9" s="7">
        <v>1</v>
      </c>
      <c r="X9" s="8">
        <v>6</v>
      </c>
      <c r="Y9" s="8">
        <v>0</v>
      </c>
      <c r="Z9" s="7">
        <v>2</v>
      </c>
      <c r="AA9" s="8">
        <v>-3</v>
      </c>
      <c r="AB9" s="8">
        <v>0</v>
      </c>
      <c r="AC9" s="7"/>
      <c r="AF9" s="7">
        <v>2</v>
      </c>
      <c r="AG9">
        <v>10</v>
      </c>
      <c r="AH9">
        <v>0</v>
      </c>
      <c r="AI9" s="7">
        <v>1</v>
      </c>
      <c r="AJ9" s="8">
        <v>-2</v>
      </c>
      <c r="AK9" s="8">
        <v>0</v>
      </c>
      <c r="AL9" s="7"/>
    </row>
    <row r="10" spans="1:40" x14ac:dyDescent="0.25">
      <c r="A10" s="5" t="s">
        <v>369</v>
      </c>
      <c r="B10" s="41">
        <f t="shared" ref="B10:C10" si="7">E10+H10+K10+N10+Q10+T10+W10+Z10+AC10+AF10+AI10+AL10</f>
        <v>52</v>
      </c>
      <c r="C10" s="41">
        <f t="shared" si="7"/>
        <v>230</v>
      </c>
      <c r="D10" s="41">
        <f>G10+J10+M10+P10+S10+V10+Y10+AB10+AE10+AH10+AK10</f>
        <v>2</v>
      </c>
      <c r="E10" s="7">
        <v>16</v>
      </c>
      <c r="F10">
        <v>50</v>
      </c>
      <c r="G10">
        <v>0</v>
      </c>
      <c r="H10" s="7">
        <v>14</v>
      </c>
      <c r="I10" s="8">
        <v>70</v>
      </c>
      <c r="J10" s="8">
        <v>0</v>
      </c>
      <c r="K10" s="7">
        <v>1</v>
      </c>
      <c r="L10" s="8">
        <v>25</v>
      </c>
      <c r="M10" s="8">
        <v>0</v>
      </c>
      <c r="N10" s="7"/>
      <c r="Q10" s="7">
        <v>3</v>
      </c>
      <c r="R10">
        <v>21</v>
      </c>
      <c r="S10">
        <v>1</v>
      </c>
      <c r="T10" s="7"/>
      <c r="W10" s="7">
        <v>16</v>
      </c>
      <c r="X10" s="8">
        <v>50</v>
      </c>
      <c r="Y10" s="8">
        <v>1</v>
      </c>
      <c r="Z10" s="7">
        <v>1</v>
      </c>
      <c r="AA10" s="8">
        <v>-1</v>
      </c>
      <c r="AB10" s="8">
        <v>0</v>
      </c>
      <c r="AC10" s="7">
        <v>1</v>
      </c>
      <c r="AD10">
        <v>15</v>
      </c>
      <c r="AE10">
        <v>0</v>
      </c>
      <c r="AF10" s="7"/>
      <c r="AI10" s="7"/>
      <c r="AL10" s="7"/>
    </row>
    <row r="11" spans="1:40" x14ac:dyDescent="0.25">
      <c r="A11" s="5" t="s">
        <v>364</v>
      </c>
      <c r="B11" s="41">
        <f t="shared" ref="B11:D11" si="8">E11+H11+K11+N11+Q11+T11+W11+Z11+AC11+AF11+AI11</f>
        <v>58</v>
      </c>
      <c r="C11" s="41">
        <f t="shared" si="8"/>
        <v>321</v>
      </c>
      <c r="D11" s="41">
        <f t="shared" si="8"/>
        <v>4</v>
      </c>
      <c r="E11" s="7">
        <v>24</v>
      </c>
      <c r="F11" s="10">
        <v>163</v>
      </c>
      <c r="G11" s="12">
        <v>2</v>
      </c>
      <c r="H11" s="7">
        <v>8</v>
      </c>
      <c r="I11" s="8">
        <v>29</v>
      </c>
      <c r="J11" s="8">
        <v>1</v>
      </c>
      <c r="K11" s="7">
        <v>5</v>
      </c>
      <c r="L11" s="8">
        <v>8</v>
      </c>
      <c r="M11" s="8">
        <v>0</v>
      </c>
      <c r="N11" s="7">
        <v>5</v>
      </c>
      <c r="O11" s="8">
        <v>6</v>
      </c>
      <c r="P11" s="8">
        <v>0</v>
      </c>
      <c r="Q11" s="7">
        <v>1</v>
      </c>
      <c r="R11" s="8">
        <v>4</v>
      </c>
      <c r="S11" s="8">
        <v>0</v>
      </c>
      <c r="T11" s="7">
        <v>5</v>
      </c>
      <c r="U11" s="8">
        <v>42</v>
      </c>
      <c r="V11" s="8">
        <v>0</v>
      </c>
      <c r="W11" s="7">
        <v>9</v>
      </c>
      <c r="X11" s="8">
        <v>66</v>
      </c>
      <c r="Y11" s="8">
        <v>1</v>
      </c>
      <c r="Z11" s="7"/>
      <c r="AC11" s="7">
        <v>1</v>
      </c>
      <c r="AD11">
        <v>3</v>
      </c>
      <c r="AE11">
        <v>0</v>
      </c>
      <c r="AF11" s="7"/>
      <c r="AI11" s="7"/>
      <c r="AL11" s="7">
        <v>1</v>
      </c>
      <c r="AM11">
        <v>2</v>
      </c>
      <c r="AN11">
        <v>0</v>
      </c>
    </row>
    <row r="12" spans="1:40" x14ac:dyDescent="0.25">
      <c r="A12" s="5" t="s">
        <v>236</v>
      </c>
      <c r="B12" s="41">
        <f t="shared" ref="B12:D12" si="9">E12+H12+K12+N12+Q12+T12+W12+Z12+AC12+AF12+AI12</f>
        <v>53</v>
      </c>
      <c r="C12" s="41">
        <f t="shared" si="9"/>
        <v>251</v>
      </c>
      <c r="D12" s="41">
        <f t="shared" si="9"/>
        <v>2</v>
      </c>
      <c r="E12" s="13">
        <v>35</v>
      </c>
      <c r="F12" s="10">
        <v>160</v>
      </c>
      <c r="G12">
        <v>1</v>
      </c>
      <c r="H12" s="7"/>
      <c r="I12" s="8"/>
      <c r="J12" s="8"/>
      <c r="K12" s="7"/>
      <c r="L12" s="8"/>
      <c r="M12" s="8"/>
      <c r="N12" s="7">
        <v>1</v>
      </c>
      <c r="O12" s="8">
        <v>3</v>
      </c>
      <c r="P12" s="8">
        <v>0</v>
      </c>
      <c r="Q12" s="7">
        <v>3</v>
      </c>
      <c r="R12" s="8">
        <v>4</v>
      </c>
      <c r="S12" s="8">
        <v>0</v>
      </c>
      <c r="T12" s="7">
        <v>5</v>
      </c>
      <c r="U12" s="8">
        <v>38</v>
      </c>
      <c r="V12" s="8">
        <v>0</v>
      </c>
      <c r="W12" s="7">
        <v>9</v>
      </c>
      <c r="X12" s="8">
        <v>46</v>
      </c>
      <c r="Y12" s="8">
        <v>1</v>
      </c>
      <c r="Z12" s="7"/>
      <c r="AC12" s="7"/>
      <c r="AF12" s="7"/>
      <c r="AI12" s="7"/>
      <c r="AL12" s="7"/>
    </row>
    <row r="13" spans="1:40" x14ac:dyDescent="0.25">
      <c r="A13" s="5" t="s">
        <v>493</v>
      </c>
      <c r="B13" s="41">
        <f t="shared" ref="B13:D13" si="10">E13+H13+K13+N13+Q13+T13+W13+Z13+AC13+AF13+AI13</f>
        <v>40</v>
      </c>
      <c r="C13" s="41">
        <f t="shared" si="10"/>
        <v>135</v>
      </c>
      <c r="D13" s="41">
        <f t="shared" si="10"/>
        <v>1</v>
      </c>
      <c r="E13" s="7">
        <v>13</v>
      </c>
      <c r="F13">
        <v>41</v>
      </c>
      <c r="G13">
        <v>0</v>
      </c>
      <c r="H13" s="7">
        <v>3</v>
      </c>
      <c r="I13" s="8">
        <v>17</v>
      </c>
      <c r="J13" s="8">
        <v>1</v>
      </c>
      <c r="K13" s="7">
        <v>4</v>
      </c>
      <c r="L13" s="8">
        <v>11</v>
      </c>
      <c r="M13" s="8">
        <v>0</v>
      </c>
      <c r="N13" s="7"/>
      <c r="Q13" s="7">
        <v>1</v>
      </c>
      <c r="R13" s="8">
        <v>-3</v>
      </c>
      <c r="S13" s="8">
        <v>0</v>
      </c>
      <c r="T13" s="7">
        <v>3</v>
      </c>
      <c r="U13" s="8">
        <v>-15</v>
      </c>
      <c r="V13" s="8">
        <v>0</v>
      </c>
      <c r="W13" s="7">
        <v>15</v>
      </c>
      <c r="X13" s="8">
        <v>93</v>
      </c>
      <c r="Y13" s="8">
        <v>0</v>
      </c>
      <c r="Z13" s="7"/>
      <c r="AC13" s="7">
        <v>1</v>
      </c>
      <c r="AD13">
        <v>-9</v>
      </c>
      <c r="AE13">
        <v>0</v>
      </c>
      <c r="AF13" s="7"/>
      <c r="AI13" s="7"/>
      <c r="AL13" s="7"/>
    </row>
    <row r="14" spans="1:40" x14ac:dyDescent="0.25">
      <c r="A14" s="5" t="s">
        <v>363</v>
      </c>
      <c r="B14" s="41">
        <f t="shared" ref="B14:D14" si="11">E14+H14+K14+N14+Q14+T14+W14+Z14+AC14+AF14+AI14</f>
        <v>48</v>
      </c>
      <c r="C14" s="41">
        <f t="shared" si="11"/>
        <v>316</v>
      </c>
      <c r="D14" s="41">
        <f t="shared" si="11"/>
        <v>4</v>
      </c>
      <c r="E14" s="7">
        <v>28</v>
      </c>
      <c r="F14" s="10">
        <v>243</v>
      </c>
      <c r="G14" s="11">
        <v>3</v>
      </c>
      <c r="H14" s="8"/>
      <c r="I14" s="8"/>
      <c r="J14" s="8"/>
      <c r="K14" s="8"/>
      <c r="L14" s="8"/>
      <c r="M14" s="8"/>
      <c r="N14" s="8"/>
      <c r="Q14" s="7">
        <v>4</v>
      </c>
      <c r="R14" s="8">
        <v>30</v>
      </c>
      <c r="S14" s="8">
        <v>0</v>
      </c>
      <c r="T14" s="8"/>
      <c r="W14" s="7">
        <v>13</v>
      </c>
      <c r="X14" s="8">
        <v>49</v>
      </c>
      <c r="Y14" s="8">
        <v>1</v>
      </c>
      <c r="Z14" s="8">
        <v>3</v>
      </c>
      <c r="AA14" s="8">
        <v>-6</v>
      </c>
      <c r="AB14" s="8">
        <v>0</v>
      </c>
      <c r="AC14" s="8"/>
      <c r="AF14" s="8"/>
      <c r="AI14" s="8"/>
      <c r="AL14" s="8"/>
    </row>
    <row r="15" spans="1:40" x14ac:dyDescent="0.25">
      <c r="A15" s="5"/>
      <c r="B15" s="6"/>
      <c r="C15" s="6"/>
      <c r="D15" s="6"/>
      <c r="E15">
        <f t="shared" ref="E15:AN15" si="12">SUM(E3:E14)</f>
        <v>235</v>
      </c>
      <c r="F15">
        <f t="shared" si="12"/>
        <v>1192</v>
      </c>
      <c r="G15">
        <f t="shared" si="12"/>
        <v>12</v>
      </c>
      <c r="H15">
        <f t="shared" si="12"/>
        <v>103</v>
      </c>
      <c r="I15">
        <f t="shared" si="12"/>
        <v>344</v>
      </c>
      <c r="J15">
        <f t="shared" si="12"/>
        <v>5</v>
      </c>
      <c r="K15">
        <f t="shared" si="12"/>
        <v>31</v>
      </c>
      <c r="L15">
        <f t="shared" si="12"/>
        <v>122</v>
      </c>
      <c r="M15">
        <f t="shared" si="12"/>
        <v>1</v>
      </c>
      <c r="N15">
        <f t="shared" si="12"/>
        <v>32</v>
      </c>
      <c r="O15">
        <f t="shared" si="12"/>
        <v>79</v>
      </c>
      <c r="P15">
        <f t="shared" si="12"/>
        <v>4</v>
      </c>
      <c r="Q15">
        <f t="shared" si="12"/>
        <v>15</v>
      </c>
      <c r="R15">
        <f t="shared" si="12"/>
        <v>71</v>
      </c>
      <c r="S15">
        <f t="shared" si="12"/>
        <v>1</v>
      </c>
      <c r="T15">
        <f t="shared" si="12"/>
        <v>41</v>
      </c>
      <c r="U15">
        <f t="shared" si="12"/>
        <v>234</v>
      </c>
      <c r="V15">
        <f t="shared" si="12"/>
        <v>3</v>
      </c>
      <c r="W15">
        <f t="shared" si="12"/>
        <v>94</v>
      </c>
      <c r="X15">
        <f t="shared" si="12"/>
        <v>404</v>
      </c>
      <c r="Y15">
        <f t="shared" si="12"/>
        <v>5</v>
      </c>
      <c r="Z15">
        <f t="shared" si="12"/>
        <v>10</v>
      </c>
      <c r="AA15">
        <f t="shared" si="12"/>
        <v>-24</v>
      </c>
      <c r="AB15">
        <f t="shared" si="12"/>
        <v>0</v>
      </c>
      <c r="AC15">
        <f t="shared" si="12"/>
        <v>3</v>
      </c>
      <c r="AD15">
        <f t="shared" si="12"/>
        <v>9</v>
      </c>
      <c r="AE15">
        <f t="shared" si="12"/>
        <v>0</v>
      </c>
      <c r="AF15">
        <f t="shared" si="12"/>
        <v>2</v>
      </c>
      <c r="AG15">
        <f t="shared" si="12"/>
        <v>10</v>
      </c>
      <c r="AH15">
        <f t="shared" si="12"/>
        <v>0</v>
      </c>
      <c r="AI15">
        <f t="shared" si="12"/>
        <v>1</v>
      </c>
      <c r="AJ15">
        <f t="shared" si="12"/>
        <v>-2</v>
      </c>
      <c r="AK15">
        <f t="shared" si="12"/>
        <v>0</v>
      </c>
      <c r="AL15">
        <f t="shared" si="12"/>
        <v>1</v>
      </c>
      <c r="AM15">
        <f t="shared" si="12"/>
        <v>2</v>
      </c>
      <c r="AN15">
        <f t="shared" si="12"/>
        <v>0</v>
      </c>
    </row>
    <row r="16" spans="1:40" x14ac:dyDescent="0.25">
      <c r="A16" s="5"/>
      <c r="B16" s="6"/>
      <c r="C16" s="6"/>
      <c r="D16" s="6"/>
    </row>
    <row r="17" spans="1:40" x14ac:dyDescent="0.25">
      <c r="A17" s="1" t="s">
        <v>55</v>
      </c>
      <c r="B17" s="2" t="s">
        <v>1</v>
      </c>
      <c r="C17" s="2"/>
      <c r="D17" s="2"/>
      <c r="E17" s="3" t="s">
        <v>617</v>
      </c>
      <c r="F17" s="3"/>
      <c r="G17" s="3"/>
      <c r="H17" s="3" t="s">
        <v>601</v>
      </c>
      <c r="I17" s="3"/>
      <c r="J17" s="3"/>
      <c r="K17" s="3" t="s">
        <v>605</v>
      </c>
      <c r="L17" s="3"/>
      <c r="M17" s="3"/>
      <c r="N17" s="3" t="s">
        <v>618</v>
      </c>
      <c r="O17" s="3"/>
      <c r="P17" s="3"/>
      <c r="Q17" s="3" t="s">
        <v>619</v>
      </c>
      <c r="R17" s="3"/>
      <c r="S17" s="3"/>
      <c r="T17" s="3" t="s">
        <v>620</v>
      </c>
      <c r="U17" s="3"/>
      <c r="V17" s="3"/>
      <c r="W17" s="3" t="s">
        <v>606</v>
      </c>
      <c r="X17" s="3"/>
      <c r="Y17" s="3"/>
      <c r="Z17" s="3" t="s">
        <v>621</v>
      </c>
      <c r="AA17" s="3"/>
      <c r="AB17" s="3"/>
      <c r="AC17" s="3" t="s">
        <v>622</v>
      </c>
      <c r="AD17" s="3"/>
      <c r="AE17" s="3"/>
      <c r="AF17" s="3" t="s">
        <v>623</v>
      </c>
      <c r="AG17" s="3"/>
      <c r="AH17" s="3"/>
      <c r="AI17" s="3"/>
      <c r="AJ17" s="3"/>
      <c r="AK17" s="3"/>
      <c r="AL17" s="3"/>
      <c r="AM17" s="3"/>
      <c r="AN17" s="3"/>
    </row>
    <row r="18" spans="1:40" x14ac:dyDescent="0.25">
      <c r="A18" s="1" t="s">
        <v>611</v>
      </c>
      <c r="B18" s="2" t="s">
        <v>58</v>
      </c>
      <c r="C18" s="2" t="s">
        <v>7</v>
      </c>
      <c r="D18" s="2" t="s">
        <v>8</v>
      </c>
      <c r="E18" s="4" t="s">
        <v>21</v>
      </c>
      <c r="F18" s="3" t="s">
        <v>7</v>
      </c>
      <c r="G18" s="3" t="s">
        <v>8</v>
      </c>
      <c r="H18" s="4" t="s">
        <v>21</v>
      </c>
      <c r="I18" s="3" t="s">
        <v>7</v>
      </c>
      <c r="J18" s="3" t="s">
        <v>8</v>
      </c>
      <c r="K18" s="4" t="s">
        <v>21</v>
      </c>
      <c r="L18" s="3" t="s">
        <v>7</v>
      </c>
      <c r="M18" s="3" t="s">
        <v>8</v>
      </c>
      <c r="N18" s="4" t="s">
        <v>21</v>
      </c>
      <c r="O18" s="3" t="s">
        <v>7</v>
      </c>
      <c r="P18" s="3" t="s">
        <v>8</v>
      </c>
      <c r="Q18" s="4" t="s">
        <v>21</v>
      </c>
      <c r="R18" s="3" t="s">
        <v>7</v>
      </c>
      <c r="S18" s="3" t="s">
        <v>8</v>
      </c>
      <c r="T18" s="4" t="s">
        <v>21</v>
      </c>
      <c r="U18" s="3" t="s">
        <v>7</v>
      </c>
      <c r="V18" s="3" t="s">
        <v>8</v>
      </c>
      <c r="W18" s="4" t="s">
        <v>21</v>
      </c>
      <c r="X18" s="3" t="s">
        <v>7</v>
      </c>
      <c r="Y18" s="3" t="s">
        <v>8</v>
      </c>
      <c r="Z18" s="4" t="s">
        <v>21</v>
      </c>
      <c r="AA18" s="3" t="s">
        <v>7</v>
      </c>
      <c r="AB18" s="3" t="s">
        <v>8</v>
      </c>
      <c r="AC18" s="4" t="s">
        <v>21</v>
      </c>
      <c r="AD18" s="3" t="s">
        <v>7</v>
      </c>
      <c r="AE18" s="3" t="s">
        <v>8</v>
      </c>
      <c r="AF18" s="4" t="s">
        <v>21</v>
      </c>
      <c r="AG18" s="3" t="s">
        <v>7</v>
      </c>
      <c r="AH18" s="3" t="s">
        <v>8</v>
      </c>
      <c r="AI18" s="4"/>
      <c r="AJ18" s="3"/>
      <c r="AK18" s="3"/>
      <c r="AL18" s="4"/>
      <c r="AM18" s="3"/>
      <c r="AN18" s="3"/>
    </row>
    <row r="19" spans="1:40" x14ac:dyDescent="0.25">
      <c r="A19" s="5" t="s">
        <v>360</v>
      </c>
      <c r="B19" s="41">
        <f t="shared" ref="B19:D19" si="13">E19+H19+K19+N19+Q19+T19+W19+Z19+AC19+AF19+AI19+AL19</f>
        <v>13</v>
      </c>
      <c r="C19" s="41">
        <f t="shared" si="13"/>
        <v>149</v>
      </c>
      <c r="D19" s="41">
        <f t="shared" si="13"/>
        <v>2</v>
      </c>
      <c r="E19" s="7">
        <v>2</v>
      </c>
      <c r="F19">
        <v>17</v>
      </c>
      <c r="G19">
        <v>1</v>
      </c>
      <c r="H19" s="7"/>
      <c r="K19" s="7">
        <v>4</v>
      </c>
      <c r="L19">
        <v>60</v>
      </c>
      <c r="M19">
        <v>1</v>
      </c>
      <c r="N19" s="7">
        <v>2</v>
      </c>
      <c r="O19" s="8">
        <v>33</v>
      </c>
      <c r="P19" s="8">
        <v>0</v>
      </c>
      <c r="Q19" s="7"/>
      <c r="T19" s="7">
        <v>5</v>
      </c>
      <c r="U19">
        <v>39</v>
      </c>
      <c r="V19">
        <v>0</v>
      </c>
      <c r="W19" s="7"/>
      <c r="Z19" s="7"/>
      <c r="AC19" s="7"/>
      <c r="AF19" s="7"/>
      <c r="AI19" s="7"/>
      <c r="AL19" s="7"/>
    </row>
    <row r="20" spans="1:40" x14ac:dyDescent="0.25">
      <c r="A20" s="5" t="s">
        <v>301</v>
      </c>
      <c r="B20" s="41">
        <f t="shared" ref="B20:D20" si="14">E20+H20+K20+N20+Q20+T20+W20+Z20+AC20+AF20+AI20+AL20</f>
        <v>9</v>
      </c>
      <c r="C20" s="41">
        <f t="shared" si="14"/>
        <v>173</v>
      </c>
      <c r="D20" s="41">
        <f t="shared" si="14"/>
        <v>0</v>
      </c>
      <c r="E20" s="7">
        <v>4</v>
      </c>
      <c r="F20">
        <v>87</v>
      </c>
      <c r="G20">
        <v>0</v>
      </c>
      <c r="H20" s="7">
        <v>1</v>
      </c>
      <c r="I20" s="8">
        <v>-4</v>
      </c>
      <c r="J20" s="8">
        <v>0</v>
      </c>
      <c r="K20" s="7"/>
      <c r="N20" s="7">
        <v>1</v>
      </c>
      <c r="O20">
        <v>18</v>
      </c>
      <c r="P20">
        <v>0</v>
      </c>
      <c r="Q20" s="7"/>
      <c r="T20" s="7">
        <v>1</v>
      </c>
      <c r="U20">
        <v>6</v>
      </c>
      <c r="V20">
        <v>0</v>
      </c>
      <c r="W20" s="7">
        <v>1</v>
      </c>
      <c r="X20" s="8">
        <v>42</v>
      </c>
      <c r="Y20" s="8">
        <v>0</v>
      </c>
      <c r="Z20" s="7">
        <v>1</v>
      </c>
      <c r="AA20" s="8">
        <v>24</v>
      </c>
      <c r="AB20" s="8">
        <v>0</v>
      </c>
      <c r="AC20" s="7"/>
      <c r="AF20" s="7"/>
      <c r="AI20" s="7"/>
      <c r="AL20" s="7"/>
    </row>
    <row r="21" spans="1:40" ht="15.75" customHeight="1" x14ac:dyDescent="0.25">
      <c r="A21" s="5" t="s">
        <v>612</v>
      </c>
      <c r="B21" s="41">
        <f t="shared" ref="B21:D21" si="15">E21+H21+K21+N21+Q21+T21+W21+Z21+AC21+AF21+AI21+AL21</f>
        <v>17</v>
      </c>
      <c r="C21" s="41">
        <f t="shared" si="15"/>
        <v>187</v>
      </c>
      <c r="D21" s="41">
        <f t="shared" si="15"/>
        <v>0</v>
      </c>
      <c r="E21" s="7">
        <v>7</v>
      </c>
      <c r="F21">
        <v>78</v>
      </c>
      <c r="G21">
        <v>0</v>
      </c>
      <c r="H21" s="7"/>
      <c r="K21" s="7">
        <v>1</v>
      </c>
      <c r="L21">
        <v>3</v>
      </c>
      <c r="M21">
        <v>0</v>
      </c>
      <c r="N21" s="7">
        <v>3</v>
      </c>
      <c r="O21" s="8">
        <v>39</v>
      </c>
      <c r="P21" s="8">
        <v>0</v>
      </c>
      <c r="Q21" s="7"/>
      <c r="T21" s="7">
        <v>6</v>
      </c>
      <c r="U21">
        <v>67</v>
      </c>
      <c r="V21">
        <v>0</v>
      </c>
      <c r="W21" s="7"/>
      <c r="X21" s="8"/>
      <c r="Y21" s="8"/>
      <c r="Z21" s="7"/>
      <c r="AC21" s="7"/>
      <c r="AF21" s="7"/>
      <c r="AI21" s="7"/>
      <c r="AL21" s="7"/>
    </row>
    <row r="22" spans="1:40" ht="15.75" customHeight="1" x14ac:dyDescent="0.25">
      <c r="A22" s="5" t="s">
        <v>572</v>
      </c>
      <c r="B22" s="41">
        <f t="shared" ref="B22:D22" si="16">E22+H22+K22+N22+Q22+T22+W22+Z22+AC22+AF22+AI22+AL22</f>
        <v>7</v>
      </c>
      <c r="C22" s="41">
        <f t="shared" si="16"/>
        <v>131</v>
      </c>
      <c r="D22" s="41">
        <f t="shared" si="16"/>
        <v>1</v>
      </c>
      <c r="E22" s="7">
        <v>3</v>
      </c>
      <c r="F22">
        <v>95</v>
      </c>
      <c r="G22">
        <v>1</v>
      </c>
      <c r="H22" s="7"/>
      <c r="K22" s="7"/>
      <c r="N22" s="7">
        <v>2</v>
      </c>
      <c r="O22" s="8">
        <v>11</v>
      </c>
      <c r="P22" s="8">
        <v>0</v>
      </c>
      <c r="Q22" s="7"/>
      <c r="T22" s="7">
        <v>2</v>
      </c>
      <c r="U22">
        <v>25</v>
      </c>
      <c r="V22">
        <v>0</v>
      </c>
      <c r="W22" s="7"/>
      <c r="X22" s="8"/>
      <c r="Y22" s="8"/>
      <c r="Z22" s="7"/>
      <c r="AC22" s="7"/>
      <c r="AF22" s="7"/>
      <c r="AI22" s="7"/>
      <c r="AL22" s="7"/>
    </row>
    <row r="23" spans="1:40" ht="15.75" customHeight="1" x14ac:dyDescent="0.25">
      <c r="A23" s="5" t="s">
        <v>448</v>
      </c>
      <c r="B23" s="41">
        <f t="shared" ref="B23:D23" si="17">E23+H23+K23+N23+Q23+T23+W23+Z23+AC23+AF23+AI23+AL23</f>
        <v>16</v>
      </c>
      <c r="C23" s="41">
        <f t="shared" si="17"/>
        <v>211</v>
      </c>
      <c r="D23" s="41">
        <f t="shared" si="17"/>
        <v>1</v>
      </c>
      <c r="E23" s="7">
        <v>5</v>
      </c>
      <c r="F23">
        <v>87</v>
      </c>
      <c r="G23">
        <v>1</v>
      </c>
      <c r="H23" s="7"/>
      <c r="K23" s="7">
        <v>3</v>
      </c>
      <c r="L23">
        <v>39</v>
      </c>
      <c r="M23">
        <v>0</v>
      </c>
      <c r="N23" s="7">
        <v>6</v>
      </c>
      <c r="O23" s="8">
        <v>49</v>
      </c>
      <c r="P23" s="8">
        <v>0</v>
      </c>
      <c r="Q23" s="7"/>
      <c r="T23" s="7">
        <v>1</v>
      </c>
      <c r="U23">
        <v>13</v>
      </c>
      <c r="V23">
        <v>0</v>
      </c>
      <c r="W23" s="7"/>
      <c r="X23" s="8"/>
      <c r="Y23" s="8"/>
      <c r="Z23" s="7"/>
      <c r="AC23" s="7">
        <v>1</v>
      </c>
      <c r="AD23">
        <v>23</v>
      </c>
      <c r="AE23">
        <v>0</v>
      </c>
      <c r="AF23" s="7"/>
      <c r="AI23" s="7"/>
      <c r="AL23" s="7"/>
    </row>
    <row r="24" spans="1:40" ht="15.75" customHeight="1" x14ac:dyDescent="0.25">
      <c r="A24" s="5" t="s">
        <v>342</v>
      </c>
      <c r="B24" s="41">
        <f t="shared" ref="B24:D24" si="18">E24+H24+K24+N24+Q24+T24+W24+Z24+AC24+AF24+AI24+AL24</f>
        <v>14</v>
      </c>
      <c r="C24" s="41">
        <f t="shared" si="18"/>
        <v>132</v>
      </c>
      <c r="D24" s="41">
        <f t="shared" si="18"/>
        <v>0</v>
      </c>
      <c r="E24" s="7">
        <v>4</v>
      </c>
      <c r="F24">
        <v>27</v>
      </c>
      <c r="G24">
        <v>0</v>
      </c>
      <c r="H24" s="7">
        <v>2</v>
      </c>
      <c r="I24" s="8">
        <v>9</v>
      </c>
      <c r="J24" s="8">
        <v>0</v>
      </c>
      <c r="K24" s="7">
        <v>1</v>
      </c>
      <c r="L24" s="8">
        <v>9</v>
      </c>
      <c r="M24" s="8">
        <v>0</v>
      </c>
      <c r="N24" s="7">
        <v>5</v>
      </c>
      <c r="O24" s="8">
        <v>67</v>
      </c>
      <c r="P24" s="8">
        <v>0</v>
      </c>
      <c r="Q24" s="7"/>
      <c r="T24" s="7">
        <v>1</v>
      </c>
      <c r="U24">
        <v>15</v>
      </c>
      <c r="V24">
        <v>0</v>
      </c>
      <c r="W24" s="7"/>
      <c r="X24" s="8"/>
      <c r="Y24" s="8"/>
      <c r="Z24" s="7"/>
      <c r="AC24" s="7">
        <v>1</v>
      </c>
      <c r="AD24">
        <v>5</v>
      </c>
      <c r="AE24">
        <v>0</v>
      </c>
      <c r="AF24" s="7"/>
      <c r="AI24" s="7"/>
      <c r="AL24" s="7"/>
    </row>
    <row r="25" spans="1:40" ht="15.75" customHeight="1" x14ac:dyDescent="0.25">
      <c r="A25" s="5" t="s">
        <v>125</v>
      </c>
      <c r="B25" s="41">
        <f t="shared" ref="B25:D25" si="19">E25+H25+K25+N25+Q25+T25+W25+Z25+AC25+AF25+AI25+AL25</f>
        <v>4</v>
      </c>
      <c r="C25" s="41">
        <f t="shared" si="19"/>
        <v>78</v>
      </c>
      <c r="D25" s="41">
        <f t="shared" si="19"/>
        <v>0</v>
      </c>
      <c r="E25" s="7">
        <v>1</v>
      </c>
      <c r="F25">
        <v>44</v>
      </c>
      <c r="G25">
        <v>0</v>
      </c>
      <c r="H25" s="7"/>
      <c r="K25" s="7"/>
      <c r="N25" s="7">
        <v>1</v>
      </c>
      <c r="O25" s="8">
        <v>6</v>
      </c>
      <c r="P25" s="8">
        <v>0</v>
      </c>
      <c r="Q25" s="7">
        <v>2</v>
      </c>
      <c r="R25" s="8">
        <v>28</v>
      </c>
      <c r="S25" s="8">
        <v>0</v>
      </c>
      <c r="T25" s="7"/>
      <c r="W25" s="7"/>
      <c r="Z25" s="7"/>
      <c r="AC25" s="7"/>
      <c r="AF25" s="7"/>
      <c r="AI25" s="7"/>
      <c r="AL25" s="7"/>
    </row>
    <row r="26" spans="1:40" ht="15.75" customHeight="1" x14ac:dyDescent="0.25">
      <c r="A26" s="5" t="s">
        <v>369</v>
      </c>
      <c r="B26" s="41">
        <f t="shared" ref="B26:D26" si="20">E26+H26+K26+N26+Q26+T26+W26+Z26+AC26+AF26+AI26+AL26</f>
        <v>7</v>
      </c>
      <c r="C26" s="41">
        <f t="shared" si="20"/>
        <v>98</v>
      </c>
      <c r="D26" s="41">
        <f t="shared" si="20"/>
        <v>1</v>
      </c>
      <c r="E26" s="7">
        <v>5</v>
      </c>
      <c r="F26">
        <v>91</v>
      </c>
      <c r="G26">
        <v>1</v>
      </c>
      <c r="H26" s="7"/>
      <c r="K26" s="7">
        <v>1</v>
      </c>
      <c r="L26">
        <v>3</v>
      </c>
      <c r="M26">
        <v>0</v>
      </c>
      <c r="N26" s="7"/>
      <c r="Q26" s="7"/>
      <c r="T26" s="7"/>
      <c r="W26" s="7"/>
      <c r="Z26" s="7"/>
      <c r="AC26" s="7">
        <v>1</v>
      </c>
      <c r="AD26">
        <v>4</v>
      </c>
      <c r="AE26">
        <v>0</v>
      </c>
      <c r="AF26" s="7"/>
      <c r="AI26" s="7"/>
      <c r="AL26" s="7"/>
    </row>
    <row r="27" spans="1:40" ht="15.75" customHeight="1" x14ac:dyDescent="0.25">
      <c r="A27" s="5" t="s">
        <v>364</v>
      </c>
      <c r="B27" s="41"/>
      <c r="C27" s="41"/>
      <c r="D27" s="41"/>
      <c r="E27" s="7"/>
      <c r="H27" s="7"/>
      <c r="K27" s="7">
        <v>1</v>
      </c>
      <c r="L27" s="8">
        <v>13</v>
      </c>
      <c r="M27" s="8">
        <v>0</v>
      </c>
      <c r="N27" s="7">
        <v>2</v>
      </c>
      <c r="O27" s="8">
        <v>24</v>
      </c>
      <c r="P27" s="8">
        <v>0</v>
      </c>
      <c r="Q27" s="7">
        <v>1</v>
      </c>
      <c r="R27" s="8">
        <v>29</v>
      </c>
      <c r="S27" s="8">
        <v>0</v>
      </c>
      <c r="T27" s="7">
        <v>1</v>
      </c>
      <c r="U27" s="8">
        <v>13</v>
      </c>
      <c r="V27" s="8">
        <v>0</v>
      </c>
      <c r="W27" s="7"/>
      <c r="Z27" s="7"/>
      <c r="AC27" s="7"/>
      <c r="AF27" s="7"/>
      <c r="AI27" s="7"/>
      <c r="AL27" s="7"/>
    </row>
    <row r="28" spans="1:40" ht="15.75" customHeight="1" x14ac:dyDescent="0.25">
      <c r="A28" s="5" t="s">
        <v>475</v>
      </c>
      <c r="B28" s="41">
        <f t="shared" ref="B28:D28" si="21">E28+H28+K28+N28+Q28+T28+W28+Z28+AC28+AF28+AI28+AL28</f>
        <v>22</v>
      </c>
      <c r="C28" s="41">
        <f t="shared" si="21"/>
        <v>321</v>
      </c>
      <c r="D28" s="41">
        <f t="shared" si="21"/>
        <v>1</v>
      </c>
      <c r="E28" s="7">
        <v>8</v>
      </c>
      <c r="F28" s="10">
        <v>147</v>
      </c>
      <c r="G28">
        <v>1</v>
      </c>
      <c r="H28" s="7"/>
      <c r="K28" s="7">
        <v>3</v>
      </c>
      <c r="L28" s="8">
        <v>74</v>
      </c>
      <c r="M28" s="8">
        <v>0</v>
      </c>
      <c r="N28" s="7">
        <v>4</v>
      </c>
      <c r="O28" s="8">
        <v>35</v>
      </c>
      <c r="P28" s="8">
        <v>0</v>
      </c>
      <c r="Q28" s="7">
        <v>6</v>
      </c>
      <c r="R28" s="8">
        <v>61</v>
      </c>
      <c r="S28" s="8">
        <v>0</v>
      </c>
      <c r="T28" s="7"/>
      <c r="W28" s="7"/>
      <c r="Z28" s="7"/>
      <c r="AC28" s="7"/>
      <c r="AF28" s="7">
        <v>1</v>
      </c>
      <c r="AG28">
        <v>4</v>
      </c>
      <c r="AH28">
        <v>0</v>
      </c>
      <c r="AI28" s="7"/>
      <c r="AL28" s="7"/>
    </row>
    <row r="29" spans="1:40" ht="15.75" customHeight="1" x14ac:dyDescent="0.25">
      <c r="A29" s="5" t="s">
        <v>493</v>
      </c>
      <c r="B29" s="41">
        <f t="shared" ref="B29:D29" si="22">E29+H29+K29+N29+Q29+T29+W29+Z29+AC29+AF29+AI29+AL29</f>
        <v>16</v>
      </c>
      <c r="C29" s="41">
        <f t="shared" si="22"/>
        <v>149</v>
      </c>
      <c r="D29" s="41">
        <f t="shared" si="22"/>
        <v>1</v>
      </c>
      <c r="E29" s="7">
        <v>3</v>
      </c>
      <c r="F29">
        <v>71</v>
      </c>
      <c r="G29">
        <v>1</v>
      </c>
      <c r="H29" s="7">
        <v>3</v>
      </c>
      <c r="I29" s="8">
        <v>7</v>
      </c>
      <c r="J29" s="8">
        <v>0</v>
      </c>
      <c r="K29" s="7">
        <v>1</v>
      </c>
      <c r="L29" s="8">
        <v>3</v>
      </c>
      <c r="M29" s="8">
        <v>0</v>
      </c>
      <c r="N29" s="7">
        <v>4</v>
      </c>
      <c r="O29" s="8">
        <v>26</v>
      </c>
      <c r="P29" s="8">
        <v>0</v>
      </c>
      <c r="Q29" s="7">
        <v>5</v>
      </c>
      <c r="R29" s="8">
        <v>42</v>
      </c>
      <c r="S29" s="8">
        <v>0</v>
      </c>
      <c r="T29" s="7"/>
      <c r="W29" s="7"/>
      <c r="Z29" s="7"/>
      <c r="AC29" s="7"/>
      <c r="AF29" s="7"/>
      <c r="AI29" s="7"/>
      <c r="AL29" s="7"/>
    </row>
    <row r="30" spans="1:40" ht="15.75" customHeight="1" x14ac:dyDescent="0.25">
      <c r="A30" s="5" t="s">
        <v>363</v>
      </c>
      <c r="B30" s="41">
        <f t="shared" ref="B30:D30" si="23">E30+H30+K30+N30+Q30+T30+W30+Z30+AC30+AF30+AI30+AL30</f>
        <v>12</v>
      </c>
      <c r="C30" s="41">
        <f t="shared" si="23"/>
        <v>108</v>
      </c>
      <c r="D30" s="41">
        <f t="shared" si="23"/>
        <v>0</v>
      </c>
      <c r="E30" s="7">
        <v>2</v>
      </c>
      <c r="F30">
        <v>17</v>
      </c>
      <c r="G30">
        <v>0</v>
      </c>
      <c r="H30" s="7">
        <v>4</v>
      </c>
      <c r="I30" s="8">
        <v>35</v>
      </c>
      <c r="J30" s="8">
        <v>0</v>
      </c>
      <c r="K30" s="7">
        <v>4</v>
      </c>
      <c r="L30" s="8">
        <v>45</v>
      </c>
      <c r="M30" s="8">
        <v>0</v>
      </c>
      <c r="N30" s="7">
        <v>2</v>
      </c>
      <c r="O30" s="8">
        <v>11</v>
      </c>
      <c r="P30" s="8">
        <v>0</v>
      </c>
      <c r="Q30" s="7"/>
      <c r="T30" s="7"/>
      <c r="W30" s="7"/>
      <c r="Z30" s="7"/>
      <c r="AC30" s="7"/>
      <c r="AF30" s="7"/>
      <c r="AI30" s="7"/>
      <c r="AL30" s="7"/>
    </row>
    <row r="31" spans="1:40" ht="15.75" customHeight="1" x14ac:dyDescent="0.25">
      <c r="A31" s="5" t="s">
        <v>394</v>
      </c>
      <c r="B31" s="6"/>
      <c r="C31" s="6"/>
      <c r="D31" s="6"/>
      <c r="E31" s="8">
        <f t="shared" ref="E31:AH31" si="24">SUM(E19:E30)</f>
        <v>44</v>
      </c>
      <c r="F31" s="8">
        <f t="shared" si="24"/>
        <v>761</v>
      </c>
      <c r="G31" s="8">
        <f t="shared" si="24"/>
        <v>6</v>
      </c>
      <c r="H31" s="8">
        <f t="shared" si="24"/>
        <v>10</v>
      </c>
      <c r="I31" s="8">
        <f t="shared" si="24"/>
        <v>47</v>
      </c>
      <c r="J31" s="8">
        <f t="shared" si="24"/>
        <v>0</v>
      </c>
      <c r="K31" s="8">
        <f t="shared" si="24"/>
        <v>19</v>
      </c>
      <c r="L31" s="8">
        <f t="shared" si="24"/>
        <v>249</v>
      </c>
      <c r="M31" s="8">
        <f t="shared" si="24"/>
        <v>1</v>
      </c>
      <c r="N31" s="8">
        <f t="shared" si="24"/>
        <v>32</v>
      </c>
      <c r="O31" s="8">
        <f t="shared" si="24"/>
        <v>319</v>
      </c>
      <c r="P31" s="8">
        <f t="shared" si="24"/>
        <v>0</v>
      </c>
      <c r="Q31" s="8">
        <f t="shared" si="24"/>
        <v>14</v>
      </c>
      <c r="R31" s="8">
        <f t="shared" si="24"/>
        <v>160</v>
      </c>
      <c r="S31" s="8">
        <f t="shared" si="24"/>
        <v>0</v>
      </c>
      <c r="T31" s="8">
        <f t="shared" si="24"/>
        <v>17</v>
      </c>
      <c r="U31" s="8">
        <f t="shared" si="24"/>
        <v>178</v>
      </c>
      <c r="V31" s="8">
        <f t="shared" si="24"/>
        <v>0</v>
      </c>
      <c r="W31" s="8">
        <f t="shared" si="24"/>
        <v>1</v>
      </c>
      <c r="X31" s="8">
        <f t="shared" si="24"/>
        <v>42</v>
      </c>
      <c r="Y31" s="8">
        <f t="shared" si="24"/>
        <v>0</v>
      </c>
      <c r="Z31" s="8">
        <f t="shared" si="24"/>
        <v>1</v>
      </c>
      <c r="AA31" s="8">
        <f t="shared" si="24"/>
        <v>24</v>
      </c>
      <c r="AB31" s="8">
        <f t="shared" si="24"/>
        <v>0</v>
      </c>
      <c r="AC31" s="8">
        <f t="shared" si="24"/>
        <v>3</v>
      </c>
      <c r="AD31" s="8">
        <f t="shared" si="24"/>
        <v>32</v>
      </c>
      <c r="AE31" s="8">
        <f t="shared" si="24"/>
        <v>0</v>
      </c>
      <c r="AF31" s="8">
        <f t="shared" si="24"/>
        <v>1</v>
      </c>
      <c r="AG31" s="8">
        <f t="shared" si="24"/>
        <v>4</v>
      </c>
      <c r="AH31" s="8">
        <f t="shared" si="24"/>
        <v>0</v>
      </c>
      <c r="AI31" s="8"/>
      <c r="AJ31" s="8"/>
      <c r="AK31" s="8"/>
      <c r="AL31" s="8"/>
      <c r="AM31" s="8"/>
      <c r="AN31" s="8"/>
    </row>
    <row r="32" spans="1:40" ht="15.75" customHeight="1" x14ac:dyDescent="0.25">
      <c r="A32" s="5"/>
      <c r="B32" s="6"/>
      <c r="C32" s="6"/>
      <c r="D32" s="6"/>
    </row>
    <row r="33" spans="1:40" ht="15.75" customHeight="1" x14ac:dyDescent="0.25">
      <c r="A33" s="1" t="s">
        <v>71</v>
      </c>
      <c r="B33" s="2" t="s">
        <v>1</v>
      </c>
      <c r="C33" s="2"/>
      <c r="D33" s="2"/>
      <c r="E33" s="3"/>
      <c r="F33" s="3"/>
      <c r="G33" s="3" t="s">
        <v>642</v>
      </c>
      <c r="H33" s="3"/>
      <c r="I33" s="3"/>
      <c r="J33" s="3"/>
      <c r="K33" s="3"/>
      <c r="L33" s="3" t="s">
        <v>607</v>
      </c>
      <c r="M33" s="3"/>
      <c r="N33" s="3"/>
      <c r="O33" s="3"/>
      <c r="P33" s="3"/>
      <c r="Q33" s="3" t="s">
        <v>619</v>
      </c>
      <c r="R33" s="3"/>
      <c r="S33" s="3"/>
      <c r="T33" s="3"/>
      <c r="U33" s="3"/>
      <c r="V33" s="3" t="s">
        <v>643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5.75" customHeight="1" x14ac:dyDescent="0.25">
      <c r="A34" s="1" t="s">
        <v>611</v>
      </c>
      <c r="B34" s="4" t="s">
        <v>72</v>
      </c>
      <c r="C34" s="3" t="s">
        <v>4</v>
      </c>
      <c r="D34" s="3" t="s">
        <v>73</v>
      </c>
      <c r="E34" s="3" t="s">
        <v>7</v>
      </c>
      <c r="F34" s="3" t="s">
        <v>8</v>
      </c>
      <c r="G34" s="4" t="s">
        <v>72</v>
      </c>
      <c r="H34" s="3" t="s">
        <v>4</v>
      </c>
      <c r="I34" s="3" t="s">
        <v>73</v>
      </c>
      <c r="J34" s="3" t="s">
        <v>7</v>
      </c>
      <c r="K34" s="3" t="s">
        <v>8</v>
      </c>
      <c r="L34" s="4" t="s">
        <v>72</v>
      </c>
      <c r="M34" s="3" t="s">
        <v>4</v>
      </c>
      <c r="N34" s="3" t="s">
        <v>73</v>
      </c>
      <c r="O34" s="3" t="s">
        <v>7</v>
      </c>
      <c r="P34" s="3" t="s">
        <v>8</v>
      </c>
      <c r="Q34" s="4" t="s">
        <v>72</v>
      </c>
      <c r="R34" s="3" t="s">
        <v>4</v>
      </c>
      <c r="S34" s="3" t="s">
        <v>73</v>
      </c>
      <c r="T34" s="3" t="s">
        <v>7</v>
      </c>
      <c r="U34" s="3" t="s">
        <v>8</v>
      </c>
      <c r="V34" s="4" t="s">
        <v>72</v>
      </c>
      <c r="W34" s="3" t="s">
        <v>4</v>
      </c>
      <c r="X34" s="3" t="s">
        <v>73</v>
      </c>
      <c r="Y34" s="3" t="s">
        <v>7</v>
      </c>
      <c r="Z34" s="3" t="s">
        <v>8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5.75" customHeight="1" x14ac:dyDescent="0.25">
      <c r="A35" s="5" t="s">
        <v>360</v>
      </c>
      <c r="B35" s="41">
        <f t="shared" ref="B35:F35" si="25">G35+L35+Q35+V35</f>
        <v>13</v>
      </c>
      <c r="C35" s="41">
        <f t="shared" si="25"/>
        <v>23</v>
      </c>
      <c r="D35" s="41">
        <f t="shared" si="25"/>
        <v>2</v>
      </c>
      <c r="E35" s="41">
        <f t="shared" si="25"/>
        <v>149</v>
      </c>
      <c r="F35" s="41">
        <f t="shared" si="25"/>
        <v>2</v>
      </c>
      <c r="G35" s="7">
        <v>13</v>
      </c>
      <c r="H35">
        <v>23</v>
      </c>
      <c r="I35">
        <v>2</v>
      </c>
      <c r="J35">
        <v>149</v>
      </c>
      <c r="K35" s="19">
        <v>2</v>
      </c>
      <c r="L35" s="7"/>
      <c r="Q35" s="7"/>
      <c r="V35" s="7"/>
    </row>
    <row r="36" spans="1:40" ht="15.75" customHeight="1" x14ac:dyDescent="0.25">
      <c r="A36" s="5" t="s">
        <v>301</v>
      </c>
      <c r="B36" s="41">
        <f t="shared" ref="B36:F36" si="26">G36+L36+Q36+V36</f>
        <v>9</v>
      </c>
      <c r="C36" s="41">
        <f t="shared" si="26"/>
        <v>11</v>
      </c>
      <c r="D36" s="41">
        <f t="shared" si="26"/>
        <v>0</v>
      </c>
      <c r="E36" s="41">
        <f t="shared" si="26"/>
        <v>173</v>
      </c>
      <c r="F36" s="41">
        <f t="shared" si="26"/>
        <v>0</v>
      </c>
      <c r="G36" s="7">
        <v>8</v>
      </c>
      <c r="H36">
        <v>10</v>
      </c>
      <c r="I36">
        <v>0</v>
      </c>
      <c r="J36">
        <v>131</v>
      </c>
      <c r="K36">
        <v>0</v>
      </c>
      <c r="L36" s="7"/>
      <c r="Q36" s="7">
        <v>1</v>
      </c>
      <c r="R36">
        <v>1</v>
      </c>
      <c r="S36">
        <v>0</v>
      </c>
      <c r="T36">
        <v>42</v>
      </c>
      <c r="U36">
        <v>0</v>
      </c>
      <c r="V36" s="7"/>
    </row>
    <row r="37" spans="1:40" ht="15.75" customHeight="1" x14ac:dyDescent="0.25">
      <c r="A37" s="5" t="s">
        <v>612</v>
      </c>
      <c r="B37" s="41">
        <f t="shared" ref="B37:F37" si="27">G37+L37+Q37+V37</f>
        <v>18</v>
      </c>
      <c r="C37" s="41">
        <f t="shared" si="27"/>
        <v>30</v>
      </c>
      <c r="D37" s="41">
        <f t="shared" si="27"/>
        <v>1</v>
      </c>
      <c r="E37" s="41">
        <f t="shared" si="27"/>
        <v>188</v>
      </c>
      <c r="F37" s="41">
        <f t="shared" si="27"/>
        <v>0</v>
      </c>
      <c r="G37" s="7">
        <v>18</v>
      </c>
      <c r="H37">
        <v>30</v>
      </c>
      <c r="I37">
        <v>1</v>
      </c>
      <c r="J37">
        <v>188</v>
      </c>
      <c r="K37">
        <v>0</v>
      </c>
      <c r="L37" s="7"/>
      <c r="Q37" s="7"/>
      <c r="V37" s="7"/>
    </row>
    <row r="38" spans="1:40" ht="15.75" customHeight="1" x14ac:dyDescent="0.25">
      <c r="A38" s="5" t="s">
        <v>572</v>
      </c>
      <c r="B38" s="41">
        <f t="shared" ref="B38:F38" si="28">G38+L38+Q38+V38</f>
        <v>7</v>
      </c>
      <c r="C38" s="41">
        <f t="shared" si="28"/>
        <v>14</v>
      </c>
      <c r="D38" s="41">
        <f t="shared" si="28"/>
        <v>0</v>
      </c>
      <c r="E38" s="41">
        <f t="shared" si="28"/>
        <v>131</v>
      </c>
      <c r="F38" s="41">
        <f t="shared" si="28"/>
        <v>1</v>
      </c>
      <c r="G38" s="7">
        <v>7</v>
      </c>
      <c r="H38">
        <v>14</v>
      </c>
      <c r="I38">
        <v>0</v>
      </c>
      <c r="J38">
        <v>131</v>
      </c>
      <c r="K38">
        <v>1</v>
      </c>
      <c r="L38" s="7"/>
      <c r="Q38" s="7"/>
      <c r="V38" s="7"/>
    </row>
    <row r="39" spans="1:40" ht="15.75" customHeight="1" x14ac:dyDescent="0.25">
      <c r="A39" s="5" t="s">
        <v>448</v>
      </c>
      <c r="B39" s="41">
        <f t="shared" ref="B39:F39" si="29">G39+L39+Q39+V39</f>
        <v>17</v>
      </c>
      <c r="C39" s="41">
        <f t="shared" si="29"/>
        <v>31</v>
      </c>
      <c r="D39" s="41">
        <f t="shared" si="29"/>
        <v>2</v>
      </c>
      <c r="E39" s="41">
        <f t="shared" si="29"/>
        <v>218</v>
      </c>
      <c r="F39" s="41">
        <f t="shared" si="29"/>
        <v>1</v>
      </c>
      <c r="G39" s="7">
        <v>17</v>
      </c>
      <c r="H39">
        <v>31</v>
      </c>
      <c r="I39">
        <v>2</v>
      </c>
      <c r="J39">
        <v>218</v>
      </c>
      <c r="K39">
        <v>1</v>
      </c>
      <c r="L39" s="7"/>
      <c r="Q39" s="7"/>
      <c r="V39" s="7"/>
    </row>
    <row r="40" spans="1:40" ht="15.75" customHeight="1" x14ac:dyDescent="0.25">
      <c r="A40" s="5" t="s">
        <v>342</v>
      </c>
      <c r="B40" s="41">
        <f t="shared" ref="B40:F40" si="30">G40+L40+Q40+V40</f>
        <v>14</v>
      </c>
      <c r="C40" s="41">
        <f t="shared" si="30"/>
        <v>28</v>
      </c>
      <c r="D40" s="41">
        <f t="shared" si="30"/>
        <v>2</v>
      </c>
      <c r="E40" s="41">
        <f t="shared" si="30"/>
        <v>132</v>
      </c>
      <c r="F40" s="41">
        <f t="shared" si="30"/>
        <v>0</v>
      </c>
      <c r="G40" s="7">
        <v>14</v>
      </c>
      <c r="H40">
        <v>28</v>
      </c>
      <c r="I40">
        <v>2</v>
      </c>
      <c r="J40">
        <v>132</v>
      </c>
      <c r="K40">
        <v>0</v>
      </c>
      <c r="L40" s="7"/>
      <c r="Q40" s="7"/>
      <c r="V40" s="7"/>
    </row>
    <row r="41" spans="1:40" ht="15.75" customHeight="1" x14ac:dyDescent="0.25">
      <c r="A41" s="5" t="s">
        <v>125</v>
      </c>
      <c r="B41" s="41">
        <f t="shared" ref="B41:F41" si="31">G41+L41+Q41+V41</f>
        <v>4</v>
      </c>
      <c r="C41" s="41">
        <f t="shared" si="31"/>
        <v>4</v>
      </c>
      <c r="D41" s="41">
        <f t="shared" si="31"/>
        <v>0</v>
      </c>
      <c r="E41" s="41">
        <f t="shared" si="31"/>
        <v>78</v>
      </c>
      <c r="F41" s="41">
        <f t="shared" si="31"/>
        <v>0</v>
      </c>
      <c r="G41" s="7">
        <v>4</v>
      </c>
      <c r="H41">
        <v>4</v>
      </c>
      <c r="I41">
        <v>0</v>
      </c>
      <c r="J41">
        <v>78</v>
      </c>
      <c r="K41">
        <v>0</v>
      </c>
      <c r="L41" s="7"/>
      <c r="Q41" s="7"/>
      <c r="V41" s="7"/>
    </row>
    <row r="42" spans="1:40" ht="15.75" customHeight="1" x14ac:dyDescent="0.25">
      <c r="A42" s="5" t="s">
        <v>369</v>
      </c>
      <c r="B42" s="41">
        <f t="shared" ref="B42:F42" si="32">G42+L42+Q42+V42</f>
        <v>8</v>
      </c>
      <c r="C42" s="41">
        <f t="shared" si="32"/>
        <v>15</v>
      </c>
      <c r="D42" s="41">
        <f t="shared" si="32"/>
        <v>0</v>
      </c>
      <c r="E42" s="41">
        <f t="shared" si="32"/>
        <v>96</v>
      </c>
      <c r="F42" s="41">
        <f t="shared" si="32"/>
        <v>1</v>
      </c>
      <c r="G42" s="7">
        <v>8</v>
      </c>
      <c r="H42">
        <v>14</v>
      </c>
      <c r="I42">
        <v>0</v>
      </c>
      <c r="J42">
        <v>96</v>
      </c>
      <c r="K42">
        <v>1</v>
      </c>
      <c r="L42" s="7"/>
      <c r="Q42" s="7"/>
      <c r="V42" s="7">
        <v>0</v>
      </c>
      <c r="W42">
        <v>1</v>
      </c>
      <c r="X42">
        <v>0</v>
      </c>
      <c r="Y42">
        <v>0</v>
      </c>
      <c r="Z42">
        <v>0</v>
      </c>
    </row>
    <row r="43" spans="1:40" ht="15.75" customHeight="1" x14ac:dyDescent="0.25">
      <c r="A43" s="5" t="s">
        <v>364</v>
      </c>
      <c r="B43" s="41">
        <f t="shared" ref="B43:F43" si="33">G43+L43+Q43+V43</f>
        <v>6</v>
      </c>
      <c r="C43" s="41">
        <f t="shared" si="33"/>
        <v>8</v>
      </c>
      <c r="D43" s="41">
        <f t="shared" si="33"/>
        <v>0</v>
      </c>
      <c r="E43" s="41">
        <f t="shared" si="33"/>
        <v>85</v>
      </c>
      <c r="F43" s="41">
        <f t="shared" si="33"/>
        <v>0</v>
      </c>
      <c r="G43" s="7">
        <v>6</v>
      </c>
      <c r="H43">
        <v>8</v>
      </c>
      <c r="I43">
        <v>0</v>
      </c>
      <c r="J43">
        <v>85</v>
      </c>
      <c r="K43">
        <v>0</v>
      </c>
      <c r="L43" s="7"/>
      <c r="Q43" s="7"/>
      <c r="V43" s="7"/>
    </row>
    <row r="44" spans="1:40" ht="15.75" customHeight="1" x14ac:dyDescent="0.25">
      <c r="A44" s="5" t="s">
        <v>475</v>
      </c>
      <c r="B44" s="41">
        <f t="shared" ref="B44:F44" si="34">G44+L44+Q44+V44</f>
        <v>22</v>
      </c>
      <c r="C44" s="41">
        <f t="shared" si="34"/>
        <v>33</v>
      </c>
      <c r="D44" s="41">
        <f t="shared" si="34"/>
        <v>0</v>
      </c>
      <c r="E44" s="41">
        <f t="shared" si="34"/>
        <v>311</v>
      </c>
      <c r="F44" s="41">
        <f t="shared" si="34"/>
        <v>2</v>
      </c>
      <c r="G44" s="7">
        <v>22</v>
      </c>
      <c r="H44">
        <v>33</v>
      </c>
      <c r="I44">
        <v>0</v>
      </c>
      <c r="J44" s="10">
        <v>311</v>
      </c>
      <c r="K44" s="19">
        <v>2</v>
      </c>
      <c r="L44" s="7"/>
      <c r="Q44" s="7"/>
      <c r="V44" s="7"/>
    </row>
    <row r="45" spans="1:40" ht="15.75" customHeight="1" x14ac:dyDescent="0.25">
      <c r="A45" s="5" t="s">
        <v>493</v>
      </c>
      <c r="B45" s="41">
        <f t="shared" ref="B45:F45" si="35">G45+L45+Q45+V45</f>
        <v>16</v>
      </c>
      <c r="C45" s="41">
        <f t="shared" si="35"/>
        <v>28</v>
      </c>
      <c r="D45" s="41">
        <f t="shared" si="35"/>
        <v>1</v>
      </c>
      <c r="E45" s="41">
        <f t="shared" si="35"/>
        <v>149</v>
      </c>
      <c r="F45" s="41">
        <f t="shared" si="35"/>
        <v>1</v>
      </c>
      <c r="G45" s="7">
        <v>15</v>
      </c>
      <c r="H45">
        <v>27</v>
      </c>
      <c r="I45">
        <v>1</v>
      </c>
      <c r="J45">
        <v>146</v>
      </c>
      <c r="K45">
        <v>1</v>
      </c>
      <c r="L45" s="7">
        <v>1</v>
      </c>
      <c r="M45" s="8">
        <v>1</v>
      </c>
      <c r="N45" s="8">
        <v>0</v>
      </c>
      <c r="O45">
        <v>3</v>
      </c>
      <c r="P45">
        <v>0</v>
      </c>
      <c r="Q45" s="7"/>
      <c r="V45" s="7"/>
    </row>
    <row r="46" spans="1:40" ht="15.75" customHeight="1" x14ac:dyDescent="0.25">
      <c r="A46" s="5" t="s">
        <v>363</v>
      </c>
      <c r="B46" s="41">
        <f t="shared" ref="B46:F46" si="36">G46+L46+Q46+V46</f>
        <v>12</v>
      </c>
      <c r="C46" s="41">
        <f t="shared" si="36"/>
        <v>24</v>
      </c>
      <c r="D46" s="41">
        <f t="shared" si="36"/>
        <v>2</v>
      </c>
      <c r="E46" s="41">
        <f t="shared" si="36"/>
        <v>108</v>
      </c>
      <c r="F46" s="41">
        <f t="shared" si="36"/>
        <v>0</v>
      </c>
      <c r="G46" s="7">
        <v>12</v>
      </c>
      <c r="H46">
        <v>24</v>
      </c>
      <c r="I46">
        <v>2</v>
      </c>
      <c r="J46">
        <v>108</v>
      </c>
      <c r="K46">
        <v>0</v>
      </c>
      <c r="L46" s="8"/>
      <c r="Q46" s="8"/>
      <c r="V46" s="8"/>
    </row>
    <row r="47" spans="1:40" ht="15.75" customHeight="1" x14ac:dyDescent="0.25">
      <c r="A47" s="5"/>
      <c r="B47" s="6"/>
      <c r="C47" s="6"/>
      <c r="D47" s="6"/>
      <c r="E47" s="6"/>
      <c r="F47" s="6"/>
      <c r="G47" s="8">
        <f t="shared" ref="G47:Y47" si="37">SUM(G35:G46)</f>
        <v>144</v>
      </c>
      <c r="H47" s="8">
        <f t="shared" si="37"/>
        <v>246</v>
      </c>
      <c r="I47" s="8">
        <f t="shared" si="37"/>
        <v>10</v>
      </c>
      <c r="J47" s="8">
        <f t="shared" si="37"/>
        <v>1773</v>
      </c>
      <c r="K47" s="8">
        <f t="shared" si="37"/>
        <v>8</v>
      </c>
      <c r="L47" s="8">
        <f t="shared" si="37"/>
        <v>1</v>
      </c>
      <c r="M47" s="8">
        <f t="shared" si="37"/>
        <v>1</v>
      </c>
      <c r="N47" s="8">
        <f t="shared" si="37"/>
        <v>0</v>
      </c>
      <c r="O47" s="8">
        <f t="shared" si="37"/>
        <v>3</v>
      </c>
      <c r="P47" s="8">
        <f t="shared" si="37"/>
        <v>0</v>
      </c>
      <c r="Q47" s="8">
        <f t="shared" si="37"/>
        <v>1</v>
      </c>
      <c r="R47" s="8">
        <f t="shared" si="37"/>
        <v>1</v>
      </c>
      <c r="S47" s="8">
        <f t="shared" si="37"/>
        <v>0</v>
      </c>
      <c r="T47" s="8">
        <f t="shared" si="37"/>
        <v>42</v>
      </c>
      <c r="U47" s="8">
        <f t="shared" si="37"/>
        <v>0</v>
      </c>
      <c r="V47" s="8">
        <f t="shared" si="37"/>
        <v>0</v>
      </c>
      <c r="W47" s="8">
        <f t="shared" si="37"/>
        <v>1</v>
      </c>
      <c r="X47" s="8">
        <f t="shared" si="37"/>
        <v>0</v>
      </c>
      <c r="Y47" s="8">
        <f t="shared" si="37"/>
        <v>0</v>
      </c>
    </row>
    <row r="48" spans="1:40" ht="15.75" customHeight="1" x14ac:dyDescent="0.25">
      <c r="A48" s="5"/>
      <c r="B48" s="6"/>
      <c r="C48" s="6"/>
      <c r="D48" s="6"/>
    </row>
    <row r="49" spans="1:40" ht="15.75" customHeight="1" x14ac:dyDescent="0.25">
      <c r="A49" s="1" t="s">
        <v>83</v>
      </c>
      <c r="B49" s="2"/>
      <c r="C49" s="2"/>
      <c r="D49" s="2"/>
      <c r="E49" s="3" t="s">
        <v>655</v>
      </c>
      <c r="F49" s="3"/>
      <c r="G49" s="3"/>
      <c r="H49" s="3"/>
      <c r="I49" s="3"/>
      <c r="J49" s="3" t="s">
        <v>626</v>
      </c>
      <c r="K49" s="3"/>
      <c r="L49" s="3"/>
      <c r="M49" s="3"/>
      <c r="N49" s="3"/>
      <c r="O49" s="3"/>
      <c r="P49" s="3"/>
      <c r="Q49" s="3" t="s">
        <v>84</v>
      </c>
      <c r="R49" s="3"/>
      <c r="S49" s="3"/>
      <c r="T49" s="3" t="s">
        <v>655</v>
      </c>
      <c r="U49" s="3"/>
      <c r="V49" s="3"/>
      <c r="W49" s="3"/>
      <c r="X49" s="3" t="s">
        <v>656</v>
      </c>
      <c r="Y49" s="3"/>
      <c r="Z49" s="3"/>
      <c r="AA49" s="3" t="s">
        <v>83</v>
      </c>
      <c r="AB49" s="3"/>
      <c r="AC49" s="3" t="s">
        <v>156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15.75" customHeight="1" x14ac:dyDescent="0.25">
      <c r="A50" s="1" t="s">
        <v>611</v>
      </c>
      <c r="B50" s="2"/>
      <c r="C50" s="2"/>
      <c r="D50" s="2"/>
      <c r="E50" s="3" t="s">
        <v>85</v>
      </c>
      <c r="F50" s="3" t="s">
        <v>7</v>
      </c>
      <c r="G50" s="3" t="s">
        <v>86</v>
      </c>
      <c r="H50" s="3" t="s">
        <v>87</v>
      </c>
      <c r="I50" s="3" t="s">
        <v>88</v>
      </c>
      <c r="J50" s="3" t="s">
        <v>85</v>
      </c>
      <c r="K50" s="3" t="s">
        <v>7</v>
      </c>
      <c r="L50" s="3" t="s">
        <v>86</v>
      </c>
      <c r="M50" s="3" t="s">
        <v>87</v>
      </c>
      <c r="N50" s="3" t="s">
        <v>88</v>
      </c>
      <c r="O50" s="3"/>
      <c r="P50" s="3"/>
      <c r="Q50" s="1" t="s">
        <v>611</v>
      </c>
      <c r="R50" s="3"/>
      <c r="S50" s="3"/>
      <c r="T50" s="3" t="s">
        <v>89</v>
      </c>
      <c r="U50" s="3" t="s">
        <v>90</v>
      </c>
      <c r="V50" s="3" t="s">
        <v>91</v>
      </c>
      <c r="W50" s="3"/>
      <c r="X50" s="4" t="s">
        <v>89</v>
      </c>
      <c r="Y50" s="3" t="s">
        <v>90</v>
      </c>
      <c r="Z50" s="3" t="s">
        <v>91</v>
      </c>
      <c r="AA50" s="3"/>
      <c r="AB50" s="3"/>
      <c r="AC50" s="3" t="s">
        <v>85</v>
      </c>
      <c r="AD50" s="3" t="s">
        <v>7</v>
      </c>
      <c r="AE50" s="3" t="s">
        <v>86</v>
      </c>
      <c r="AF50" s="3" t="s">
        <v>87</v>
      </c>
      <c r="AG50" s="3" t="s">
        <v>88</v>
      </c>
      <c r="AH50" s="3"/>
      <c r="AI50" s="3"/>
      <c r="AJ50" s="3"/>
      <c r="AK50" s="3"/>
      <c r="AL50" s="3"/>
      <c r="AM50" s="3"/>
      <c r="AN50" s="3"/>
    </row>
    <row r="51" spans="1:40" ht="15.75" customHeight="1" x14ac:dyDescent="0.25">
      <c r="A51" s="5" t="s">
        <v>360</v>
      </c>
      <c r="B51" s="6"/>
      <c r="C51" s="6"/>
      <c r="D51" s="6"/>
      <c r="E51">
        <v>5</v>
      </c>
      <c r="F51">
        <v>253</v>
      </c>
      <c r="G51" s="26">
        <v>50.6</v>
      </c>
      <c r="H51">
        <v>0</v>
      </c>
      <c r="I51">
        <v>0</v>
      </c>
      <c r="L51" s="26"/>
      <c r="Q51" s="5" t="s">
        <v>360</v>
      </c>
      <c r="T51">
        <v>0</v>
      </c>
      <c r="U51">
        <v>1</v>
      </c>
      <c r="V51">
        <v>0</v>
      </c>
      <c r="X51" s="7"/>
    </row>
    <row r="52" spans="1:40" ht="15.75" customHeight="1" x14ac:dyDescent="0.25">
      <c r="A52" s="5" t="s">
        <v>301</v>
      </c>
      <c r="B52" s="6"/>
      <c r="C52" s="6"/>
      <c r="D52" s="6"/>
      <c r="E52">
        <v>2</v>
      </c>
      <c r="F52">
        <v>99</v>
      </c>
      <c r="G52" s="26">
        <v>49.5</v>
      </c>
      <c r="H52">
        <v>0</v>
      </c>
      <c r="I52">
        <v>0</v>
      </c>
      <c r="L52" s="26"/>
      <c r="Q52" s="5" t="s">
        <v>301</v>
      </c>
      <c r="T52">
        <v>1</v>
      </c>
      <c r="U52">
        <v>1</v>
      </c>
      <c r="V52">
        <v>34</v>
      </c>
      <c r="X52" s="7"/>
    </row>
    <row r="53" spans="1:40" ht="15.75" customHeight="1" x14ac:dyDescent="0.25">
      <c r="A53" s="5" t="s">
        <v>612</v>
      </c>
      <c r="B53" s="6"/>
      <c r="C53" s="6"/>
      <c r="D53" s="6"/>
      <c r="E53">
        <v>7</v>
      </c>
      <c r="F53">
        <v>324.8</v>
      </c>
      <c r="G53" s="26">
        <v>46.4</v>
      </c>
      <c r="H53">
        <v>0</v>
      </c>
      <c r="I53">
        <v>0</v>
      </c>
      <c r="L53" s="26"/>
      <c r="Q53" s="5" t="s">
        <v>612</v>
      </c>
      <c r="T53">
        <v>1</v>
      </c>
      <c r="U53">
        <v>1</v>
      </c>
      <c r="V53">
        <v>37</v>
      </c>
      <c r="X53" s="7"/>
    </row>
    <row r="54" spans="1:40" ht="15.75" customHeight="1" x14ac:dyDescent="0.25">
      <c r="A54" s="5" t="s">
        <v>572</v>
      </c>
      <c r="B54" s="6"/>
      <c r="C54" s="6"/>
      <c r="D54" s="6"/>
      <c r="E54">
        <v>4</v>
      </c>
      <c r="F54">
        <v>158</v>
      </c>
      <c r="G54" s="26">
        <v>39.5</v>
      </c>
      <c r="H54">
        <v>0</v>
      </c>
      <c r="I54">
        <v>0</v>
      </c>
      <c r="L54" s="26"/>
      <c r="Q54" s="5" t="s">
        <v>572</v>
      </c>
      <c r="T54">
        <v>2</v>
      </c>
      <c r="U54">
        <v>2</v>
      </c>
      <c r="V54">
        <v>43</v>
      </c>
      <c r="X54" s="7"/>
    </row>
    <row r="55" spans="1:40" ht="15.75" customHeight="1" x14ac:dyDescent="0.25">
      <c r="A55" s="5" t="s">
        <v>448</v>
      </c>
      <c r="B55" s="6"/>
      <c r="C55" s="6"/>
      <c r="D55" s="6"/>
      <c r="E55">
        <v>5</v>
      </c>
      <c r="F55">
        <v>234</v>
      </c>
      <c r="G55" s="26">
        <v>46.8</v>
      </c>
      <c r="H55">
        <v>0</v>
      </c>
      <c r="I55">
        <v>0</v>
      </c>
      <c r="L55" s="26"/>
      <c r="Q55" s="5" t="s">
        <v>448</v>
      </c>
      <c r="T55">
        <v>1</v>
      </c>
      <c r="U55">
        <v>1</v>
      </c>
      <c r="V55">
        <v>25</v>
      </c>
      <c r="X55" s="7"/>
    </row>
    <row r="56" spans="1:40" ht="15.75" customHeight="1" x14ac:dyDescent="0.25">
      <c r="A56" s="5" t="s">
        <v>342</v>
      </c>
      <c r="B56" s="6"/>
      <c r="C56" s="6"/>
      <c r="D56" s="6"/>
      <c r="E56">
        <v>7</v>
      </c>
      <c r="F56">
        <v>284.2</v>
      </c>
      <c r="G56" s="26">
        <v>40.6</v>
      </c>
      <c r="H56">
        <v>0</v>
      </c>
      <c r="I56">
        <v>0</v>
      </c>
      <c r="L56" s="26"/>
      <c r="Q56" s="5" t="s">
        <v>342</v>
      </c>
      <c r="T56">
        <v>0</v>
      </c>
      <c r="U56">
        <v>1</v>
      </c>
      <c r="V56">
        <v>0</v>
      </c>
      <c r="X56" s="7"/>
    </row>
    <row r="57" spans="1:40" ht="15.75" customHeight="1" x14ac:dyDescent="0.25">
      <c r="A57" s="5" t="s">
        <v>125</v>
      </c>
      <c r="B57" s="6"/>
      <c r="C57" s="6"/>
      <c r="D57" s="6"/>
      <c r="E57">
        <v>4</v>
      </c>
      <c r="F57">
        <v>210</v>
      </c>
      <c r="G57" s="26">
        <v>52.5</v>
      </c>
      <c r="H57">
        <v>0</v>
      </c>
      <c r="I57">
        <v>0</v>
      </c>
      <c r="J57">
        <v>2</v>
      </c>
      <c r="K57">
        <v>44</v>
      </c>
      <c r="L57" s="26">
        <f>K57/J57</f>
        <v>22</v>
      </c>
      <c r="M57">
        <v>0</v>
      </c>
      <c r="N57">
        <v>0</v>
      </c>
      <c r="Q57" s="5" t="s">
        <v>125</v>
      </c>
      <c r="X57" s="7"/>
    </row>
    <row r="58" spans="1:40" ht="15.75" customHeight="1" x14ac:dyDescent="0.25">
      <c r="A58" s="5" t="s">
        <v>369</v>
      </c>
      <c r="B58" s="6"/>
      <c r="C58" s="6"/>
      <c r="D58" s="6"/>
      <c r="E58">
        <v>10</v>
      </c>
      <c r="F58">
        <v>483</v>
      </c>
      <c r="G58" s="26">
        <v>48.3</v>
      </c>
      <c r="H58">
        <v>0</v>
      </c>
      <c r="I58">
        <v>0</v>
      </c>
      <c r="L58" s="26"/>
      <c r="Q58" s="5" t="s">
        <v>369</v>
      </c>
      <c r="X58" s="7">
        <v>1</v>
      </c>
      <c r="Y58">
        <v>1</v>
      </c>
      <c r="Z58">
        <v>32</v>
      </c>
    </row>
    <row r="59" spans="1:40" ht="15.75" customHeight="1" x14ac:dyDescent="0.25">
      <c r="A59" s="5" t="s">
        <v>364</v>
      </c>
      <c r="B59" s="6"/>
      <c r="C59" s="6"/>
      <c r="D59" s="6"/>
      <c r="E59">
        <v>2</v>
      </c>
      <c r="F59">
        <v>95</v>
      </c>
      <c r="G59" s="26">
        <v>47.5</v>
      </c>
      <c r="H59">
        <v>0</v>
      </c>
      <c r="I59">
        <v>0</v>
      </c>
      <c r="L59" s="26"/>
      <c r="Q59" s="5" t="s">
        <v>364</v>
      </c>
      <c r="X59" s="7">
        <v>1</v>
      </c>
      <c r="Y59">
        <v>1</v>
      </c>
      <c r="Z59">
        <v>37</v>
      </c>
    </row>
    <row r="60" spans="1:40" ht="15.75" customHeight="1" x14ac:dyDescent="0.25">
      <c r="A60" s="5" t="s">
        <v>475</v>
      </c>
      <c r="B60" s="6"/>
      <c r="C60" s="6"/>
      <c r="D60" s="6"/>
      <c r="E60">
        <v>2</v>
      </c>
      <c r="F60">
        <v>106</v>
      </c>
      <c r="G60" s="26">
        <v>53</v>
      </c>
      <c r="H60">
        <v>0</v>
      </c>
      <c r="I60">
        <v>0</v>
      </c>
      <c r="L60" s="26"/>
      <c r="Q60" s="5" t="s">
        <v>475</v>
      </c>
      <c r="X60" s="7">
        <v>0</v>
      </c>
      <c r="Y60">
        <v>2</v>
      </c>
      <c r="Z60">
        <v>0</v>
      </c>
    </row>
    <row r="61" spans="1:40" ht="15.75" customHeight="1" x14ac:dyDescent="0.25">
      <c r="A61" s="5" t="s">
        <v>493</v>
      </c>
      <c r="B61" s="6"/>
      <c r="C61" s="6"/>
      <c r="D61" s="6"/>
      <c r="E61">
        <v>6</v>
      </c>
      <c r="F61">
        <v>219</v>
      </c>
      <c r="G61" s="26">
        <v>36.5</v>
      </c>
      <c r="H61">
        <v>0</v>
      </c>
      <c r="I61">
        <v>0</v>
      </c>
      <c r="L61" s="26"/>
      <c r="Q61" s="5" t="s">
        <v>493</v>
      </c>
      <c r="X61" s="7">
        <v>1</v>
      </c>
      <c r="Y61">
        <v>1</v>
      </c>
      <c r="Z61">
        <v>44</v>
      </c>
    </row>
    <row r="62" spans="1:40" ht="15.75" customHeight="1" x14ac:dyDescent="0.25">
      <c r="A62" s="5" t="s">
        <v>363</v>
      </c>
      <c r="B62" s="6"/>
      <c r="C62" s="6"/>
      <c r="D62" s="6"/>
      <c r="E62">
        <v>3</v>
      </c>
      <c r="F62">
        <v>128.1</v>
      </c>
      <c r="G62" s="26">
        <v>42.7</v>
      </c>
      <c r="H62">
        <v>0</v>
      </c>
      <c r="I62">
        <v>0</v>
      </c>
      <c r="L62" s="26"/>
      <c r="Q62" s="5" t="s">
        <v>363</v>
      </c>
      <c r="X62" s="8"/>
      <c r="AC62">
        <v>1</v>
      </c>
      <c r="AD62">
        <v>6</v>
      </c>
      <c r="AE62">
        <v>6</v>
      </c>
      <c r="AF62">
        <v>0</v>
      </c>
      <c r="AG62">
        <v>0</v>
      </c>
    </row>
    <row r="63" spans="1:40" ht="15.75" customHeight="1" x14ac:dyDescent="0.25">
      <c r="A63" s="5" t="s">
        <v>402</v>
      </c>
      <c r="B63" s="6"/>
      <c r="C63" s="6"/>
      <c r="D63" s="6"/>
      <c r="E63">
        <f t="shared" ref="E63:F63" si="38">SUM(E51:E62)</f>
        <v>57</v>
      </c>
      <c r="F63">
        <f t="shared" si="38"/>
        <v>2594.1</v>
      </c>
      <c r="G63" s="26">
        <f>F63/E63</f>
        <v>45.51052631578947</v>
      </c>
      <c r="H63">
        <f t="shared" ref="H63:K63" si="39">SUM(H51:H62)</f>
        <v>0</v>
      </c>
      <c r="I63">
        <f t="shared" si="39"/>
        <v>0</v>
      </c>
      <c r="J63">
        <f t="shared" si="39"/>
        <v>2</v>
      </c>
      <c r="K63">
        <f t="shared" si="39"/>
        <v>44</v>
      </c>
      <c r="L63" s="26">
        <f>K63/J63</f>
        <v>22</v>
      </c>
      <c r="M63">
        <f t="shared" ref="M63:N63" si="40">SUM(M51:M62)</f>
        <v>0</v>
      </c>
      <c r="N63">
        <f t="shared" si="40"/>
        <v>0</v>
      </c>
      <c r="T63">
        <f t="shared" ref="T63:U63" si="41">SUM(T51:T62)</f>
        <v>5</v>
      </c>
      <c r="U63">
        <f t="shared" si="41"/>
        <v>7</v>
      </c>
      <c r="V63">
        <f>MAX(V51:V62)</f>
        <v>43</v>
      </c>
      <c r="X63">
        <f t="shared" ref="X63:Y63" si="42">SUM(X51:X62)</f>
        <v>3</v>
      </c>
      <c r="Y63">
        <f t="shared" si="42"/>
        <v>5</v>
      </c>
      <c r="Z63">
        <f>MAX(Z51:Z62)</f>
        <v>44</v>
      </c>
    </row>
    <row r="64" spans="1:40" ht="15.75" customHeight="1" x14ac:dyDescent="0.25">
      <c r="A64" s="5"/>
      <c r="B64" s="6"/>
      <c r="C64" s="6"/>
      <c r="D64" s="6"/>
    </row>
    <row r="65" spans="1:40" ht="15.75" customHeight="1" x14ac:dyDescent="0.25">
      <c r="A65" s="1" t="s">
        <v>92</v>
      </c>
      <c r="B65" s="6"/>
      <c r="C65" s="6"/>
      <c r="D65" s="6"/>
      <c r="E65" s="3" t="s">
        <v>657</v>
      </c>
      <c r="F65" s="3"/>
      <c r="G65" s="3"/>
      <c r="H65" s="3" t="s">
        <v>658</v>
      </c>
      <c r="I65" s="3"/>
      <c r="J65" s="3"/>
      <c r="K65" s="3" t="s">
        <v>659</v>
      </c>
      <c r="L65" s="3"/>
      <c r="M65" s="3"/>
      <c r="N65" s="3" t="s">
        <v>660</v>
      </c>
      <c r="O65" s="3"/>
      <c r="P65" s="3"/>
      <c r="Q65" s="3" t="s">
        <v>661</v>
      </c>
      <c r="R65" s="3"/>
      <c r="S65" s="3"/>
      <c r="T65" s="3" t="s">
        <v>662</v>
      </c>
      <c r="U65" s="3"/>
      <c r="W65" s="3" t="s">
        <v>663</v>
      </c>
      <c r="Z65" s="3" t="s">
        <v>664</v>
      </c>
      <c r="AC65" s="3" t="s">
        <v>665</v>
      </c>
    </row>
    <row r="66" spans="1:40" ht="15.75" customHeight="1" x14ac:dyDescent="0.25">
      <c r="A66" s="1" t="s">
        <v>611</v>
      </c>
      <c r="B66" s="3" t="s">
        <v>73</v>
      </c>
      <c r="C66" s="3" t="s">
        <v>7</v>
      </c>
      <c r="D66" s="3" t="s">
        <v>8</v>
      </c>
      <c r="E66" s="3" t="s">
        <v>73</v>
      </c>
      <c r="F66" s="3" t="s">
        <v>7</v>
      </c>
      <c r="G66" s="3" t="s">
        <v>8</v>
      </c>
      <c r="H66" s="4" t="s">
        <v>73</v>
      </c>
      <c r="I66" s="3" t="s">
        <v>7</v>
      </c>
      <c r="J66" s="3" t="s">
        <v>8</v>
      </c>
      <c r="K66" s="4" t="s">
        <v>73</v>
      </c>
      <c r="L66" s="3" t="s">
        <v>7</v>
      </c>
      <c r="M66" s="3" t="s">
        <v>8</v>
      </c>
      <c r="N66" s="4" t="s">
        <v>73</v>
      </c>
      <c r="O66" s="3" t="s">
        <v>7</v>
      </c>
      <c r="P66" s="3" t="s">
        <v>8</v>
      </c>
      <c r="Q66" s="4" t="s">
        <v>73</v>
      </c>
      <c r="R66" s="3" t="s">
        <v>7</v>
      </c>
      <c r="S66" s="3" t="s">
        <v>8</v>
      </c>
      <c r="T66" s="4" t="s">
        <v>73</v>
      </c>
      <c r="U66" s="3" t="s">
        <v>7</v>
      </c>
      <c r="V66" s="3" t="s">
        <v>8</v>
      </c>
      <c r="W66" s="4" t="s">
        <v>73</v>
      </c>
      <c r="X66" s="3" t="s">
        <v>7</v>
      </c>
      <c r="Y66" s="3" t="s">
        <v>8</v>
      </c>
      <c r="Z66" s="3" t="s">
        <v>73</v>
      </c>
      <c r="AA66" s="3" t="s">
        <v>7</v>
      </c>
      <c r="AB66" s="3" t="s">
        <v>8</v>
      </c>
      <c r="AC66" s="3" t="s">
        <v>73</v>
      </c>
      <c r="AD66" s="3" t="s">
        <v>7</v>
      </c>
      <c r="AE66" s="3" t="s">
        <v>8</v>
      </c>
    </row>
    <row r="67" spans="1:40" ht="15.75" customHeight="1" x14ac:dyDescent="0.25">
      <c r="A67" s="5" t="s">
        <v>360</v>
      </c>
      <c r="B67" s="6">
        <f t="shared" ref="B67:D67" si="43">E67+H67+K67+N67+Q67+T67+W67</f>
        <v>0</v>
      </c>
      <c r="C67" s="6">
        <f t="shared" si="43"/>
        <v>0</v>
      </c>
      <c r="D67" s="6">
        <f t="shared" si="43"/>
        <v>0</v>
      </c>
      <c r="H67" s="7"/>
      <c r="K67" s="7"/>
      <c r="N67" s="7"/>
      <c r="Q67" s="7"/>
      <c r="T67" s="7"/>
      <c r="W67" s="7"/>
      <c r="Z67" s="7"/>
      <c r="AC67" s="7"/>
    </row>
    <row r="68" spans="1:40" ht="15.75" customHeight="1" x14ac:dyDescent="0.25">
      <c r="A68" s="5" t="s">
        <v>301</v>
      </c>
      <c r="B68" s="6">
        <f t="shared" ref="B68:D68" si="44">E68+H68+K68+N68+Q68+T68+W68</f>
        <v>2</v>
      </c>
      <c r="C68" s="6">
        <f t="shared" si="44"/>
        <v>3</v>
      </c>
      <c r="D68" s="6">
        <f t="shared" si="44"/>
        <v>0</v>
      </c>
      <c r="H68" s="7"/>
      <c r="K68" s="7">
        <v>1</v>
      </c>
      <c r="L68">
        <v>0</v>
      </c>
      <c r="M68">
        <v>0</v>
      </c>
      <c r="N68" s="7"/>
      <c r="Q68" s="7">
        <v>1</v>
      </c>
      <c r="R68">
        <v>3</v>
      </c>
      <c r="S68">
        <v>0</v>
      </c>
      <c r="T68" s="7"/>
      <c r="W68" s="7"/>
      <c r="Z68" s="7"/>
      <c r="AC68" s="7"/>
    </row>
    <row r="69" spans="1:40" ht="15.75" customHeight="1" x14ac:dyDescent="0.25">
      <c r="A69" s="5" t="s">
        <v>612</v>
      </c>
      <c r="B69" s="6">
        <f t="shared" ref="B69:D69" si="45">E69+H69+K69+N69+Q69+T69+W69</f>
        <v>0</v>
      </c>
      <c r="C69" s="6">
        <f t="shared" si="45"/>
        <v>0</v>
      </c>
      <c r="D69" s="6">
        <f t="shared" si="45"/>
        <v>0</v>
      </c>
      <c r="H69" s="7"/>
      <c r="K69" s="7"/>
      <c r="N69" s="7"/>
      <c r="Q69" s="7"/>
      <c r="T69" s="7"/>
      <c r="W69" s="7"/>
      <c r="Z69" s="7"/>
      <c r="AC69" s="7"/>
    </row>
    <row r="70" spans="1:40" ht="15.75" customHeight="1" x14ac:dyDescent="0.25">
      <c r="A70" s="5" t="s">
        <v>572</v>
      </c>
      <c r="B70" s="6">
        <f t="shared" ref="B70:D70" si="46">E70+H70+K70+N70+Q70+T70+W70</f>
        <v>3</v>
      </c>
      <c r="C70" s="6">
        <f t="shared" si="46"/>
        <v>79</v>
      </c>
      <c r="D70" s="6">
        <f t="shared" si="46"/>
        <v>0</v>
      </c>
      <c r="H70" s="7">
        <v>1</v>
      </c>
      <c r="I70">
        <v>2</v>
      </c>
      <c r="J70">
        <v>0</v>
      </c>
      <c r="K70" s="7">
        <v>1</v>
      </c>
      <c r="L70" s="8">
        <v>42</v>
      </c>
      <c r="M70" s="8">
        <v>0</v>
      </c>
      <c r="N70" s="7">
        <v>1</v>
      </c>
      <c r="O70" s="8">
        <v>35</v>
      </c>
      <c r="P70" s="8">
        <v>0</v>
      </c>
      <c r="Q70" s="7"/>
      <c r="T70" s="7"/>
      <c r="W70" s="7"/>
      <c r="Z70" s="7"/>
      <c r="AC70" s="7"/>
    </row>
    <row r="71" spans="1:40" ht="15.75" customHeight="1" x14ac:dyDescent="0.25">
      <c r="A71" s="5" t="s">
        <v>448</v>
      </c>
      <c r="B71" s="6">
        <f t="shared" ref="B71:D71" si="47">E71+H71+K71+N71+Q71+T71+W71</f>
        <v>3</v>
      </c>
      <c r="C71" s="6">
        <f t="shared" si="47"/>
        <v>44</v>
      </c>
      <c r="D71" s="6">
        <f t="shared" si="47"/>
        <v>0</v>
      </c>
      <c r="H71" s="7">
        <v>1</v>
      </c>
      <c r="I71">
        <v>8</v>
      </c>
      <c r="J71">
        <v>0</v>
      </c>
      <c r="K71" s="7"/>
      <c r="N71" s="7"/>
      <c r="Q71" s="7">
        <v>1</v>
      </c>
      <c r="R71">
        <v>36</v>
      </c>
      <c r="S71">
        <v>0</v>
      </c>
      <c r="T71" s="7"/>
      <c r="W71" s="7">
        <v>1</v>
      </c>
      <c r="X71">
        <v>0</v>
      </c>
      <c r="Y71">
        <v>0</v>
      </c>
      <c r="Z71" s="7"/>
      <c r="AC71" s="7"/>
    </row>
    <row r="72" spans="1:40" ht="15.75" customHeight="1" x14ac:dyDescent="0.25">
      <c r="A72" s="5" t="s">
        <v>342</v>
      </c>
      <c r="B72" s="6">
        <f t="shared" ref="B72:D72" si="48">E72+H72+K72+N72+Q72+T72+W72</f>
        <v>0</v>
      </c>
      <c r="C72" s="6">
        <f t="shared" si="48"/>
        <v>0</v>
      </c>
      <c r="D72" s="6">
        <f t="shared" si="48"/>
        <v>0</v>
      </c>
      <c r="H72" s="7"/>
      <c r="K72" s="7"/>
      <c r="N72" s="7"/>
      <c r="Q72" s="7"/>
      <c r="T72" s="7"/>
      <c r="W72" s="7"/>
      <c r="Z72" s="7"/>
      <c r="AC72" s="7"/>
    </row>
    <row r="73" spans="1:40" ht="15.75" customHeight="1" x14ac:dyDescent="0.25">
      <c r="A73" s="5" t="s">
        <v>125</v>
      </c>
      <c r="B73" s="6">
        <f t="shared" ref="B73:D73" si="49">E73+H73+K73+N73+Q73+T73+W73</f>
        <v>1</v>
      </c>
      <c r="C73" s="6">
        <f t="shared" si="49"/>
        <v>64</v>
      </c>
      <c r="D73" s="6">
        <f t="shared" si="49"/>
        <v>1</v>
      </c>
      <c r="E73" s="10">
        <v>1</v>
      </c>
      <c r="F73" s="10">
        <v>64</v>
      </c>
      <c r="G73" s="10">
        <v>1</v>
      </c>
      <c r="H73" s="7"/>
      <c r="K73" s="7"/>
      <c r="N73" s="7"/>
      <c r="Q73" s="7"/>
      <c r="T73" s="7"/>
      <c r="W73" s="7"/>
      <c r="Z73" s="7"/>
      <c r="AC73" s="7"/>
    </row>
    <row r="74" spans="1:40" ht="15.75" customHeight="1" x14ac:dyDescent="0.25">
      <c r="A74" s="5" t="s">
        <v>369</v>
      </c>
      <c r="B74" s="6">
        <v>1</v>
      </c>
      <c r="C74" s="6">
        <f t="shared" ref="C74:D74" si="50">F74+I74+L74+O74+R74+U74+X74</f>
        <v>0</v>
      </c>
      <c r="D74" s="6">
        <f t="shared" si="50"/>
        <v>0</v>
      </c>
      <c r="H74" s="7"/>
      <c r="K74" s="7"/>
      <c r="N74" s="7"/>
      <c r="Q74" s="7"/>
      <c r="T74" s="7"/>
      <c r="W74" s="7"/>
      <c r="Z74" s="7"/>
      <c r="AC74" s="7">
        <v>1</v>
      </c>
      <c r="AD74">
        <v>44</v>
      </c>
      <c r="AE74">
        <v>0</v>
      </c>
    </row>
    <row r="75" spans="1:40" ht="15.75" customHeight="1" x14ac:dyDescent="0.25">
      <c r="A75" s="5" t="s">
        <v>364</v>
      </c>
      <c r="B75" s="6">
        <f t="shared" ref="B75:D75" si="51">E75+H75+K75+N75+Q75+T75+W75</f>
        <v>1</v>
      </c>
      <c r="C75" s="6">
        <f t="shared" si="51"/>
        <v>85</v>
      </c>
      <c r="D75" s="6">
        <f t="shared" si="51"/>
        <v>1</v>
      </c>
      <c r="H75" s="7"/>
      <c r="K75" s="7">
        <v>1</v>
      </c>
      <c r="L75" s="10">
        <v>85</v>
      </c>
      <c r="M75" s="10">
        <v>1</v>
      </c>
      <c r="N75" s="7"/>
      <c r="Q75" s="7"/>
      <c r="T75" s="7"/>
      <c r="W75" s="7"/>
      <c r="Z75" s="7"/>
      <c r="AC75" s="7"/>
    </row>
    <row r="76" spans="1:40" ht="15.75" customHeight="1" x14ac:dyDescent="0.25">
      <c r="A76" s="5" t="s">
        <v>475</v>
      </c>
      <c r="B76" s="6">
        <v>1</v>
      </c>
      <c r="C76" s="6">
        <f>F76+I76+L76+O76+R76+U76+X76</f>
        <v>0</v>
      </c>
      <c r="D76" s="6">
        <v>1</v>
      </c>
      <c r="H76" s="7"/>
      <c r="K76" s="7"/>
      <c r="N76" s="7"/>
      <c r="Q76" s="7"/>
      <c r="T76" s="7"/>
      <c r="W76" s="7"/>
      <c r="Z76" s="37">
        <v>1</v>
      </c>
      <c r="AA76" s="10">
        <v>11</v>
      </c>
      <c r="AB76" s="10">
        <v>1</v>
      </c>
      <c r="AC76" s="7"/>
    </row>
    <row r="77" spans="1:40" ht="15.75" customHeight="1" x14ac:dyDescent="0.25">
      <c r="A77" s="5" t="s">
        <v>493</v>
      </c>
      <c r="B77" s="6">
        <f t="shared" ref="B77:D77" si="52">E77+H77+K77+N77+Q77+T77+W77</f>
        <v>1</v>
      </c>
      <c r="C77" s="6">
        <f t="shared" si="52"/>
        <v>6</v>
      </c>
      <c r="D77" s="6">
        <f t="shared" si="52"/>
        <v>0</v>
      </c>
      <c r="H77" s="7"/>
      <c r="K77" s="7"/>
      <c r="N77" s="7"/>
      <c r="Q77" s="7"/>
      <c r="T77" s="7">
        <v>1</v>
      </c>
      <c r="U77">
        <v>6</v>
      </c>
      <c r="V77">
        <v>0</v>
      </c>
      <c r="W77" s="7"/>
      <c r="Z77" s="7"/>
      <c r="AC77" s="7"/>
    </row>
    <row r="78" spans="1:40" ht="15.75" customHeight="1" x14ac:dyDescent="0.25">
      <c r="A78" s="5" t="s">
        <v>363</v>
      </c>
      <c r="B78" s="6">
        <f t="shared" ref="B78:D78" si="53">E78+H78+K78+N78+Q78+T78+W78</f>
        <v>0</v>
      </c>
      <c r="C78" s="6">
        <f t="shared" si="53"/>
        <v>0</v>
      </c>
      <c r="D78" s="6">
        <f t="shared" si="53"/>
        <v>0</v>
      </c>
      <c r="H78" s="8"/>
      <c r="K78" s="8"/>
      <c r="N78" s="8"/>
      <c r="Q78" s="8"/>
      <c r="T78" s="8"/>
      <c r="W78" s="8"/>
      <c r="Z78" s="7"/>
      <c r="AC78" s="7"/>
    </row>
    <row r="79" spans="1:40" ht="15.75" customHeight="1" x14ac:dyDescent="0.25">
      <c r="A79" s="5"/>
      <c r="B79" s="6"/>
      <c r="C79" s="6"/>
      <c r="D79" s="6"/>
      <c r="E79">
        <f t="shared" ref="E79:Y79" si="54">SUM(E67:E77)</f>
        <v>1</v>
      </c>
      <c r="F79">
        <f t="shared" si="54"/>
        <v>64</v>
      </c>
      <c r="G79">
        <f t="shared" si="54"/>
        <v>1</v>
      </c>
      <c r="H79">
        <f t="shared" si="54"/>
        <v>2</v>
      </c>
      <c r="I79">
        <f t="shared" si="54"/>
        <v>10</v>
      </c>
      <c r="J79">
        <f t="shared" si="54"/>
        <v>0</v>
      </c>
      <c r="K79">
        <f t="shared" si="54"/>
        <v>3</v>
      </c>
      <c r="L79">
        <f t="shared" si="54"/>
        <v>127</v>
      </c>
      <c r="M79">
        <f t="shared" si="54"/>
        <v>1</v>
      </c>
      <c r="N79">
        <f t="shared" si="54"/>
        <v>1</v>
      </c>
      <c r="O79">
        <f t="shared" si="54"/>
        <v>35</v>
      </c>
      <c r="P79">
        <f t="shared" si="54"/>
        <v>0</v>
      </c>
      <c r="Q79">
        <f t="shared" si="54"/>
        <v>2</v>
      </c>
      <c r="R79">
        <f t="shared" si="54"/>
        <v>39</v>
      </c>
      <c r="S79">
        <f t="shared" si="54"/>
        <v>0</v>
      </c>
      <c r="T79">
        <f t="shared" si="54"/>
        <v>1</v>
      </c>
      <c r="U79">
        <f t="shared" si="54"/>
        <v>6</v>
      </c>
      <c r="V79">
        <f t="shared" si="54"/>
        <v>0</v>
      </c>
      <c r="W79">
        <f t="shared" si="54"/>
        <v>1</v>
      </c>
      <c r="X79">
        <f t="shared" si="54"/>
        <v>0</v>
      </c>
      <c r="Y79">
        <f t="shared" si="54"/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0</v>
      </c>
    </row>
    <row r="80" spans="1:40" ht="15.75" customHeight="1" x14ac:dyDescent="0.25">
      <c r="A80" s="1" t="s">
        <v>93</v>
      </c>
      <c r="B80" s="2"/>
      <c r="C80" s="2"/>
      <c r="D80" s="2"/>
      <c r="E80" s="3" t="s">
        <v>618</v>
      </c>
      <c r="F80" s="3"/>
      <c r="G80" s="3"/>
      <c r="H80" s="3" t="s">
        <v>156</v>
      </c>
      <c r="I80" s="3"/>
      <c r="J80" s="3"/>
      <c r="K80" s="3" t="s">
        <v>2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15.75" customHeight="1" x14ac:dyDescent="0.25">
      <c r="A81" s="1" t="s">
        <v>611</v>
      </c>
      <c r="B81" s="2"/>
      <c r="C81" s="2"/>
      <c r="D81" s="2"/>
      <c r="E81" s="3" t="s">
        <v>95</v>
      </c>
      <c r="F81" s="3" t="s">
        <v>7</v>
      </c>
      <c r="G81" s="3" t="s">
        <v>91</v>
      </c>
      <c r="H81" s="4" t="s">
        <v>95</v>
      </c>
      <c r="I81" s="3" t="s">
        <v>7</v>
      </c>
      <c r="J81" s="3" t="s">
        <v>91</v>
      </c>
      <c r="K81" s="4" t="s">
        <v>95</v>
      </c>
      <c r="L81" s="3" t="s">
        <v>7</v>
      </c>
      <c r="M81" s="3" t="s">
        <v>91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15.75" customHeight="1" x14ac:dyDescent="0.25">
      <c r="A82" s="5" t="s">
        <v>360</v>
      </c>
      <c r="B82" s="6"/>
      <c r="C82" s="6"/>
      <c r="D82" s="6"/>
      <c r="E82">
        <v>1</v>
      </c>
      <c r="F82">
        <v>0</v>
      </c>
      <c r="G82">
        <v>0</v>
      </c>
      <c r="H82" s="7">
        <v>1</v>
      </c>
      <c r="I82" s="8">
        <v>5</v>
      </c>
      <c r="J82" s="8">
        <v>0</v>
      </c>
      <c r="K82" s="7"/>
    </row>
    <row r="83" spans="1:40" ht="15.75" customHeight="1" x14ac:dyDescent="0.25">
      <c r="A83" s="5" t="s">
        <v>301</v>
      </c>
      <c r="B83" s="6"/>
      <c r="C83" s="6"/>
      <c r="D83" s="6"/>
      <c r="E83">
        <v>2</v>
      </c>
      <c r="F83">
        <v>53</v>
      </c>
      <c r="G83">
        <v>0</v>
      </c>
      <c r="H83" s="7"/>
      <c r="K83" s="7"/>
    </row>
    <row r="84" spans="1:40" ht="15.75" customHeight="1" x14ac:dyDescent="0.25">
      <c r="A84" s="5" t="s">
        <v>612</v>
      </c>
      <c r="B84" s="6"/>
      <c r="C84" s="6"/>
      <c r="D84" s="6"/>
      <c r="E84">
        <v>2</v>
      </c>
      <c r="F84">
        <v>17</v>
      </c>
      <c r="G84">
        <v>0</v>
      </c>
      <c r="H84" s="7"/>
      <c r="K84" s="7"/>
    </row>
    <row r="85" spans="1:40" ht="15.75" customHeight="1" x14ac:dyDescent="0.25">
      <c r="A85" s="5" t="s">
        <v>572</v>
      </c>
      <c r="B85" s="6"/>
      <c r="C85" s="6"/>
      <c r="D85" s="6"/>
      <c r="E85">
        <v>2</v>
      </c>
      <c r="F85">
        <v>14</v>
      </c>
      <c r="G85">
        <v>0</v>
      </c>
      <c r="H85" s="7"/>
      <c r="K85" s="7"/>
    </row>
    <row r="86" spans="1:40" ht="15.75" customHeight="1" x14ac:dyDescent="0.25">
      <c r="A86" s="5" t="s">
        <v>448</v>
      </c>
      <c r="B86" s="6"/>
      <c r="C86" s="6"/>
      <c r="D86" s="6"/>
      <c r="H86" s="7"/>
      <c r="K86" s="7"/>
    </row>
    <row r="87" spans="1:40" ht="15.75" customHeight="1" x14ac:dyDescent="0.25">
      <c r="A87" s="5" t="s">
        <v>342</v>
      </c>
      <c r="B87" s="6"/>
      <c r="C87" s="6"/>
      <c r="D87" s="6"/>
      <c r="E87">
        <v>2</v>
      </c>
      <c r="F87">
        <v>8</v>
      </c>
      <c r="G87">
        <v>0</v>
      </c>
      <c r="H87" s="7"/>
      <c r="K87" s="7"/>
    </row>
    <row r="88" spans="1:40" ht="15.75" customHeight="1" x14ac:dyDescent="0.25">
      <c r="A88" s="5" t="s">
        <v>125</v>
      </c>
      <c r="B88" s="6"/>
      <c r="C88" s="6"/>
      <c r="D88" s="6"/>
      <c r="E88">
        <v>2</v>
      </c>
      <c r="F88">
        <v>14</v>
      </c>
      <c r="G88">
        <v>0</v>
      </c>
      <c r="H88" s="7"/>
      <c r="K88" s="7"/>
    </row>
    <row r="89" spans="1:40" ht="15.75" customHeight="1" x14ac:dyDescent="0.25">
      <c r="A89" s="5" t="s">
        <v>369</v>
      </c>
      <c r="B89" s="6"/>
      <c r="C89" s="6"/>
      <c r="D89" s="6"/>
      <c r="E89">
        <v>2</v>
      </c>
      <c r="F89">
        <v>0</v>
      </c>
      <c r="G89">
        <v>0</v>
      </c>
      <c r="H89" s="7"/>
      <c r="K89" s="7"/>
    </row>
    <row r="90" spans="1:40" ht="15.75" customHeight="1" x14ac:dyDescent="0.25">
      <c r="A90" s="5" t="s">
        <v>364</v>
      </c>
      <c r="B90" s="6"/>
      <c r="C90" s="6"/>
      <c r="D90" s="6"/>
      <c r="E90">
        <v>1</v>
      </c>
      <c r="F90">
        <v>26</v>
      </c>
      <c r="G90">
        <v>0</v>
      </c>
      <c r="H90" s="7"/>
      <c r="K90" s="7"/>
    </row>
    <row r="91" spans="1:40" ht="15.75" customHeight="1" x14ac:dyDescent="0.25">
      <c r="A91" s="5" t="s">
        <v>475</v>
      </c>
      <c r="B91" s="6"/>
      <c r="C91" s="6"/>
      <c r="D91" s="6"/>
      <c r="E91">
        <v>4</v>
      </c>
      <c r="F91">
        <v>18</v>
      </c>
      <c r="G91">
        <v>0</v>
      </c>
      <c r="H91" s="7"/>
      <c r="K91" s="7"/>
    </row>
    <row r="92" spans="1:40" ht="15.75" customHeight="1" x14ac:dyDescent="0.25">
      <c r="A92" s="5" t="s">
        <v>493</v>
      </c>
      <c r="B92" s="6"/>
      <c r="C92" s="6"/>
      <c r="D92" s="6"/>
      <c r="E92">
        <v>1</v>
      </c>
      <c r="F92">
        <v>-5</v>
      </c>
      <c r="G92">
        <v>0</v>
      </c>
      <c r="H92" s="7"/>
      <c r="K92" s="7"/>
    </row>
    <row r="93" spans="1:40" ht="15.75" customHeight="1" x14ac:dyDescent="0.25">
      <c r="A93" s="5" t="s">
        <v>363</v>
      </c>
      <c r="B93" s="6"/>
      <c r="C93" s="6"/>
      <c r="D93" s="6"/>
      <c r="E93">
        <v>2</v>
      </c>
      <c r="F93">
        <v>1</v>
      </c>
      <c r="G93">
        <v>0</v>
      </c>
      <c r="H93" s="8"/>
      <c r="K93" s="8"/>
    </row>
    <row r="94" spans="1:40" ht="15.75" customHeight="1" x14ac:dyDescent="0.25">
      <c r="A94" s="5"/>
      <c r="B94" s="6"/>
      <c r="C94" s="6"/>
      <c r="D94" s="6"/>
      <c r="E94">
        <f t="shared" ref="E94:M94" si="55">SUM(E82:E93)</f>
        <v>21</v>
      </c>
      <c r="F94">
        <f t="shared" si="55"/>
        <v>146</v>
      </c>
      <c r="G94">
        <f t="shared" si="55"/>
        <v>0</v>
      </c>
      <c r="H94">
        <f t="shared" si="55"/>
        <v>1</v>
      </c>
      <c r="I94">
        <f t="shared" si="55"/>
        <v>5</v>
      </c>
      <c r="J94">
        <f t="shared" si="55"/>
        <v>0</v>
      </c>
      <c r="K94">
        <f t="shared" si="55"/>
        <v>0</v>
      </c>
      <c r="L94">
        <f t="shared" si="55"/>
        <v>0</v>
      </c>
      <c r="M94">
        <f t="shared" si="55"/>
        <v>0</v>
      </c>
    </row>
    <row r="95" spans="1:40" ht="15.75" customHeight="1" x14ac:dyDescent="0.25">
      <c r="A95" s="1" t="s">
        <v>96</v>
      </c>
      <c r="B95" s="2"/>
      <c r="C95" s="2"/>
      <c r="D95" s="2"/>
      <c r="E95" s="3" t="s">
        <v>601</v>
      </c>
      <c r="F95" s="3"/>
      <c r="G95" s="3"/>
      <c r="H95" s="3" t="s">
        <v>605</v>
      </c>
      <c r="I95" s="3"/>
      <c r="J95" s="3"/>
      <c r="K95" s="3" t="s">
        <v>1308</v>
      </c>
      <c r="L95" s="3"/>
      <c r="M95" s="3"/>
      <c r="N95" s="3" t="s">
        <v>659</v>
      </c>
      <c r="O95" s="3"/>
      <c r="P95" s="3"/>
      <c r="Q95" s="3" t="s">
        <v>666</v>
      </c>
      <c r="R95" s="3"/>
      <c r="S95" s="3"/>
      <c r="T95" s="3" t="s">
        <v>663</v>
      </c>
      <c r="U95" s="3"/>
      <c r="V95" s="3"/>
      <c r="W95" s="3" t="s">
        <v>2</v>
      </c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15.75" customHeight="1" x14ac:dyDescent="0.25">
      <c r="A96" s="1" t="s">
        <v>611</v>
      </c>
      <c r="B96" s="2"/>
      <c r="C96" s="2"/>
      <c r="D96" s="2"/>
      <c r="E96" s="3" t="s">
        <v>95</v>
      </c>
      <c r="F96" s="3" t="s">
        <v>7</v>
      </c>
      <c r="G96" s="3" t="s">
        <v>91</v>
      </c>
      <c r="H96" s="4" t="s">
        <v>95</v>
      </c>
      <c r="I96" s="3" t="s">
        <v>7</v>
      </c>
      <c r="J96" s="3" t="s">
        <v>91</v>
      </c>
      <c r="K96" s="4" t="s">
        <v>95</v>
      </c>
      <c r="L96" s="3" t="s">
        <v>7</v>
      </c>
      <c r="M96" s="3" t="s">
        <v>91</v>
      </c>
      <c r="N96" s="4" t="s">
        <v>95</v>
      </c>
      <c r="O96" s="3" t="s">
        <v>7</v>
      </c>
      <c r="P96" s="3" t="s">
        <v>91</v>
      </c>
      <c r="Q96" s="4" t="s">
        <v>95</v>
      </c>
      <c r="R96" s="3" t="s">
        <v>7</v>
      </c>
      <c r="S96" s="3" t="s">
        <v>91</v>
      </c>
      <c r="T96" s="4" t="s">
        <v>95</v>
      </c>
      <c r="U96" s="3" t="s">
        <v>7</v>
      </c>
      <c r="V96" s="3" t="s">
        <v>91</v>
      </c>
      <c r="W96" s="4" t="s">
        <v>95</v>
      </c>
      <c r="X96" s="3" t="s">
        <v>7</v>
      </c>
      <c r="Y96" s="3" t="s">
        <v>91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25" ht="15.75" customHeight="1" x14ac:dyDescent="0.25">
      <c r="A97" s="5" t="s">
        <v>360</v>
      </c>
      <c r="B97" s="6"/>
      <c r="C97" s="6"/>
      <c r="D97" s="6"/>
      <c r="H97" s="7">
        <v>4</v>
      </c>
      <c r="I97">
        <v>83</v>
      </c>
      <c r="J97">
        <v>0</v>
      </c>
      <c r="K97" s="7">
        <v>1</v>
      </c>
      <c r="L97" s="8">
        <v>25</v>
      </c>
      <c r="M97" s="8">
        <v>0</v>
      </c>
      <c r="N97" s="7"/>
      <c r="Q97" s="7"/>
      <c r="T97" s="7"/>
      <c r="W97" s="7"/>
    </row>
    <row r="98" spans="1:25" ht="15.75" customHeight="1" x14ac:dyDescent="0.25">
      <c r="A98" s="5" t="s">
        <v>301</v>
      </c>
      <c r="B98" s="6"/>
      <c r="C98" s="6"/>
      <c r="D98" s="6"/>
      <c r="H98" s="7">
        <v>1</v>
      </c>
      <c r="I98">
        <v>12</v>
      </c>
      <c r="J98">
        <v>0</v>
      </c>
      <c r="K98" s="7">
        <v>2</v>
      </c>
      <c r="L98" s="8">
        <v>42</v>
      </c>
      <c r="M98" s="8">
        <v>0</v>
      </c>
      <c r="N98" s="7"/>
      <c r="Q98" s="7"/>
      <c r="T98" s="7"/>
      <c r="W98" s="7"/>
    </row>
    <row r="99" spans="1:25" ht="15.75" customHeight="1" x14ac:dyDescent="0.25">
      <c r="A99" s="5" t="s">
        <v>612</v>
      </c>
      <c r="B99" s="6"/>
      <c r="C99" s="6"/>
      <c r="D99" s="6"/>
      <c r="H99" s="7">
        <v>3</v>
      </c>
      <c r="I99">
        <v>49</v>
      </c>
      <c r="J99">
        <v>0</v>
      </c>
      <c r="K99" s="7">
        <v>1</v>
      </c>
      <c r="L99" s="8">
        <v>16</v>
      </c>
      <c r="M99" s="8">
        <v>0</v>
      </c>
      <c r="N99" s="7"/>
      <c r="Q99" s="7"/>
      <c r="T99" s="7"/>
      <c r="W99" s="7"/>
    </row>
    <row r="100" spans="1:25" ht="15.75" customHeight="1" x14ac:dyDescent="0.25">
      <c r="A100" s="5" t="s">
        <v>572</v>
      </c>
      <c r="B100" s="6"/>
      <c r="C100" s="6"/>
      <c r="D100" s="6"/>
      <c r="H100" s="7"/>
      <c r="K100" s="7">
        <v>1</v>
      </c>
      <c r="L100" s="8">
        <v>21</v>
      </c>
      <c r="M100" s="8">
        <v>0</v>
      </c>
      <c r="N100" s="7">
        <v>2</v>
      </c>
      <c r="O100" s="8">
        <v>68</v>
      </c>
      <c r="P100" s="8">
        <v>0</v>
      </c>
      <c r="Q100" s="7"/>
      <c r="T100" s="7"/>
      <c r="W100" s="7"/>
    </row>
    <row r="101" spans="1:25" ht="15.75" customHeight="1" x14ac:dyDescent="0.25">
      <c r="A101" s="5" t="s">
        <v>448</v>
      </c>
      <c r="B101" s="6"/>
      <c r="C101" s="6"/>
      <c r="D101" s="6"/>
      <c r="H101" s="7"/>
      <c r="K101" s="7">
        <v>2</v>
      </c>
      <c r="L101" s="8">
        <v>30</v>
      </c>
      <c r="M101" s="8">
        <v>0</v>
      </c>
      <c r="N101" s="7">
        <v>1</v>
      </c>
      <c r="O101" s="8">
        <v>18</v>
      </c>
      <c r="P101" s="8">
        <v>0</v>
      </c>
      <c r="Q101" s="7"/>
      <c r="T101" s="7"/>
      <c r="W101" s="7"/>
    </row>
    <row r="102" spans="1:25" ht="15.75" customHeight="1" x14ac:dyDescent="0.25">
      <c r="A102" s="5" t="s">
        <v>342</v>
      </c>
      <c r="B102" s="6"/>
      <c r="C102" s="6"/>
      <c r="D102" s="6"/>
      <c r="H102" s="7"/>
      <c r="K102" s="7">
        <v>3</v>
      </c>
      <c r="L102" s="8">
        <v>78</v>
      </c>
      <c r="M102" s="8">
        <v>0</v>
      </c>
      <c r="N102" s="7">
        <v>2</v>
      </c>
      <c r="O102" s="8">
        <v>50</v>
      </c>
      <c r="P102" s="8">
        <v>0</v>
      </c>
      <c r="Q102" s="7"/>
      <c r="T102" s="7"/>
      <c r="W102" s="7"/>
    </row>
    <row r="103" spans="1:25" ht="15.75" customHeight="1" x14ac:dyDescent="0.25">
      <c r="A103" s="5" t="s">
        <v>125</v>
      </c>
      <c r="B103" s="6"/>
      <c r="C103" s="6"/>
      <c r="D103" s="6"/>
      <c r="H103" s="7"/>
      <c r="K103" s="7">
        <v>1</v>
      </c>
      <c r="L103" s="8">
        <v>7</v>
      </c>
      <c r="M103" s="8">
        <v>0</v>
      </c>
      <c r="N103" s="7"/>
      <c r="Q103" s="7">
        <v>1</v>
      </c>
      <c r="R103">
        <v>2</v>
      </c>
      <c r="S103">
        <v>0</v>
      </c>
      <c r="T103" s="7"/>
      <c r="W103" s="7"/>
    </row>
    <row r="104" spans="1:25" ht="15.75" customHeight="1" x14ac:dyDescent="0.25">
      <c r="A104" s="5" t="s">
        <v>369</v>
      </c>
      <c r="B104" s="6"/>
      <c r="C104" s="6"/>
      <c r="D104" s="6"/>
      <c r="H104" s="7"/>
      <c r="K104" s="7"/>
      <c r="N104" s="7">
        <v>2</v>
      </c>
      <c r="O104">
        <v>14</v>
      </c>
      <c r="P104">
        <v>0</v>
      </c>
      <c r="Q104" s="7"/>
      <c r="T104" s="7">
        <v>1</v>
      </c>
      <c r="U104">
        <v>19</v>
      </c>
      <c r="V104">
        <v>0</v>
      </c>
      <c r="W104" s="7"/>
    </row>
    <row r="105" spans="1:25" ht="15.75" customHeight="1" x14ac:dyDescent="0.25">
      <c r="A105" s="5" t="s">
        <v>364</v>
      </c>
      <c r="B105" s="6"/>
      <c r="C105" s="6"/>
      <c r="D105" s="6"/>
      <c r="H105" s="7"/>
      <c r="K105" s="7"/>
      <c r="N105" s="7"/>
      <c r="Q105" s="7"/>
      <c r="T105" s="7"/>
      <c r="W105" s="7"/>
    </row>
    <row r="106" spans="1:25" ht="15.75" customHeight="1" x14ac:dyDescent="0.25">
      <c r="A106" s="5" t="s">
        <v>475</v>
      </c>
      <c r="B106" s="6"/>
      <c r="C106" s="6"/>
      <c r="D106" s="6"/>
      <c r="E106">
        <v>1</v>
      </c>
      <c r="F106">
        <v>28</v>
      </c>
      <c r="G106">
        <v>0</v>
      </c>
      <c r="H106" s="7"/>
      <c r="K106" s="7"/>
      <c r="N106" s="7">
        <v>6</v>
      </c>
      <c r="O106" s="10">
        <v>104</v>
      </c>
      <c r="P106">
        <v>0</v>
      </c>
      <c r="Q106" s="7"/>
      <c r="T106" s="7"/>
      <c r="W106" s="7"/>
    </row>
    <row r="107" spans="1:25" ht="15.75" customHeight="1" x14ac:dyDescent="0.25">
      <c r="A107" s="5" t="s">
        <v>493</v>
      </c>
      <c r="B107" s="6"/>
      <c r="C107" s="6"/>
      <c r="D107" s="6"/>
      <c r="E107">
        <v>4</v>
      </c>
      <c r="F107">
        <v>83</v>
      </c>
      <c r="G107">
        <v>0</v>
      </c>
      <c r="H107" s="7"/>
      <c r="K107" s="7">
        <v>5</v>
      </c>
      <c r="L107" s="10">
        <v>111</v>
      </c>
      <c r="M107">
        <v>0</v>
      </c>
      <c r="N107" s="7"/>
      <c r="Q107" s="7"/>
      <c r="T107" s="7"/>
      <c r="W107" s="7"/>
    </row>
    <row r="108" spans="1:25" ht="15.75" customHeight="1" x14ac:dyDescent="0.25">
      <c r="A108" s="5" t="s">
        <v>363</v>
      </c>
      <c r="B108" s="6"/>
      <c r="C108" s="6"/>
      <c r="D108" s="6"/>
      <c r="E108">
        <v>2</v>
      </c>
      <c r="F108">
        <v>38</v>
      </c>
      <c r="G108">
        <v>0</v>
      </c>
      <c r="H108" s="8"/>
      <c r="K108" s="8">
        <v>4</v>
      </c>
      <c r="L108">
        <v>80</v>
      </c>
      <c r="M108">
        <v>0</v>
      </c>
      <c r="N108" s="8"/>
      <c r="Q108" s="8"/>
      <c r="T108" s="8"/>
      <c r="W108" s="8"/>
    </row>
    <row r="109" spans="1:25" ht="15.75" customHeight="1" x14ac:dyDescent="0.25">
      <c r="A109" s="5"/>
      <c r="B109" s="6"/>
      <c r="C109" s="6"/>
      <c r="D109" s="6"/>
      <c r="E109">
        <f t="shared" ref="E109:Y109" si="56">SUM(E97:E108)</f>
        <v>7</v>
      </c>
      <c r="F109">
        <f t="shared" si="56"/>
        <v>149</v>
      </c>
      <c r="G109">
        <f t="shared" si="56"/>
        <v>0</v>
      </c>
      <c r="H109">
        <f t="shared" si="56"/>
        <v>8</v>
      </c>
      <c r="I109">
        <f t="shared" si="56"/>
        <v>144</v>
      </c>
      <c r="J109">
        <f t="shared" si="56"/>
        <v>0</v>
      </c>
      <c r="K109">
        <f t="shared" si="56"/>
        <v>20</v>
      </c>
      <c r="L109">
        <f t="shared" si="56"/>
        <v>410</v>
      </c>
      <c r="M109">
        <f t="shared" si="56"/>
        <v>0</v>
      </c>
      <c r="N109">
        <f t="shared" si="56"/>
        <v>13</v>
      </c>
      <c r="O109">
        <f t="shared" si="56"/>
        <v>254</v>
      </c>
      <c r="P109">
        <f t="shared" si="56"/>
        <v>0</v>
      </c>
      <c r="Q109">
        <f t="shared" si="56"/>
        <v>1</v>
      </c>
      <c r="R109">
        <f t="shared" si="56"/>
        <v>2</v>
      </c>
      <c r="S109">
        <f t="shared" si="56"/>
        <v>0</v>
      </c>
      <c r="T109">
        <f t="shared" si="56"/>
        <v>1</v>
      </c>
      <c r="U109">
        <f t="shared" si="56"/>
        <v>19</v>
      </c>
      <c r="V109">
        <f t="shared" si="56"/>
        <v>0</v>
      </c>
      <c r="W109">
        <f t="shared" si="56"/>
        <v>0</v>
      </c>
      <c r="X109">
        <f t="shared" si="56"/>
        <v>0</v>
      </c>
      <c r="Y109">
        <f t="shared" si="56"/>
        <v>0</v>
      </c>
    </row>
    <row r="110" spans="1:25" ht="15.75" customHeight="1" x14ac:dyDescent="0.25">
      <c r="A110" s="5"/>
      <c r="B110" s="6"/>
      <c r="C110" s="6"/>
      <c r="D110" s="6"/>
    </row>
    <row r="111" spans="1:25" ht="15.75" customHeight="1" x14ac:dyDescent="0.25">
      <c r="A111" s="5"/>
      <c r="B111" s="6"/>
      <c r="C111" s="6"/>
      <c r="D111" s="6"/>
    </row>
    <row r="112" spans="1:25" ht="15.75" customHeight="1" x14ac:dyDescent="0.25">
      <c r="A112" s="5"/>
      <c r="B112" s="6"/>
      <c r="C112" s="6"/>
      <c r="D112" s="6"/>
    </row>
    <row r="113" spans="1:4" ht="15.75" customHeight="1" x14ac:dyDescent="0.25">
      <c r="A113" s="5"/>
      <c r="B113" s="6"/>
      <c r="C113" s="6"/>
      <c r="D113" s="6"/>
    </row>
    <row r="114" spans="1:4" ht="15.75" customHeight="1" x14ac:dyDescent="0.25">
      <c r="A114" s="5"/>
      <c r="B114" s="6"/>
      <c r="C114" s="6"/>
      <c r="D114" s="6"/>
    </row>
    <row r="115" spans="1:4" ht="15.75" customHeight="1" x14ac:dyDescent="0.25">
      <c r="A115" s="5"/>
      <c r="B115" s="6"/>
      <c r="C115" s="6"/>
      <c r="D115" s="6"/>
    </row>
    <row r="116" spans="1:4" ht="15.75" customHeight="1" x14ac:dyDescent="0.25">
      <c r="A116" s="5"/>
      <c r="B116" s="6"/>
      <c r="C116" s="6"/>
      <c r="D116" s="6"/>
    </row>
    <row r="117" spans="1:4" ht="15.75" customHeight="1" x14ac:dyDescent="0.25">
      <c r="A117" s="5"/>
      <c r="B117" s="6"/>
      <c r="C117" s="6"/>
      <c r="D117" s="6"/>
    </row>
    <row r="118" spans="1:4" ht="15.75" customHeight="1" x14ac:dyDescent="0.25">
      <c r="A118" s="5"/>
      <c r="B118" s="6"/>
      <c r="C118" s="6"/>
      <c r="D118" s="6"/>
    </row>
    <row r="119" spans="1:4" ht="15.75" customHeight="1" x14ac:dyDescent="0.25">
      <c r="A119" s="5"/>
      <c r="B119" s="6"/>
      <c r="C119" s="6"/>
      <c r="D119" s="6"/>
    </row>
    <row r="120" spans="1:4" ht="15.75" customHeight="1" x14ac:dyDescent="0.25">
      <c r="A120" s="5"/>
      <c r="B120" s="6"/>
      <c r="C120" s="6"/>
      <c r="D120" s="6"/>
    </row>
    <row r="121" spans="1:4" ht="15.75" customHeight="1" x14ac:dyDescent="0.25">
      <c r="A121" s="5"/>
      <c r="B121" s="6"/>
      <c r="C121" s="6"/>
      <c r="D121" s="6"/>
    </row>
    <row r="122" spans="1:4" ht="15.75" customHeight="1" x14ac:dyDescent="0.25">
      <c r="A122" s="5"/>
      <c r="B122" s="6"/>
      <c r="C122" s="6"/>
      <c r="D122" s="6"/>
    </row>
    <row r="123" spans="1:4" ht="15.75" customHeight="1" x14ac:dyDescent="0.25">
      <c r="A123" s="5"/>
      <c r="B123" s="6"/>
      <c r="C123" s="6"/>
      <c r="D123" s="6"/>
    </row>
    <row r="124" spans="1:4" ht="15.75" customHeight="1" x14ac:dyDescent="0.25">
      <c r="A124" s="5"/>
      <c r="B124" s="6"/>
      <c r="C124" s="6"/>
      <c r="D124" s="6"/>
    </row>
    <row r="125" spans="1:4" ht="15.75" customHeight="1" x14ac:dyDescent="0.25">
      <c r="A125" s="5"/>
      <c r="B125" s="6"/>
      <c r="C125" s="6"/>
      <c r="D125" s="6"/>
    </row>
    <row r="126" spans="1:4" ht="15.75" customHeight="1" x14ac:dyDescent="0.25">
      <c r="A126" s="5"/>
      <c r="B126" s="6"/>
      <c r="C126" s="6"/>
      <c r="D126" s="6"/>
    </row>
    <row r="127" spans="1:4" ht="15.75" customHeight="1" x14ac:dyDescent="0.25">
      <c r="A127" s="5"/>
      <c r="B127" s="6"/>
      <c r="C127" s="6"/>
      <c r="D127" s="6"/>
    </row>
    <row r="128" spans="1:4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" customWidth="1"/>
    <col min="4" max="4" width="3.28515625" customWidth="1"/>
    <col min="5" max="5" width="4.28515625" customWidth="1"/>
    <col min="6" max="6" width="5" customWidth="1"/>
    <col min="7" max="7" width="4.5703125" customWidth="1"/>
    <col min="8" max="8" width="4.140625" customWidth="1"/>
    <col min="9" max="9" width="4.42578125" customWidth="1"/>
    <col min="10" max="10" width="5.140625" customWidth="1"/>
    <col min="11" max="11" width="4.85546875" customWidth="1"/>
    <col min="12" max="12" width="4.7109375" customWidth="1"/>
    <col min="13" max="13" width="3.425781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  <col min="41" max="44" width="8.7109375" customWidth="1"/>
  </cols>
  <sheetData>
    <row r="1" spans="1:44" x14ac:dyDescent="0.25">
      <c r="A1" s="1" t="s">
        <v>0</v>
      </c>
      <c r="B1" s="2" t="s">
        <v>1</v>
      </c>
      <c r="C1" s="2"/>
      <c r="D1" s="2"/>
      <c r="E1" s="3" t="s">
        <v>667</v>
      </c>
      <c r="F1" s="3"/>
      <c r="G1" s="3"/>
      <c r="H1" s="3" t="s">
        <v>669</v>
      </c>
      <c r="I1" s="3"/>
      <c r="J1" s="3"/>
      <c r="K1" s="3" t="s">
        <v>671</v>
      </c>
      <c r="L1" s="3"/>
      <c r="M1" s="3"/>
      <c r="N1" s="3" t="s">
        <v>672</v>
      </c>
      <c r="O1" s="3"/>
      <c r="P1" s="3"/>
      <c r="Q1" s="3" t="s">
        <v>674</v>
      </c>
      <c r="R1" s="3"/>
      <c r="S1" s="3"/>
      <c r="T1" s="3" t="s">
        <v>675</v>
      </c>
      <c r="U1" s="3"/>
      <c r="V1" s="3"/>
      <c r="W1" s="3" t="s">
        <v>677</v>
      </c>
      <c r="X1" s="3"/>
      <c r="Y1" s="3"/>
      <c r="Z1" s="3"/>
      <c r="AA1" s="3" t="s">
        <v>2</v>
      </c>
      <c r="AB1" s="3"/>
      <c r="AC1" s="3" t="s">
        <v>680</v>
      </c>
      <c r="AD1" s="3"/>
      <c r="AE1" s="3"/>
      <c r="AF1" s="3" t="s">
        <v>9</v>
      </c>
      <c r="AG1" s="3"/>
      <c r="AH1" s="3"/>
      <c r="AI1" s="3" t="s">
        <v>681</v>
      </c>
      <c r="AJ1" s="3"/>
      <c r="AK1" s="3"/>
      <c r="AL1" s="3" t="s">
        <v>2</v>
      </c>
      <c r="AM1" s="3"/>
      <c r="AN1" s="3"/>
      <c r="AO1" s="3"/>
      <c r="AP1" s="3"/>
      <c r="AQ1" s="3"/>
      <c r="AR1" s="3"/>
    </row>
    <row r="2" spans="1:44" x14ac:dyDescent="0.25">
      <c r="A2" s="1" t="s">
        <v>682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/>
      <c r="AP2" t="s">
        <v>20</v>
      </c>
      <c r="AQ2" t="s">
        <v>21</v>
      </c>
      <c r="AR2" t="s">
        <v>22</v>
      </c>
    </row>
    <row r="3" spans="1:44" x14ac:dyDescent="0.25">
      <c r="A3" s="5" t="s">
        <v>684</v>
      </c>
      <c r="B3" s="41">
        <f t="shared" ref="B3:D3" si="0">E3+H3+K3+N3+Q3+T3+W3+Z3+AC3+AF3+AI3</f>
        <v>50</v>
      </c>
      <c r="C3" s="41">
        <f t="shared" si="0"/>
        <v>344</v>
      </c>
      <c r="D3" s="41">
        <f t="shared" si="0"/>
        <v>5</v>
      </c>
      <c r="E3" s="7">
        <v>5</v>
      </c>
      <c r="F3">
        <v>37</v>
      </c>
      <c r="G3">
        <v>0</v>
      </c>
      <c r="H3" s="7">
        <v>17</v>
      </c>
      <c r="I3" s="8">
        <v>75</v>
      </c>
      <c r="J3" s="8">
        <v>1</v>
      </c>
      <c r="K3" s="7">
        <v>6</v>
      </c>
      <c r="L3" s="8">
        <v>77</v>
      </c>
      <c r="M3" s="8">
        <v>0</v>
      </c>
      <c r="N3" s="7">
        <v>4</v>
      </c>
      <c r="O3" s="8">
        <v>69</v>
      </c>
      <c r="P3" s="8">
        <v>0</v>
      </c>
      <c r="Q3" s="7">
        <v>7</v>
      </c>
      <c r="R3" s="8">
        <v>12</v>
      </c>
      <c r="S3" s="8">
        <v>0</v>
      </c>
      <c r="T3" s="7">
        <v>11</v>
      </c>
      <c r="U3" s="8">
        <v>74</v>
      </c>
      <c r="V3" s="18">
        <v>4</v>
      </c>
      <c r="W3" s="7"/>
      <c r="X3" s="8"/>
      <c r="Y3" s="8"/>
      <c r="Z3" s="7"/>
      <c r="AC3" s="7"/>
      <c r="AF3" s="7"/>
      <c r="AI3" s="7"/>
      <c r="AL3" s="7"/>
      <c r="AP3" s="9" t="s">
        <v>26</v>
      </c>
      <c r="AQ3" s="9" t="s">
        <v>28</v>
      </c>
      <c r="AR3" s="9" t="s">
        <v>29</v>
      </c>
    </row>
    <row r="4" spans="1:44" x14ac:dyDescent="0.25">
      <c r="A4" s="5" t="s">
        <v>572</v>
      </c>
      <c r="B4" s="41">
        <f t="shared" ref="B4:D4" si="1">E4+H4+K4+N4+Q4+T4+W4+Z4+AC4+AF4+AI4</f>
        <v>48</v>
      </c>
      <c r="C4" s="41">
        <f t="shared" si="1"/>
        <v>202</v>
      </c>
      <c r="D4" s="41">
        <f t="shared" si="1"/>
        <v>2</v>
      </c>
      <c r="E4" s="7">
        <v>9</v>
      </c>
      <c r="F4">
        <v>57</v>
      </c>
      <c r="G4">
        <v>0</v>
      </c>
      <c r="H4" s="7">
        <v>9</v>
      </c>
      <c r="I4" s="8">
        <v>24</v>
      </c>
      <c r="J4" s="8">
        <v>1</v>
      </c>
      <c r="K4" s="7">
        <v>11</v>
      </c>
      <c r="L4" s="8">
        <v>62</v>
      </c>
      <c r="M4" s="8">
        <v>0</v>
      </c>
      <c r="N4" s="7">
        <v>5</v>
      </c>
      <c r="O4" s="8">
        <v>35</v>
      </c>
      <c r="P4" s="8">
        <v>0</v>
      </c>
      <c r="Q4" s="7">
        <v>6</v>
      </c>
      <c r="R4" s="8">
        <v>5</v>
      </c>
      <c r="S4" s="8">
        <v>0</v>
      </c>
      <c r="T4" s="7">
        <v>6</v>
      </c>
      <c r="U4" s="8">
        <v>17</v>
      </c>
      <c r="V4" s="8">
        <v>1</v>
      </c>
      <c r="W4" s="7">
        <v>2</v>
      </c>
      <c r="X4" s="8">
        <v>2</v>
      </c>
      <c r="Y4" s="8">
        <v>0</v>
      </c>
      <c r="Z4" s="7"/>
      <c r="AA4" s="8"/>
      <c r="AB4" s="8"/>
      <c r="AC4" s="7"/>
      <c r="AF4" s="7"/>
      <c r="AI4" s="7"/>
      <c r="AL4" s="7"/>
      <c r="AP4" s="10" t="s">
        <v>34</v>
      </c>
      <c r="AQ4" s="10" t="s">
        <v>34</v>
      </c>
      <c r="AR4" s="10" t="s">
        <v>35</v>
      </c>
    </row>
    <row r="5" spans="1:44" x14ac:dyDescent="0.25">
      <c r="A5" s="5" t="s">
        <v>301</v>
      </c>
      <c r="B5" s="41">
        <f t="shared" ref="B5:D5" si="2">E5+H5+K5+N5+Q5+T5+W5+Z5+AC5+AF5+AI5</f>
        <v>42</v>
      </c>
      <c r="C5" s="41">
        <f t="shared" si="2"/>
        <v>139</v>
      </c>
      <c r="D5" s="41">
        <f t="shared" si="2"/>
        <v>1</v>
      </c>
      <c r="E5" s="7">
        <v>4</v>
      </c>
      <c r="F5">
        <v>16</v>
      </c>
      <c r="G5">
        <v>0</v>
      </c>
      <c r="H5" s="7">
        <v>9</v>
      </c>
      <c r="I5" s="8">
        <v>41</v>
      </c>
      <c r="J5" s="8">
        <v>1</v>
      </c>
      <c r="K5" s="7">
        <v>9</v>
      </c>
      <c r="L5" s="8">
        <v>40</v>
      </c>
      <c r="M5" s="8">
        <v>0</v>
      </c>
      <c r="N5" s="7">
        <v>3</v>
      </c>
      <c r="O5" s="8">
        <v>55</v>
      </c>
      <c r="P5" s="8">
        <v>0</v>
      </c>
      <c r="Q5" s="7">
        <v>5</v>
      </c>
      <c r="R5" s="8">
        <v>-39</v>
      </c>
      <c r="S5" s="8">
        <v>0</v>
      </c>
      <c r="T5" s="7">
        <v>1</v>
      </c>
      <c r="U5" s="8">
        <v>4</v>
      </c>
      <c r="V5" s="8">
        <v>0</v>
      </c>
      <c r="W5" s="7">
        <v>7</v>
      </c>
      <c r="X5" s="8">
        <v>20</v>
      </c>
      <c r="Y5" s="8">
        <v>0</v>
      </c>
      <c r="Z5" s="7"/>
      <c r="AA5" s="8"/>
      <c r="AB5" s="8"/>
      <c r="AC5" s="7">
        <v>4</v>
      </c>
      <c r="AD5" s="8">
        <v>2</v>
      </c>
      <c r="AE5" s="8">
        <v>0</v>
      </c>
      <c r="AF5" s="7"/>
      <c r="AI5" s="7"/>
      <c r="AJ5" s="8"/>
      <c r="AK5" s="8"/>
      <c r="AL5" s="7"/>
      <c r="AP5" s="12" t="s">
        <v>38</v>
      </c>
      <c r="AQ5" s="12" t="s">
        <v>38</v>
      </c>
      <c r="AR5" s="12" t="s">
        <v>40</v>
      </c>
    </row>
    <row r="6" spans="1:44" x14ac:dyDescent="0.25">
      <c r="A6" s="5" t="s">
        <v>612</v>
      </c>
      <c r="B6" s="41">
        <f t="shared" ref="B6:D6" si="3">E6+H6+K6+N6+Q6+T6+W6+Z6+AC6+AF6+AI6</f>
        <v>69</v>
      </c>
      <c r="C6" s="41">
        <f t="shared" si="3"/>
        <v>248</v>
      </c>
      <c r="D6" s="41">
        <f t="shared" si="3"/>
        <v>3</v>
      </c>
      <c r="E6" s="7">
        <v>19</v>
      </c>
      <c r="F6">
        <v>70</v>
      </c>
      <c r="G6" s="11">
        <v>3</v>
      </c>
      <c r="H6" s="7">
        <v>1</v>
      </c>
      <c r="I6" s="8">
        <v>2</v>
      </c>
      <c r="J6" s="8">
        <v>0</v>
      </c>
      <c r="K6" s="7">
        <v>18</v>
      </c>
      <c r="L6" s="8">
        <v>46</v>
      </c>
      <c r="M6" s="8">
        <v>0</v>
      </c>
      <c r="N6" s="7">
        <v>6</v>
      </c>
      <c r="O6" s="8">
        <v>13</v>
      </c>
      <c r="P6" s="8">
        <v>0</v>
      </c>
      <c r="Q6" s="7">
        <v>4</v>
      </c>
      <c r="R6" s="8">
        <v>38</v>
      </c>
      <c r="S6" s="8">
        <v>0</v>
      </c>
      <c r="T6" s="7">
        <v>8</v>
      </c>
      <c r="U6" s="8">
        <v>30</v>
      </c>
      <c r="V6" s="8">
        <v>0</v>
      </c>
      <c r="W6" s="7">
        <v>12</v>
      </c>
      <c r="X6" s="8">
        <v>50</v>
      </c>
      <c r="Y6" s="8">
        <v>0</v>
      </c>
      <c r="Z6" s="7"/>
      <c r="AA6" s="8"/>
      <c r="AB6" s="8"/>
      <c r="AC6" s="7"/>
      <c r="AF6" s="7">
        <v>1</v>
      </c>
      <c r="AG6">
        <v>-1</v>
      </c>
      <c r="AH6">
        <v>0</v>
      </c>
      <c r="AI6" s="7"/>
      <c r="AL6" s="7"/>
      <c r="AP6" s="11" t="s">
        <v>40</v>
      </c>
      <c r="AQ6" s="11" t="s">
        <v>40</v>
      </c>
      <c r="AR6" s="11" t="s">
        <v>46</v>
      </c>
    </row>
    <row r="7" spans="1:44" x14ac:dyDescent="0.25">
      <c r="A7" s="5" t="s">
        <v>448</v>
      </c>
      <c r="B7" s="41">
        <f t="shared" ref="B7:D7" si="4">E7+H7+K7+N7+Q7+T7+W7+Z7+AC7+AF7+AI7</f>
        <v>68</v>
      </c>
      <c r="C7" s="41">
        <f t="shared" si="4"/>
        <v>349</v>
      </c>
      <c r="D7" s="41">
        <f t="shared" si="4"/>
        <v>4</v>
      </c>
      <c r="E7" s="7">
        <v>11</v>
      </c>
      <c r="F7">
        <v>43</v>
      </c>
      <c r="G7">
        <v>1</v>
      </c>
      <c r="H7" s="7">
        <v>11</v>
      </c>
      <c r="I7" s="8">
        <v>48</v>
      </c>
      <c r="J7" s="8">
        <v>1</v>
      </c>
      <c r="K7" s="7">
        <v>12</v>
      </c>
      <c r="L7" s="8">
        <v>82</v>
      </c>
      <c r="M7" s="8">
        <v>0</v>
      </c>
      <c r="N7" s="7">
        <v>6</v>
      </c>
      <c r="O7" s="8">
        <v>90</v>
      </c>
      <c r="P7" s="8">
        <v>0</v>
      </c>
      <c r="Q7" s="7">
        <v>7</v>
      </c>
      <c r="R7" s="8">
        <v>21</v>
      </c>
      <c r="S7" s="8">
        <v>0</v>
      </c>
      <c r="T7" s="7">
        <v>9</v>
      </c>
      <c r="U7" s="8">
        <v>21</v>
      </c>
      <c r="V7" s="12">
        <v>2</v>
      </c>
      <c r="W7" s="7">
        <v>12</v>
      </c>
      <c r="X7" s="8">
        <v>44</v>
      </c>
      <c r="Y7" s="8">
        <v>0</v>
      </c>
      <c r="Z7" s="7"/>
      <c r="AA7" s="8"/>
      <c r="AB7" s="8"/>
      <c r="AC7" s="7"/>
      <c r="AF7" s="7"/>
      <c r="AI7" s="7"/>
      <c r="AL7" s="7"/>
      <c r="AP7" s="17" t="s">
        <v>50</v>
      </c>
      <c r="AQ7" s="17" t="s">
        <v>50</v>
      </c>
      <c r="AR7" s="18" t="s">
        <v>52</v>
      </c>
    </row>
    <row r="8" spans="1:44" x14ac:dyDescent="0.25">
      <c r="A8" s="5" t="s">
        <v>342</v>
      </c>
      <c r="B8" s="41">
        <f t="shared" ref="B8:D8" si="5">E8+H8+K8+N8+Q8+T8+W8+Z8+AC8+AF8+AI8</f>
        <v>59</v>
      </c>
      <c r="C8" s="41">
        <f t="shared" si="5"/>
        <v>202</v>
      </c>
      <c r="D8" s="41">
        <f t="shared" si="5"/>
        <v>2</v>
      </c>
      <c r="E8" s="7">
        <v>13</v>
      </c>
      <c r="F8">
        <v>64</v>
      </c>
      <c r="G8">
        <v>1</v>
      </c>
      <c r="H8" s="7">
        <v>3</v>
      </c>
      <c r="I8" s="8">
        <v>6</v>
      </c>
      <c r="J8" s="8">
        <v>0</v>
      </c>
      <c r="K8" s="7">
        <v>9</v>
      </c>
      <c r="L8" s="8">
        <v>14</v>
      </c>
      <c r="M8" s="8">
        <v>0</v>
      </c>
      <c r="N8" s="7">
        <v>3</v>
      </c>
      <c r="O8" s="8">
        <v>8</v>
      </c>
      <c r="P8" s="8">
        <v>0</v>
      </c>
      <c r="Q8" s="7">
        <v>7</v>
      </c>
      <c r="R8" s="8">
        <v>17</v>
      </c>
      <c r="S8" s="8">
        <v>0</v>
      </c>
      <c r="T8" s="7">
        <v>2</v>
      </c>
      <c r="U8" s="8">
        <v>1</v>
      </c>
      <c r="V8" s="8">
        <v>0</v>
      </c>
      <c r="W8" s="7">
        <v>19</v>
      </c>
      <c r="X8" s="8">
        <v>99</v>
      </c>
      <c r="Y8" s="8">
        <v>1</v>
      </c>
      <c r="Z8" s="7"/>
      <c r="AC8" s="7"/>
      <c r="AF8" s="7">
        <v>3</v>
      </c>
      <c r="AG8">
        <v>-7</v>
      </c>
      <c r="AH8">
        <v>0</v>
      </c>
      <c r="AI8" s="7"/>
      <c r="AL8" s="7"/>
      <c r="AQ8" s="18" t="s">
        <v>46</v>
      </c>
      <c r="AR8" s="18" t="s">
        <v>56</v>
      </c>
    </row>
    <row r="9" spans="1:44" x14ac:dyDescent="0.25">
      <c r="A9" s="5" t="s">
        <v>125</v>
      </c>
      <c r="B9" s="41">
        <f t="shared" ref="B9:D9" si="6">E9+H9+K9+N9+Q9+T9+W9+Z9+AC9+AF9+AI9</f>
        <v>43</v>
      </c>
      <c r="C9" s="41">
        <f t="shared" si="6"/>
        <v>154</v>
      </c>
      <c r="D9" s="41">
        <f t="shared" si="6"/>
        <v>3</v>
      </c>
      <c r="E9" s="7">
        <v>8</v>
      </c>
      <c r="F9">
        <v>54</v>
      </c>
      <c r="G9">
        <v>1</v>
      </c>
      <c r="H9" s="7"/>
      <c r="I9" s="8"/>
      <c r="J9" s="8"/>
      <c r="K9" s="7">
        <v>8</v>
      </c>
      <c r="L9" s="8">
        <v>54</v>
      </c>
      <c r="M9" s="8">
        <v>1</v>
      </c>
      <c r="N9" s="7">
        <v>1</v>
      </c>
      <c r="O9" s="8">
        <v>4</v>
      </c>
      <c r="P9" s="8">
        <v>0</v>
      </c>
      <c r="Q9" s="7">
        <v>2</v>
      </c>
      <c r="R9" s="8">
        <v>-11</v>
      </c>
      <c r="S9" s="8">
        <v>0</v>
      </c>
      <c r="T9" s="7">
        <v>7</v>
      </c>
      <c r="U9" s="8">
        <v>26</v>
      </c>
      <c r="V9" s="8">
        <v>1</v>
      </c>
      <c r="W9" s="7">
        <v>14</v>
      </c>
      <c r="X9" s="8">
        <v>34</v>
      </c>
      <c r="Y9" s="8">
        <v>0</v>
      </c>
      <c r="Z9" s="7"/>
      <c r="AA9" s="8"/>
      <c r="AB9" s="8"/>
      <c r="AC9" s="7"/>
      <c r="AF9" s="7">
        <v>3</v>
      </c>
      <c r="AG9">
        <v>-7</v>
      </c>
      <c r="AH9">
        <v>0</v>
      </c>
      <c r="AI9" s="7"/>
      <c r="AL9" s="7"/>
      <c r="AR9" s="19" t="s">
        <v>38</v>
      </c>
    </row>
    <row r="10" spans="1:44" x14ac:dyDescent="0.25">
      <c r="A10" s="5" t="s">
        <v>364</v>
      </c>
      <c r="B10" s="41">
        <f t="shared" ref="B10:C10" si="7">E10+H10+K10+N10+Q10+T10+W10+Z10+AC10+AF10+AI10+AL10</f>
        <v>64</v>
      </c>
      <c r="C10" s="41">
        <f t="shared" si="7"/>
        <v>365</v>
      </c>
      <c r="D10" s="41">
        <f>G10+J10+M10+P10+S10+V10+Y10+AB10+AE10+AH10+AK10</f>
        <v>2</v>
      </c>
      <c r="E10" s="7">
        <v>14</v>
      </c>
      <c r="F10">
        <v>89</v>
      </c>
      <c r="G10">
        <v>0</v>
      </c>
      <c r="H10" s="7">
        <v>4</v>
      </c>
      <c r="I10" s="8">
        <v>8</v>
      </c>
      <c r="J10" s="8">
        <v>0</v>
      </c>
      <c r="K10" s="7">
        <v>4</v>
      </c>
      <c r="L10" s="8">
        <v>20</v>
      </c>
      <c r="M10" s="8">
        <v>0</v>
      </c>
      <c r="N10" s="7">
        <v>5</v>
      </c>
      <c r="O10" s="8">
        <v>54</v>
      </c>
      <c r="P10" s="8">
        <v>0</v>
      </c>
      <c r="Q10" s="7">
        <v>7</v>
      </c>
      <c r="R10" s="8">
        <v>61</v>
      </c>
      <c r="S10" s="8">
        <v>0</v>
      </c>
      <c r="T10" s="7">
        <v>9</v>
      </c>
      <c r="U10" s="8">
        <v>28</v>
      </c>
      <c r="V10" s="8">
        <v>1</v>
      </c>
      <c r="W10" s="7">
        <v>20</v>
      </c>
      <c r="X10" s="8">
        <v>97</v>
      </c>
      <c r="Y10" s="8">
        <v>1</v>
      </c>
      <c r="Z10" s="7"/>
      <c r="AC10" s="7">
        <v>1</v>
      </c>
      <c r="AD10">
        <v>8</v>
      </c>
      <c r="AE10">
        <v>0</v>
      </c>
      <c r="AF10" s="7"/>
      <c r="AI10" s="7"/>
      <c r="AL10" s="7"/>
      <c r="AP10" s="20" t="s">
        <v>61</v>
      </c>
      <c r="AQ10" s="20"/>
    </row>
    <row r="11" spans="1:44" x14ac:dyDescent="0.25">
      <c r="A11" s="5" t="s">
        <v>475</v>
      </c>
      <c r="B11" s="41">
        <f t="shared" ref="B11:D11" si="8">E11+H11+K11+N11+Q11+T11+W11+Z11+AC11+AF11+AI11</f>
        <v>59</v>
      </c>
      <c r="C11" s="41">
        <f t="shared" si="8"/>
        <v>245</v>
      </c>
      <c r="D11" s="41">
        <f t="shared" si="8"/>
        <v>2</v>
      </c>
      <c r="E11" s="7">
        <v>7</v>
      </c>
      <c r="F11">
        <v>45</v>
      </c>
      <c r="G11">
        <v>1</v>
      </c>
      <c r="H11" s="7">
        <v>13</v>
      </c>
      <c r="I11" s="8">
        <v>56</v>
      </c>
      <c r="J11" s="8">
        <v>0</v>
      </c>
      <c r="K11" s="7">
        <v>4</v>
      </c>
      <c r="L11" s="8">
        <v>3</v>
      </c>
      <c r="M11" s="8">
        <v>0</v>
      </c>
      <c r="N11" s="7">
        <v>4</v>
      </c>
      <c r="O11" s="8">
        <v>16</v>
      </c>
      <c r="P11" s="8">
        <v>0</v>
      </c>
      <c r="Q11" s="7"/>
      <c r="T11" s="7">
        <v>6</v>
      </c>
      <c r="U11" s="8">
        <v>26</v>
      </c>
      <c r="V11" s="8">
        <v>1</v>
      </c>
      <c r="W11" s="7">
        <v>21</v>
      </c>
      <c r="X11" s="10">
        <v>101</v>
      </c>
      <c r="Y11" s="8">
        <v>0</v>
      </c>
      <c r="Z11" s="7"/>
      <c r="AC11" s="7">
        <v>2</v>
      </c>
      <c r="AD11">
        <v>2</v>
      </c>
      <c r="AE11">
        <v>0</v>
      </c>
      <c r="AF11" s="7">
        <v>2</v>
      </c>
      <c r="AG11" s="8">
        <v>-4</v>
      </c>
      <c r="AH11" s="8">
        <v>0</v>
      </c>
      <c r="AI11" s="7"/>
      <c r="AL11" s="7"/>
      <c r="AR11" s="22" t="s">
        <v>64</v>
      </c>
    </row>
    <row r="12" spans="1:44" x14ac:dyDescent="0.25">
      <c r="A12" s="5" t="s">
        <v>369</v>
      </c>
      <c r="B12" s="41">
        <f t="shared" ref="B12:D12" si="9">E12+H12+K12+N12+Q12+T12+W12+Z12+AC12+AF12+AI12</f>
        <v>48</v>
      </c>
      <c r="C12" s="41">
        <f t="shared" si="9"/>
        <v>237</v>
      </c>
      <c r="D12" s="41">
        <f t="shared" si="9"/>
        <v>2</v>
      </c>
      <c r="E12" s="7">
        <v>9</v>
      </c>
      <c r="F12">
        <v>19</v>
      </c>
      <c r="G12">
        <v>1</v>
      </c>
      <c r="H12" s="7"/>
      <c r="I12" s="8"/>
      <c r="J12" s="8"/>
      <c r="K12" s="7"/>
      <c r="L12" s="8"/>
      <c r="M12" s="8"/>
      <c r="N12" s="7">
        <v>3</v>
      </c>
      <c r="O12" s="8">
        <v>2</v>
      </c>
      <c r="P12" s="8">
        <v>0</v>
      </c>
      <c r="Q12" s="7">
        <v>8</v>
      </c>
      <c r="R12" s="8">
        <v>42</v>
      </c>
      <c r="S12" s="8">
        <v>0</v>
      </c>
      <c r="T12" s="7">
        <v>5</v>
      </c>
      <c r="U12" s="8">
        <v>27</v>
      </c>
      <c r="V12" s="8">
        <v>1</v>
      </c>
      <c r="W12" s="7">
        <v>19</v>
      </c>
      <c r="X12" s="10">
        <v>149</v>
      </c>
      <c r="Y12" s="8">
        <v>0</v>
      </c>
      <c r="Z12" s="7"/>
      <c r="AC12" s="7">
        <v>1</v>
      </c>
      <c r="AD12">
        <v>4</v>
      </c>
      <c r="AE12">
        <v>0</v>
      </c>
      <c r="AF12" s="7">
        <v>1</v>
      </c>
      <c r="AG12" s="8">
        <v>-1</v>
      </c>
      <c r="AH12" s="8">
        <v>0</v>
      </c>
      <c r="AI12" s="7">
        <v>2</v>
      </c>
      <c r="AJ12" s="8">
        <v>-5</v>
      </c>
      <c r="AK12" s="8">
        <v>0</v>
      </c>
      <c r="AL12" s="7"/>
      <c r="AR12" s="23" t="s">
        <v>66</v>
      </c>
    </row>
    <row r="13" spans="1:44" x14ac:dyDescent="0.25">
      <c r="A13" s="5" t="s">
        <v>343</v>
      </c>
      <c r="B13" s="41">
        <f t="shared" ref="B13:D13" si="10">E13+H13+K13+N13+Q13+T13+W13+Z13+AC13+AF13+AI13</f>
        <v>50</v>
      </c>
      <c r="C13" s="41">
        <f t="shared" si="10"/>
        <v>200</v>
      </c>
      <c r="D13" s="41">
        <f t="shared" si="10"/>
        <v>3</v>
      </c>
      <c r="E13" s="7">
        <v>14</v>
      </c>
      <c r="F13">
        <v>76</v>
      </c>
      <c r="G13">
        <v>1</v>
      </c>
      <c r="H13" s="7"/>
      <c r="I13" s="8"/>
      <c r="J13" s="8"/>
      <c r="K13" s="7"/>
      <c r="L13" s="8"/>
      <c r="M13" s="8"/>
      <c r="N13" s="7">
        <v>2</v>
      </c>
      <c r="O13" s="8">
        <v>16</v>
      </c>
      <c r="P13" s="8">
        <v>1</v>
      </c>
      <c r="Q13" s="7">
        <v>5</v>
      </c>
      <c r="R13" s="8">
        <v>16</v>
      </c>
      <c r="S13" s="8">
        <v>0</v>
      </c>
      <c r="T13" s="7">
        <v>2</v>
      </c>
      <c r="U13" s="8">
        <v>7</v>
      </c>
      <c r="V13" s="8">
        <v>0</v>
      </c>
      <c r="W13" s="7">
        <v>23</v>
      </c>
      <c r="X13" s="8">
        <v>95</v>
      </c>
      <c r="Y13" s="8">
        <v>1</v>
      </c>
      <c r="Z13" s="7"/>
      <c r="AC13" s="7"/>
      <c r="AF13" s="7">
        <v>4</v>
      </c>
      <c r="AG13" s="8">
        <v>-10</v>
      </c>
      <c r="AH13" s="8">
        <v>0</v>
      </c>
      <c r="AI13" s="7"/>
      <c r="AL13" s="7"/>
    </row>
    <row r="14" spans="1:44" x14ac:dyDescent="0.25">
      <c r="A14" s="5" t="s">
        <v>363</v>
      </c>
      <c r="B14" s="41">
        <f t="shared" ref="B14:D14" si="11">E14+H14+K14+N14+Q14+T14+W14+Z14+AC14+AF14+AI14</f>
        <v>45</v>
      </c>
      <c r="C14" s="41">
        <f t="shared" si="11"/>
        <v>198</v>
      </c>
      <c r="D14" s="41">
        <f t="shared" si="11"/>
        <v>2</v>
      </c>
      <c r="E14" s="7">
        <v>12</v>
      </c>
      <c r="F14">
        <v>51</v>
      </c>
      <c r="G14">
        <v>0</v>
      </c>
      <c r="H14" s="8"/>
      <c r="I14" s="8"/>
      <c r="J14" s="8"/>
      <c r="K14" s="8"/>
      <c r="L14" s="8"/>
      <c r="M14" s="8"/>
      <c r="N14" s="7">
        <v>1</v>
      </c>
      <c r="O14" s="8">
        <v>19</v>
      </c>
      <c r="P14" s="8">
        <v>0</v>
      </c>
      <c r="Q14" s="7">
        <v>2</v>
      </c>
      <c r="R14" s="8">
        <v>1</v>
      </c>
      <c r="S14" s="8">
        <v>0</v>
      </c>
      <c r="T14" s="7">
        <v>6</v>
      </c>
      <c r="U14" s="8">
        <v>35</v>
      </c>
      <c r="V14" s="8">
        <v>0</v>
      </c>
      <c r="W14" s="7">
        <v>21</v>
      </c>
      <c r="X14" s="10">
        <v>108</v>
      </c>
      <c r="Y14" s="12">
        <v>2</v>
      </c>
      <c r="Z14" s="8"/>
      <c r="AC14" s="7">
        <v>3</v>
      </c>
      <c r="AD14">
        <v>-16</v>
      </c>
      <c r="AE14">
        <v>0</v>
      </c>
      <c r="AF14" s="8"/>
      <c r="AI14" s="8"/>
      <c r="AL14" s="8"/>
    </row>
    <row r="15" spans="1:44" x14ac:dyDescent="0.25">
      <c r="A15" s="5" t="s">
        <v>700</v>
      </c>
      <c r="B15" s="41">
        <f t="shared" ref="B15:D15" si="12">E15+H15+K15+N15+Q15+T15+W15+Z15+AC15+AF15+AI15</f>
        <v>65</v>
      </c>
      <c r="C15" s="41">
        <f t="shared" si="12"/>
        <v>254</v>
      </c>
      <c r="D15" s="41">
        <f t="shared" si="12"/>
        <v>3</v>
      </c>
      <c r="E15" s="7">
        <v>19</v>
      </c>
      <c r="F15">
        <v>84</v>
      </c>
      <c r="G15">
        <v>1</v>
      </c>
      <c r="H15" s="8"/>
      <c r="I15" s="8"/>
      <c r="J15" s="8"/>
      <c r="K15" s="8">
        <v>3</v>
      </c>
      <c r="L15" s="8">
        <v>14</v>
      </c>
      <c r="M15" s="8">
        <v>0</v>
      </c>
      <c r="N15" s="7">
        <v>9</v>
      </c>
      <c r="O15" s="8">
        <v>65</v>
      </c>
      <c r="P15" s="8">
        <v>0</v>
      </c>
      <c r="Q15" s="7">
        <v>8</v>
      </c>
      <c r="R15" s="8">
        <v>14</v>
      </c>
      <c r="S15" s="8">
        <v>1</v>
      </c>
      <c r="T15" s="7">
        <v>9</v>
      </c>
      <c r="U15" s="8">
        <v>26</v>
      </c>
      <c r="V15" s="8">
        <v>1</v>
      </c>
      <c r="W15" s="7">
        <v>16</v>
      </c>
      <c r="X15" s="8">
        <v>53</v>
      </c>
      <c r="Y15" s="8">
        <v>0</v>
      </c>
      <c r="Z15" s="8"/>
      <c r="AC15" s="8"/>
      <c r="AF15" s="8">
        <v>1</v>
      </c>
      <c r="AG15">
        <v>-2</v>
      </c>
      <c r="AH15">
        <v>0</v>
      </c>
      <c r="AI15" s="8"/>
      <c r="AL15" s="8"/>
    </row>
    <row r="16" spans="1:44" x14ac:dyDescent="0.25">
      <c r="A16" s="5"/>
      <c r="B16" s="41">
        <f t="shared" ref="B16:D16" si="13">E16+H16+K16+N16+Q16+T16+W16+Z16+AC16+AF16+AI16</f>
        <v>0</v>
      </c>
      <c r="C16" s="41">
        <f t="shared" si="13"/>
        <v>0</v>
      </c>
      <c r="D16" s="41">
        <f t="shared" si="13"/>
        <v>0</v>
      </c>
      <c r="E16" s="8"/>
      <c r="H16" s="8"/>
      <c r="I16" s="8"/>
      <c r="J16" s="8"/>
      <c r="K16" s="8"/>
      <c r="L16" s="8"/>
      <c r="M16" s="8"/>
      <c r="N16" s="8"/>
      <c r="Q16" s="8"/>
      <c r="T16" s="8"/>
      <c r="W16" s="8"/>
      <c r="Z16" s="8"/>
      <c r="AC16" s="8"/>
      <c r="AF16" s="8"/>
      <c r="AI16" s="8"/>
      <c r="AL16" s="8"/>
    </row>
    <row r="17" spans="1:44" x14ac:dyDescent="0.25">
      <c r="A17" s="5"/>
      <c r="B17" s="6"/>
      <c r="C17" s="6"/>
      <c r="D17" s="6"/>
      <c r="E17">
        <f t="shared" ref="E17:AN17" si="14">SUM(E3:E16)</f>
        <v>144</v>
      </c>
      <c r="F17">
        <f t="shared" si="14"/>
        <v>705</v>
      </c>
      <c r="G17">
        <f t="shared" si="14"/>
        <v>10</v>
      </c>
      <c r="H17">
        <f t="shared" si="14"/>
        <v>67</v>
      </c>
      <c r="I17">
        <f t="shared" si="14"/>
        <v>260</v>
      </c>
      <c r="J17">
        <f t="shared" si="14"/>
        <v>4</v>
      </c>
      <c r="K17">
        <f t="shared" si="14"/>
        <v>84</v>
      </c>
      <c r="L17">
        <f t="shared" si="14"/>
        <v>412</v>
      </c>
      <c r="M17">
        <f t="shared" si="14"/>
        <v>1</v>
      </c>
      <c r="N17">
        <f t="shared" si="14"/>
        <v>52</v>
      </c>
      <c r="O17">
        <f t="shared" si="14"/>
        <v>446</v>
      </c>
      <c r="P17">
        <f t="shared" si="14"/>
        <v>1</v>
      </c>
      <c r="Q17">
        <f t="shared" si="14"/>
        <v>68</v>
      </c>
      <c r="R17">
        <f t="shared" si="14"/>
        <v>177</v>
      </c>
      <c r="S17">
        <f t="shared" si="14"/>
        <v>1</v>
      </c>
      <c r="T17">
        <f t="shared" si="14"/>
        <v>81</v>
      </c>
      <c r="U17">
        <f t="shared" si="14"/>
        <v>322</v>
      </c>
      <c r="V17">
        <f t="shared" si="14"/>
        <v>12</v>
      </c>
      <c r="W17">
        <f t="shared" si="14"/>
        <v>186</v>
      </c>
      <c r="X17">
        <f t="shared" si="14"/>
        <v>852</v>
      </c>
      <c r="Y17">
        <f t="shared" si="14"/>
        <v>5</v>
      </c>
      <c r="Z17">
        <f t="shared" si="14"/>
        <v>0</v>
      </c>
      <c r="AA17">
        <f t="shared" si="14"/>
        <v>0</v>
      </c>
      <c r="AB17">
        <f t="shared" si="14"/>
        <v>0</v>
      </c>
      <c r="AC17">
        <f t="shared" si="14"/>
        <v>11</v>
      </c>
      <c r="AD17">
        <f t="shared" si="14"/>
        <v>0</v>
      </c>
      <c r="AE17">
        <f t="shared" si="14"/>
        <v>0</v>
      </c>
      <c r="AF17">
        <f t="shared" si="14"/>
        <v>15</v>
      </c>
      <c r="AG17">
        <f t="shared" si="14"/>
        <v>-32</v>
      </c>
      <c r="AH17">
        <f t="shared" si="14"/>
        <v>0</v>
      </c>
      <c r="AI17">
        <f t="shared" si="14"/>
        <v>2</v>
      </c>
      <c r="AJ17">
        <f t="shared" si="14"/>
        <v>-5</v>
      </c>
      <c r="AK17">
        <f t="shared" si="14"/>
        <v>0</v>
      </c>
      <c r="AL17">
        <f t="shared" si="14"/>
        <v>0</v>
      </c>
      <c r="AM17">
        <f t="shared" si="14"/>
        <v>0</v>
      </c>
      <c r="AN17">
        <f t="shared" si="14"/>
        <v>0</v>
      </c>
    </row>
    <row r="18" spans="1:44" x14ac:dyDescent="0.25">
      <c r="A18" s="5"/>
      <c r="B18" s="6"/>
      <c r="C18" s="6"/>
      <c r="D18" s="6"/>
    </row>
    <row r="19" spans="1:44" x14ac:dyDescent="0.25">
      <c r="A19" s="1" t="s">
        <v>55</v>
      </c>
      <c r="B19" s="2" t="s">
        <v>1</v>
      </c>
      <c r="C19" s="2"/>
      <c r="D19" s="2"/>
      <c r="E19" s="3" t="s">
        <v>710</v>
      </c>
      <c r="F19" s="3"/>
      <c r="G19" s="3"/>
      <c r="H19" s="3" t="s">
        <v>711</v>
      </c>
      <c r="I19" s="3"/>
      <c r="J19" s="3"/>
      <c r="K19" s="3" t="s">
        <v>712</v>
      </c>
      <c r="L19" s="3"/>
      <c r="M19" s="3"/>
      <c r="N19" s="3" t="s">
        <v>713</v>
      </c>
      <c r="O19" s="3"/>
      <c r="P19" s="3"/>
      <c r="Q19" s="3" t="s">
        <v>714</v>
      </c>
      <c r="R19" s="3"/>
      <c r="S19" s="3"/>
      <c r="T19" s="3" t="s">
        <v>715</v>
      </c>
      <c r="U19" s="3"/>
      <c r="V19" s="3"/>
      <c r="W19" s="3" t="s">
        <v>716</v>
      </c>
      <c r="X19" s="3"/>
      <c r="Y19" s="3"/>
      <c r="Z19" s="3" t="s">
        <v>669</v>
      </c>
      <c r="AA19" s="3"/>
      <c r="AB19" s="3"/>
      <c r="AC19" s="3" t="s">
        <v>671</v>
      </c>
      <c r="AD19" s="3"/>
      <c r="AE19" s="3"/>
      <c r="AF19" s="3" t="s">
        <v>667</v>
      </c>
      <c r="AG19" s="3"/>
      <c r="AH19" s="3"/>
      <c r="AI19" s="3" t="s">
        <v>717</v>
      </c>
      <c r="AJ19" s="3"/>
      <c r="AK19" s="3"/>
      <c r="AL19" s="3"/>
      <c r="AM19" s="3"/>
      <c r="AN19" s="3"/>
      <c r="AO19" s="3"/>
      <c r="AP19" s="3"/>
      <c r="AQ19" s="3"/>
      <c r="AR19" s="3"/>
    </row>
    <row r="20" spans="1:44" x14ac:dyDescent="0.25">
      <c r="A20" s="1" t="s">
        <v>682</v>
      </c>
      <c r="B20" s="56" t="s">
        <v>58</v>
      </c>
      <c r="C20" s="56" t="s">
        <v>7</v>
      </c>
      <c r="D20" s="56" t="s">
        <v>8</v>
      </c>
      <c r="E20" s="4" t="s">
        <v>21</v>
      </c>
      <c r="F20" s="3" t="s">
        <v>7</v>
      </c>
      <c r="G20" s="3" t="s">
        <v>8</v>
      </c>
      <c r="H20" s="4" t="s">
        <v>21</v>
      </c>
      <c r="I20" s="3" t="s">
        <v>7</v>
      </c>
      <c r="J20" s="3" t="s">
        <v>8</v>
      </c>
      <c r="K20" s="4" t="s">
        <v>21</v>
      </c>
      <c r="L20" s="3" t="s">
        <v>7</v>
      </c>
      <c r="M20" s="3" t="s">
        <v>8</v>
      </c>
      <c r="N20" s="4" t="s">
        <v>21</v>
      </c>
      <c r="O20" s="3" t="s">
        <v>7</v>
      </c>
      <c r="P20" s="3" t="s">
        <v>8</v>
      </c>
      <c r="Q20" s="4" t="s">
        <v>21</v>
      </c>
      <c r="R20" s="3" t="s">
        <v>7</v>
      </c>
      <c r="S20" s="3" t="s">
        <v>8</v>
      </c>
      <c r="T20" s="4" t="s">
        <v>21</v>
      </c>
      <c r="U20" s="3" t="s">
        <v>7</v>
      </c>
      <c r="V20" s="3" t="s">
        <v>8</v>
      </c>
      <c r="W20" s="4" t="s">
        <v>21</v>
      </c>
      <c r="X20" s="3" t="s">
        <v>7</v>
      </c>
      <c r="Y20" s="3" t="s">
        <v>8</v>
      </c>
      <c r="Z20" s="4" t="s">
        <v>21</v>
      </c>
      <c r="AA20" s="3" t="s">
        <v>7</v>
      </c>
      <c r="AB20" s="3" t="s">
        <v>8</v>
      </c>
      <c r="AC20" s="4" t="s">
        <v>21</v>
      </c>
      <c r="AD20" s="3" t="s">
        <v>7</v>
      </c>
      <c r="AE20" s="3" t="s">
        <v>8</v>
      </c>
      <c r="AF20" s="4" t="s">
        <v>21</v>
      </c>
      <c r="AG20" s="3" t="s">
        <v>7</v>
      </c>
      <c r="AH20" s="3" t="s">
        <v>8</v>
      </c>
      <c r="AI20" s="4" t="s">
        <v>21</v>
      </c>
      <c r="AJ20" s="3" t="s">
        <v>7</v>
      </c>
      <c r="AK20" s="3" t="s">
        <v>8</v>
      </c>
      <c r="AL20" s="4"/>
      <c r="AM20" s="3"/>
      <c r="AN20" s="3"/>
      <c r="AO20" s="3"/>
      <c r="AP20" s="3"/>
      <c r="AQ20" s="3"/>
      <c r="AR20" s="3"/>
    </row>
    <row r="21" spans="1:44" ht="15.75" customHeight="1" x14ac:dyDescent="0.25">
      <c r="A21" s="5" t="s">
        <v>684</v>
      </c>
      <c r="B21" s="41">
        <f t="shared" ref="B21:D21" si="15">E21+H21+K21+N21+Q21+T21+W21+Z21+AC21+AF21+AI21+AL21</f>
        <v>9</v>
      </c>
      <c r="C21" s="41">
        <f t="shared" si="15"/>
        <v>107</v>
      </c>
      <c r="D21" s="41">
        <f t="shared" si="15"/>
        <v>0</v>
      </c>
      <c r="E21" s="7">
        <v>1</v>
      </c>
      <c r="F21">
        <v>4</v>
      </c>
      <c r="G21">
        <v>0</v>
      </c>
      <c r="H21" s="7"/>
      <c r="K21" s="7">
        <v>3</v>
      </c>
      <c r="L21">
        <v>60</v>
      </c>
      <c r="M21">
        <v>0</v>
      </c>
      <c r="N21" s="7">
        <v>2</v>
      </c>
      <c r="O21" s="8">
        <v>7</v>
      </c>
      <c r="P21" s="8">
        <v>0</v>
      </c>
      <c r="Q21" s="7"/>
      <c r="T21" s="7">
        <v>1</v>
      </c>
      <c r="U21">
        <v>24</v>
      </c>
      <c r="V21">
        <v>0</v>
      </c>
      <c r="W21" s="7">
        <v>1</v>
      </c>
      <c r="X21" s="8">
        <v>12</v>
      </c>
      <c r="Y21" s="8">
        <v>0</v>
      </c>
      <c r="Z21" s="7">
        <v>1</v>
      </c>
      <c r="AA21" s="8">
        <v>0</v>
      </c>
      <c r="AB21" s="8">
        <v>0</v>
      </c>
      <c r="AC21" s="7"/>
      <c r="AF21" s="7"/>
      <c r="AI21" s="7"/>
      <c r="AL21" s="7"/>
    </row>
    <row r="22" spans="1:44" ht="15.75" customHeight="1" x14ac:dyDescent="0.25">
      <c r="A22" s="5" t="s">
        <v>572</v>
      </c>
      <c r="B22" s="41">
        <f t="shared" ref="B22:D22" si="16">E22+H22+K22+N22+Q22+T22+W22+Z22+AC22+AF22+AI22+AL22</f>
        <v>16</v>
      </c>
      <c r="C22" s="41">
        <f t="shared" si="16"/>
        <v>216</v>
      </c>
      <c r="D22" s="41">
        <f t="shared" si="16"/>
        <v>1</v>
      </c>
      <c r="E22" s="7">
        <v>3</v>
      </c>
      <c r="F22">
        <v>91</v>
      </c>
      <c r="G22">
        <v>1</v>
      </c>
      <c r="H22" s="7"/>
      <c r="K22" s="7">
        <v>4</v>
      </c>
      <c r="L22">
        <v>57</v>
      </c>
      <c r="M22">
        <v>0</v>
      </c>
      <c r="N22" s="7">
        <v>3</v>
      </c>
      <c r="O22" s="8">
        <v>26</v>
      </c>
      <c r="P22" s="8">
        <v>0</v>
      </c>
      <c r="Q22" s="7">
        <v>2</v>
      </c>
      <c r="R22" s="8">
        <v>27</v>
      </c>
      <c r="S22" s="8">
        <v>0</v>
      </c>
      <c r="T22" s="7">
        <v>3</v>
      </c>
      <c r="U22" s="8">
        <v>13</v>
      </c>
      <c r="V22" s="8">
        <v>0</v>
      </c>
      <c r="W22" s="7"/>
      <c r="Z22" s="7"/>
      <c r="AC22" s="7">
        <v>1</v>
      </c>
      <c r="AD22">
        <v>2</v>
      </c>
      <c r="AE22">
        <v>0</v>
      </c>
      <c r="AF22" s="7"/>
      <c r="AI22" s="7"/>
      <c r="AL22" s="7"/>
    </row>
    <row r="23" spans="1:44" ht="15.75" customHeight="1" x14ac:dyDescent="0.25">
      <c r="A23" s="5" t="s">
        <v>301</v>
      </c>
      <c r="B23" s="41">
        <f t="shared" ref="B23:D23" si="17">E23+H23+K23+N23+Q23+T23+W23+Z23+AC23+AF23+AI23+AL23</f>
        <v>13</v>
      </c>
      <c r="C23" s="41">
        <f t="shared" si="17"/>
        <v>152</v>
      </c>
      <c r="D23" s="41">
        <f t="shared" si="17"/>
        <v>1</v>
      </c>
      <c r="E23" s="7"/>
      <c r="H23" s="7">
        <v>1</v>
      </c>
      <c r="I23">
        <v>8</v>
      </c>
      <c r="J23">
        <v>0</v>
      </c>
      <c r="K23" s="7">
        <v>3</v>
      </c>
      <c r="L23" s="8">
        <v>22</v>
      </c>
      <c r="M23" s="8">
        <v>0</v>
      </c>
      <c r="N23" s="7">
        <v>5</v>
      </c>
      <c r="O23" s="8">
        <v>92</v>
      </c>
      <c r="P23" s="8">
        <v>1</v>
      </c>
      <c r="Q23" s="7">
        <v>1</v>
      </c>
      <c r="R23" s="8">
        <v>6</v>
      </c>
      <c r="S23" s="8">
        <v>0</v>
      </c>
      <c r="T23" s="7"/>
      <c r="W23" s="7"/>
      <c r="Z23" s="7"/>
      <c r="AC23" s="7">
        <v>1</v>
      </c>
      <c r="AD23">
        <v>4</v>
      </c>
      <c r="AE23">
        <v>0</v>
      </c>
      <c r="AF23" s="7">
        <v>1</v>
      </c>
      <c r="AG23">
        <v>13</v>
      </c>
      <c r="AH23">
        <v>0</v>
      </c>
      <c r="AI23" s="7">
        <v>1</v>
      </c>
      <c r="AJ23" s="8">
        <v>7</v>
      </c>
      <c r="AK23" s="8">
        <v>0</v>
      </c>
      <c r="AL23" s="7"/>
    </row>
    <row r="24" spans="1:44" ht="15.75" customHeight="1" x14ac:dyDescent="0.25">
      <c r="A24" s="5" t="s">
        <v>612</v>
      </c>
      <c r="B24" s="41">
        <f t="shared" ref="B24:D24" si="18">E24+H24+K24+N24+Q24+T24+W24+Z24+AC24+AF24+AI24+AL24</f>
        <v>9</v>
      </c>
      <c r="C24" s="41">
        <f t="shared" si="18"/>
        <v>120</v>
      </c>
      <c r="D24" s="41">
        <f t="shared" si="18"/>
        <v>0</v>
      </c>
      <c r="E24" s="7"/>
      <c r="H24" s="7"/>
      <c r="K24" s="7">
        <v>4</v>
      </c>
      <c r="L24" s="8">
        <v>74</v>
      </c>
      <c r="M24" s="8">
        <v>0</v>
      </c>
      <c r="N24" s="7">
        <v>1</v>
      </c>
      <c r="O24" s="8">
        <v>6</v>
      </c>
      <c r="P24" s="8">
        <v>0</v>
      </c>
      <c r="Q24" s="7">
        <v>2</v>
      </c>
      <c r="R24" s="8">
        <v>13</v>
      </c>
      <c r="S24" s="8">
        <v>0</v>
      </c>
      <c r="T24" s="7">
        <v>1</v>
      </c>
      <c r="U24" s="8">
        <v>12</v>
      </c>
      <c r="V24" s="8">
        <v>0</v>
      </c>
      <c r="W24" s="7">
        <v>1</v>
      </c>
      <c r="X24" s="8">
        <v>15</v>
      </c>
      <c r="Y24" s="8">
        <v>0</v>
      </c>
      <c r="Z24" s="7"/>
      <c r="AC24" s="7"/>
      <c r="AF24" s="7"/>
      <c r="AI24" s="7"/>
      <c r="AL24" s="7"/>
    </row>
    <row r="25" spans="1:44" ht="15.75" customHeight="1" x14ac:dyDescent="0.25">
      <c r="A25" s="5" t="s">
        <v>448</v>
      </c>
      <c r="B25" s="41">
        <f t="shared" ref="B25:D25" si="19">E25+H25+K25+N25+Q25+T25+W25+Z25+AC25+AF25+AI25+AL25</f>
        <v>13</v>
      </c>
      <c r="C25" s="41">
        <f t="shared" si="19"/>
        <v>146</v>
      </c>
      <c r="D25" s="41">
        <f t="shared" si="19"/>
        <v>0</v>
      </c>
      <c r="E25" s="7"/>
      <c r="H25" s="7"/>
      <c r="K25" s="7">
        <v>5</v>
      </c>
      <c r="L25" s="8">
        <v>53</v>
      </c>
      <c r="M25" s="8">
        <v>0</v>
      </c>
      <c r="N25" s="7">
        <v>4</v>
      </c>
      <c r="O25" s="8">
        <v>60</v>
      </c>
      <c r="P25" s="8">
        <v>0</v>
      </c>
      <c r="Q25" s="7">
        <v>1</v>
      </c>
      <c r="R25" s="8">
        <v>16</v>
      </c>
      <c r="S25" s="8">
        <v>0</v>
      </c>
      <c r="T25" s="7">
        <v>1</v>
      </c>
      <c r="U25" s="8">
        <v>5</v>
      </c>
      <c r="V25" s="8">
        <v>0</v>
      </c>
      <c r="W25" s="7">
        <v>2</v>
      </c>
      <c r="X25" s="8">
        <v>12</v>
      </c>
      <c r="Y25" s="8">
        <v>0</v>
      </c>
      <c r="Z25" s="7"/>
      <c r="AC25" s="7"/>
      <c r="AF25" s="7"/>
      <c r="AI25" s="7"/>
      <c r="AL25" s="7"/>
    </row>
    <row r="26" spans="1:44" ht="15.75" customHeight="1" x14ac:dyDescent="0.25">
      <c r="A26" s="5" t="s">
        <v>342</v>
      </c>
      <c r="B26" s="41">
        <f t="shared" ref="B26:D26" si="20">E26+H26+K26+N26+Q26+T26+W26+Z26+AC26+AF26+AI26+AL26</f>
        <v>19</v>
      </c>
      <c r="C26" s="41">
        <f t="shared" si="20"/>
        <v>238</v>
      </c>
      <c r="D26" s="41">
        <f t="shared" si="20"/>
        <v>0</v>
      </c>
      <c r="E26" s="7">
        <v>2</v>
      </c>
      <c r="F26">
        <v>16</v>
      </c>
      <c r="G26">
        <v>0</v>
      </c>
      <c r="H26" s="7">
        <v>1</v>
      </c>
      <c r="I26" s="8">
        <v>14</v>
      </c>
      <c r="J26" s="8">
        <v>0</v>
      </c>
      <c r="K26" s="7">
        <v>6</v>
      </c>
      <c r="L26" s="8">
        <v>91</v>
      </c>
      <c r="M26" s="8">
        <v>0</v>
      </c>
      <c r="N26" s="7">
        <v>7</v>
      </c>
      <c r="O26" s="8">
        <v>85</v>
      </c>
      <c r="P26" s="8">
        <v>0</v>
      </c>
      <c r="Q26" s="7"/>
      <c r="T26" s="7">
        <v>2</v>
      </c>
      <c r="U26" s="8">
        <v>25</v>
      </c>
      <c r="V26" s="8">
        <v>0</v>
      </c>
      <c r="W26" s="7">
        <v>1</v>
      </c>
      <c r="X26" s="8">
        <v>7</v>
      </c>
      <c r="Y26" s="8">
        <v>0</v>
      </c>
      <c r="Z26" s="7"/>
      <c r="AC26" s="7"/>
      <c r="AF26" s="7"/>
      <c r="AI26" s="7"/>
      <c r="AL26" s="7"/>
    </row>
    <row r="27" spans="1:44" ht="15.75" customHeight="1" x14ac:dyDescent="0.25">
      <c r="A27" s="5" t="s">
        <v>125</v>
      </c>
      <c r="B27" s="41">
        <f t="shared" ref="B27:D27" si="21">E27+H27+K27+N27+Q27+T27+W27+Z27+AC27+AF27+AI27+AL27</f>
        <v>6</v>
      </c>
      <c r="C27" s="41">
        <f t="shared" si="21"/>
        <v>70</v>
      </c>
      <c r="D27" s="41">
        <f t="shared" si="21"/>
        <v>0</v>
      </c>
      <c r="E27" s="7">
        <v>2</v>
      </c>
      <c r="F27">
        <v>23</v>
      </c>
      <c r="G27">
        <v>0</v>
      </c>
      <c r="H27" s="7"/>
      <c r="K27" s="7">
        <v>2</v>
      </c>
      <c r="L27" s="8">
        <v>30</v>
      </c>
      <c r="M27" s="8">
        <v>0</v>
      </c>
      <c r="N27" s="7">
        <v>1</v>
      </c>
      <c r="O27" s="8">
        <v>9</v>
      </c>
      <c r="P27" s="8">
        <v>0</v>
      </c>
      <c r="Q27" s="7">
        <v>1</v>
      </c>
      <c r="R27" s="8">
        <v>8</v>
      </c>
      <c r="S27" s="8">
        <v>0</v>
      </c>
      <c r="T27" s="7"/>
      <c r="W27" s="7"/>
      <c r="Z27" s="7"/>
      <c r="AC27" s="7"/>
      <c r="AF27" s="7"/>
      <c r="AI27" s="7"/>
      <c r="AL27" s="7"/>
    </row>
    <row r="28" spans="1:44" ht="15.75" customHeight="1" x14ac:dyDescent="0.25">
      <c r="A28" s="5" t="s">
        <v>364</v>
      </c>
      <c r="B28" s="41">
        <f t="shared" ref="B28:D28" si="22">E28+H28+K28+N28+Q28+T28+W28+Z28+AC28+AF28+AI28+AL28</f>
        <v>9</v>
      </c>
      <c r="C28" s="41">
        <f t="shared" si="22"/>
        <v>129</v>
      </c>
      <c r="D28" s="41">
        <f t="shared" si="22"/>
        <v>0</v>
      </c>
      <c r="E28" s="7">
        <v>3</v>
      </c>
      <c r="F28">
        <v>29</v>
      </c>
      <c r="G28">
        <v>0</v>
      </c>
      <c r="H28" s="7"/>
      <c r="K28" s="7">
        <v>3</v>
      </c>
      <c r="L28" s="8">
        <v>75</v>
      </c>
      <c r="M28" s="8">
        <v>0</v>
      </c>
      <c r="N28" s="7">
        <v>1</v>
      </c>
      <c r="O28" s="8">
        <v>11</v>
      </c>
      <c r="P28" s="8">
        <v>0</v>
      </c>
      <c r="Q28" s="7"/>
      <c r="T28" s="7">
        <v>2</v>
      </c>
      <c r="U28">
        <v>14</v>
      </c>
      <c r="V28">
        <v>0</v>
      </c>
      <c r="W28" s="7"/>
      <c r="Z28" s="7"/>
      <c r="AC28" s="7"/>
      <c r="AF28" s="7"/>
      <c r="AI28" s="7"/>
      <c r="AL28" s="7"/>
    </row>
    <row r="29" spans="1:44" ht="15.75" customHeight="1" x14ac:dyDescent="0.25">
      <c r="A29" s="5" t="s">
        <v>475</v>
      </c>
      <c r="B29" s="41">
        <f t="shared" ref="B29:D29" si="23">E29+H29+K29+N29+Q29+T29+W29+Z29+AC29+AF29+AI29+AL29</f>
        <v>12</v>
      </c>
      <c r="C29" s="41">
        <f t="shared" si="23"/>
        <v>242</v>
      </c>
      <c r="D29" s="41">
        <f t="shared" si="23"/>
        <v>2</v>
      </c>
      <c r="E29" s="7">
        <v>2</v>
      </c>
      <c r="F29">
        <v>44</v>
      </c>
      <c r="G29">
        <v>1</v>
      </c>
      <c r="H29" s="7"/>
      <c r="K29" s="7">
        <v>2</v>
      </c>
      <c r="L29" s="8">
        <v>50</v>
      </c>
      <c r="M29" s="8">
        <v>0</v>
      </c>
      <c r="N29" s="7">
        <v>2</v>
      </c>
      <c r="O29" s="8">
        <v>29</v>
      </c>
      <c r="P29" s="8">
        <v>0</v>
      </c>
      <c r="Q29" s="7">
        <v>1</v>
      </c>
      <c r="R29" s="8">
        <v>14</v>
      </c>
      <c r="S29" s="8">
        <v>0</v>
      </c>
      <c r="T29" s="7">
        <v>3</v>
      </c>
      <c r="U29" s="8">
        <v>65</v>
      </c>
      <c r="V29" s="8">
        <v>1</v>
      </c>
      <c r="W29" s="7">
        <v>1</v>
      </c>
      <c r="X29" s="8">
        <v>11</v>
      </c>
      <c r="Y29" s="8">
        <v>0</v>
      </c>
      <c r="Z29" s="7"/>
      <c r="AC29" s="7"/>
      <c r="AF29" s="7">
        <v>1</v>
      </c>
      <c r="AG29">
        <v>29</v>
      </c>
      <c r="AH29">
        <v>0</v>
      </c>
      <c r="AI29" s="7"/>
      <c r="AL29" s="7"/>
    </row>
    <row r="30" spans="1:44" ht="15.75" customHeight="1" x14ac:dyDescent="0.25">
      <c r="A30" s="5" t="s">
        <v>369</v>
      </c>
      <c r="B30" s="41">
        <f t="shared" ref="B30:D30" si="24">E30+H30+K30+N30+Q30+T30+W30+Z30+AC30+AF30+AI30+AL30</f>
        <v>12</v>
      </c>
      <c r="C30" s="41">
        <f t="shared" si="24"/>
        <v>146</v>
      </c>
      <c r="D30" s="41">
        <f t="shared" si="24"/>
        <v>1</v>
      </c>
      <c r="E30" s="7">
        <v>2</v>
      </c>
      <c r="F30">
        <v>24</v>
      </c>
      <c r="G30">
        <v>1</v>
      </c>
      <c r="H30" s="7">
        <v>3</v>
      </c>
      <c r="I30" s="8">
        <v>31</v>
      </c>
      <c r="J30" s="8">
        <v>0</v>
      </c>
      <c r="K30" s="7"/>
      <c r="N30" s="7">
        <v>2</v>
      </c>
      <c r="O30" s="8">
        <v>16</v>
      </c>
      <c r="P30" s="8">
        <v>0</v>
      </c>
      <c r="Q30" s="7">
        <v>1</v>
      </c>
      <c r="R30" s="8">
        <v>16</v>
      </c>
      <c r="S30" s="8">
        <v>0</v>
      </c>
      <c r="T30" s="7"/>
      <c r="W30" s="7">
        <v>4</v>
      </c>
      <c r="X30" s="8">
        <v>59</v>
      </c>
      <c r="Y30" s="8">
        <v>0</v>
      </c>
      <c r="Z30" s="7"/>
      <c r="AC30" s="7"/>
      <c r="AF30" s="7"/>
      <c r="AI30" s="7"/>
      <c r="AL30" s="7"/>
    </row>
    <row r="31" spans="1:44" ht="15.75" customHeight="1" x14ac:dyDescent="0.25">
      <c r="A31" s="5" t="s">
        <v>343</v>
      </c>
      <c r="B31" s="41">
        <f t="shared" ref="B31:D31" si="25">E31+H31+K31+N31+Q31+T31+W31+Z31+AC31+AF31+AI31+AL31</f>
        <v>11</v>
      </c>
      <c r="C31" s="41">
        <f t="shared" si="25"/>
        <v>213</v>
      </c>
      <c r="D31" s="41">
        <f t="shared" si="25"/>
        <v>1</v>
      </c>
      <c r="E31" s="7">
        <v>3</v>
      </c>
      <c r="F31" s="10">
        <v>119</v>
      </c>
      <c r="G31">
        <v>1</v>
      </c>
      <c r="H31" s="7"/>
      <c r="K31" s="7">
        <v>3</v>
      </c>
      <c r="L31">
        <v>36</v>
      </c>
      <c r="M31">
        <v>0</v>
      </c>
      <c r="N31" s="7">
        <v>4</v>
      </c>
      <c r="O31" s="8">
        <v>48</v>
      </c>
      <c r="P31" s="8">
        <v>0</v>
      </c>
      <c r="Q31" s="7"/>
      <c r="T31" s="7">
        <v>1</v>
      </c>
      <c r="U31">
        <v>10</v>
      </c>
      <c r="V31">
        <v>0</v>
      </c>
      <c r="W31" s="7"/>
      <c r="Z31" s="7"/>
      <c r="AC31" s="7"/>
      <c r="AF31" s="7"/>
      <c r="AI31" s="7"/>
      <c r="AL31" s="7"/>
    </row>
    <row r="32" spans="1:44" ht="15.75" customHeight="1" x14ac:dyDescent="0.25">
      <c r="A32" s="5" t="s">
        <v>363</v>
      </c>
      <c r="B32" s="41">
        <f t="shared" ref="B32:D32" si="26">E32+H32+K32+N32+Q32+T32+W32+Z32+AC32+AF32+AI32+AL32</f>
        <v>8</v>
      </c>
      <c r="C32" s="41">
        <f t="shared" si="26"/>
        <v>153</v>
      </c>
      <c r="D32" s="41">
        <f t="shared" si="26"/>
        <v>0</v>
      </c>
      <c r="E32" s="7">
        <v>2</v>
      </c>
      <c r="F32">
        <v>28</v>
      </c>
      <c r="G32">
        <v>0</v>
      </c>
      <c r="H32" s="7"/>
      <c r="K32" s="7"/>
      <c r="N32" s="7">
        <v>3</v>
      </c>
      <c r="O32" s="8">
        <v>99</v>
      </c>
      <c r="P32" s="8">
        <v>0</v>
      </c>
      <c r="Q32" s="7">
        <v>1</v>
      </c>
      <c r="R32" s="8">
        <v>11</v>
      </c>
      <c r="S32" s="8">
        <v>0</v>
      </c>
      <c r="T32" s="7">
        <v>1</v>
      </c>
      <c r="U32" s="8">
        <v>3</v>
      </c>
      <c r="V32" s="8">
        <v>0</v>
      </c>
      <c r="W32" s="7"/>
      <c r="Z32" s="7"/>
      <c r="AC32" s="7"/>
      <c r="AF32" s="7">
        <v>1</v>
      </c>
      <c r="AG32">
        <v>12</v>
      </c>
      <c r="AH32">
        <v>0</v>
      </c>
      <c r="AI32" s="7"/>
      <c r="AL32" s="7"/>
    </row>
    <row r="33" spans="1:44" ht="15.75" customHeight="1" x14ac:dyDescent="0.25">
      <c r="A33" s="5" t="s">
        <v>700</v>
      </c>
      <c r="B33" s="41">
        <f t="shared" ref="B33:D33" si="27">E33+H33+K33+N33+Q33+T33+W33+Z33+AC33+AF33+AI33+AL33</f>
        <v>9</v>
      </c>
      <c r="C33" s="41">
        <f t="shared" si="27"/>
        <v>241</v>
      </c>
      <c r="D33" s="41">
        <f t="shared" si="27"/>
        <v>2</v>
      </c>
      <c r="E33" s="7">
        <v>3</v>
      </c>
      <c r="F33" s="10">
        <v>157</v>
      </c>
      <c r="G33" s="12">
        <v>2</v>
      </c>
      <c r="H33" s="8"/>
      <c r="K33" s="7">
        <v>2</v>
      </c>
      <c r="L33">
        <v>27</v>
      </c>
      <c r="M33">
        <v>0</v>
      </c>
      <c r="N33" s="7">
        <v>3</v>
      </c>
      <c r="O33" s="8">
        <v>45</v>
      </c>
      <c r="P33" s="8">
        <v>0</v>
      </c>
      <c r="Q33" s="8"/>
      <c r="T33" s="7">
        <v>1</v>
      </c>
      <c r="U33" s="8">
        <v>12</v>
      </c>
      <c r="V33" s="8">
        <v>0</v>
      </c>
      <c r="W33" s="8"/>
      <c r="Z33" s="8"/>
      <c r="AC33" s="8"/>
      <c r="AF33" s="8"/>
      <c r="AI33" s="8"/>
      <c r="AL33" s="8"/>
    </row>
    <row r="34" spans="1:44" ht="15.75" customHeight="1" x14ac:dyDescent="0.25">
      <c r="A34" s="5"/>
      <c r="B34" s="6"/>
      <c r="C34" s="6"/>
      <c r="D34" s="6"/>
      <c r="E34" s="8"/>
      <c r="H34" s="8"/>
      <c r="K34" s="8"/>
      <c r="N34" s="8"/>
      <c r="Q34" s="8"/>
      <c r="T34" s="8"/>
      <c r="W34" s="8"/>
      <c r="Z34" s="8"/>
      <c r="AC34" s="8"/>
      <c r="AF34" s="8"/>
      <c r="AI34" s="8"/>
      <c r="AL34" s="8"/>
    </row>
    <row r="35" spans="1:44" ht="15.75" customHeight="1" x14ac:dyDescent="0.25">
      <c r="A35" s="5" t="s">
        <v>394</v>
      </c>
      <c r="B35" s="6"/>
      <c r="C35" s="6"/>
      <c r="D35" s="6"/>
      <c r="E35" s="8">
        <f t="shared" ref="E35:AK35" si="28">SUM(E21:E34)</f>
        <v>23</v>
      </c>
      <c r="F35" s="8">
        <f t="shared" si="28"/>
        <v>535</v>
      </c>
      <c r="G35" s="8">
        <f t="shared" si="28"/>
        <v>6</v>
      </c>
      <c r="H35" s="8">
        <f t="shared" si="28"/>
        <v>5</v>
      </c>
      <c r="I35" s="8">
        <f t="shared" si="28"/>
        <v>53</v>
      </c>
      <c r="J35" s="8">
        <f t="shared" si="28"/>
        <v>0</v>
      </c>
      <c r="K35" s="8">
        <f t="shared" si="28"/>
        <v>37</v>
      </c>
      <c r="L35" s="8">
        <f t="shared" si="28"/>
        <v>575</v>
      </c>
      <c r="M35" s="8">
        <f t="shared" si="28"/>
        <v>0</v>
      </c>
      <c r="N35" s="8">
        <f t="shared" si="28"/>
        <v>38</v>
      </c>
      <c r="O35" s="8">
        <f t="shared" si="28"/>
        <v>533</v>
      </c>
      <c r="P35" s="8">
        <f t="shared" si="28"/>
        <v>1</v>
      </c>
      <c r="Q35" s="8">
        <f t="shared" si="28"/>
        <v>10</v>
      </c>
      <c r="R35" s="8">
        <f t="shared" si="28"/>
        <v>111</v>
      </c>
      <c r="S35" s="8">
        <f t="shared" si="28"/>
        <v>0</v>
      </c>
      <c r="T35" s="8">
        <f t="shared" si="28"/>
        <v>16</v>
      </c>
      <c r="U35" s="8">
        <f t="shared" si="28"/>
        <v>183</v>
      </c>
      <c r="V35" s="8">
        <f t="shared" si="28"/>
        <v>1</v>
      </c>
      <c r="W35" s="8">
        <f t="shared" si="28"/>
        <v>10</v>
      </c>
      <c r="X35" s="8">
        <f t="shared" si="28"/>
        <v>116</v>
      </c>
      <c r="Y35" s="8">
        <f t="shared" si="28"/>
        <v>0</v>
      </c>
      <c r="Z35" s="8">
        <f t="shared" si="28"/>
        <v>1</v>
      </c>
      <c r="AA35" s="8">
        <f t="shared" si="28"/>
        <v>0</v>
      </c>
      <c r="AB35" s="8">
        <f t="shared" si="28"/>
        <v>0</v>
      </c>
      <c r="AC35" s="8">
        <f t="shared" si="28"/>
        <v>2</v>
      </c>
      <c r="AD35" s="8">
        <f t="shared" si="28"/>
        <v>6</v>
      </c>
      <c r="AE35" s="8">
        <f t="shared" si="28"/>
        <v>0</v>
      </c>
      <c r="AF35" s="8">
        <f t="shared" si="28"/>
        <v>3</v>
      </c>
      <c r="AG35" s="8">
        <f t="shared" si="28"/>
        <v>54</v>
      </c>
      <c r="AH35" s="8">
        <f t="shared" si="28"/>
        <v>0</v>
      </c>
      <c r="AI35" s="8">
        <f t="shared" si="28"/>
        <v>1</v>
      </c>
      <c r="AJ35" s="8">
        <f t="shared" si="28"/>
        <v>7</v>
      </c>
      <c r="AK35" s="8">
        <f t="shared" si="28"/>
        <v>0</v>
      </c>
      <c r="AL35" s="8"/>
      <c r="AM35" s="8"/>
      <c r="AN35" s="8"/>
    </row>
    <row r="36" spans="1:44" ht="15.75" customHeight="1" x14ac:dyDescent="0.25">
      <c r="A36" s="5"/>
      <c r="B36" s="6"/>
      <c r="C36" s="6"/>
      <c r="D36" s="6"/>
    </row>
    <row r="37" spans="1:44" ht="15.75" customHeight="1" x14ac:dyDescent="0.25">
      <c r="A37" s="1" t="s">
        <v>71</v>
      </c>
      <c r="B37" s="2" t="s">
        <v>1</v>
      </c>
      <c r="C37" s="2"/>
      <c r="D37" s="2"/>
      <c r="E37" s="3"/>
      <c r="F37" s="3"/>
      <c r="G37" s="3" t="s">
        <v>732</v>
      </c>
      <c r="H37" s="3"/>
      <c r="I37" s="3"/>
      <c r="J37" s="3"/>
      <c r="K37" s="3"/>
      <c r="L37" s="3" t="s">
        <v>680</v>
      </c>
      <c r="M37" s="3"/>
      <c r="N37" s="3"/>
      <c r="O37" s="3"/>
      <c r="P37" s="3"/>
      <c r="Q37" s="3" t="s">
        <v>733</v>
      </c>
      <c r="R37" s="3"/>
      <c r="S37" s="3"/>
      <c r="T37" s="3"/>
      <c r="U37" s="3"/>
      <c r="V37" s="3" t="s">
        <v>2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5.75" customHeight="1" x14ac:dyDescent="0.25">
      <c r="A38" s="1" t="s">
        <v>682</v>
      </c>
      <c r="B38" s="4" t="s">
        <v>72</v>
      </c>
      <c r="C38" s="3" t="s">
        <v>4</v>
      </c>
      <c r="D38" s="3" t="s">
        <v>73</v>
      </c>
      <c r="E38" s="3" t="s">
        <v>7</v>
      </c>
      <c r="F38" s="3" t="s">
        <v>8</v>
      </c>
      <c r="G38" s="4" t="s">
        <v>72</v>
      </c>
      <c r="H38" s="3" t="s">
        <v>4</v>
      </c>
      <c r="I38" s="3" t="s">
        <v>73</v>
      </c>
      <c r="J38" s="3" t="s">
        <v>7</v>
      </c>
      <c r="K38" s="3" t="s">
        <v>8</v>
      </c>
      <c r="L38" s="4" t="s">
        <v>72</v>
      </c>
      <c r="M38" s="3" t="s">
        <v>4</v>
      </c>
      <c r="N38" s="3" t="s">
        <v>73</v>
      </c>
      <c r="O38" s="3" t="s">
        <v>7</v>
      </c>
      <c r="P38" s="3" t="s">
        <v>8</v>
      </c>
      <c r="Q38" s="4" t="s">
        <v>72</v>
      </c>
      <c r="R38" s="3" t="s">
        <v>4</v>
      </c>
      <c r="S38" s="3" t="s">
        <v>73</v>
      </c>
      <c r="T38" s="3" t="s">
        <v>7</v>
      </c>
      <c r="U38" s="3" t="s">
        <v>8</v>
      </c>
      <c r="V38" s="4" t="s">
        <v>72</v>
      </c>
      <c r="W38" s="3" t="s">
        <v>4</v>
      </c>
      <c r="X38" s="3" t="s">
        <v>73</v>
      </c>
      <c r="Y38" s="3" t="s">
        <v>7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5.75" customHeight="1" x14ac:dyDescent="0.25">
      <c r="A39" s="5" t="s">
        <v>684</v>
      </c>
      <c r="B39" s="41">
        <f t="shared" ref="B39:F39" si="29">G39+L39+Q39+V39</f>
        <v>9</v>
      </c>
      <c r="C39" s="41">
        <f t="shared" si="29"/>
        <v>17</v>
      </c>
      <c r="D39" s="41">
        <f t="shared" si="29"/>
        <v>0</v>
      </c>
      <c r="E39" s="41">
        <f t="shared" si="29"/>
        <v>107</v>
      </c>
      <c r="F39" s="41">
        <f t="shared" si="29"/>
        <v>0</v>
      </c>
      <c r="G39" s="7">
        <v>9</v>
      </c>
      <c r="H39">
        <v>17</v>
      </c>
      <c r="I39">
        <v>0</v>
      </c>
      <c r="J39">
        <v>107</v>
      </c>
      <c r="K39">
        <v>0</v>
      </c>
      <c r="L39" s="7"/>
      <c r="Q39" s="7"/>
      <c r="V39" s="7"/>
    </row>
    <row r="40" spans="1:44" ht="15.75" customHeight="1" x14ac:dyDescent="0.25">
      <c r="A40" s="5" t="s">
        <v>572</v>
      </c>
      <c r="B40" s="41">
        <f t="shared" ref="B40:F40" si="30">G40+L40+Q40+V40</f>
        <v>16</v>
      </c>
      <c r="C40" s="41">
        <f t="shared" si="30"/>
        <v>29</v>
      </c>
      <c r="D40" s="41">
        <f t="shared" si="30"/>
        <v>0</v>
      </c>
      <c r="E40" s="41">
        <f t="shared" si="30"/>
        <v>216</v>
      </c>
      <c r="F40" s="41">
        <f t="shared" si="30"/>
        <v>1</v>
      </c>
      <c r="G40" s="7">
        <v>16</v>
      </c>
      <c r="H40">
        <v>29</v>
      </c>
      <c r="I40">
        <v>0</v>
      </c>
      <c r="J40">
        <v>216</v>
      </c>
      <c r="K40">
        <v>1</v>
      </c>
      <c r="L40" s="7"/>
      <c r="Q40" s="7"/>
      <c r="V40" s="7"/>
    </row>
    <row r="41" spans="1:44" ht="15.75" customHeight="1" x14ac:dyDescent="0.25">
      <c r="A41" s="5" t="s">
        <v>301</v>
      </c>
      <c r="B41" s="41">
        <f t="shared" ref="B41:F41" si="31">G41+L41+Q41+V41</f>
        <v>13</v>
      </c>
      <c r="C41" s="41">
        <f t="shared" si="31"/>
        <v>29</v>
      </c>
      <c r="D41" s="41">
        <f t="shared" si="31"/>
        <v>1</v>
      </c>
      <c r="E41" s="41">
        <f t="shared" si="31"/>
        <v>152</v>
      </c>
      <c r="F41" s="41">
        <f t="shared" si="31"/>
        <v>1</v>
      </c>
      <c r="G41" s="7">
        <v>7</v>
      </c>
      <c r="H41">
        <v>15</v>
      </c>
      <c r="I41">
        <v>0</v>
      </c>
      <c r="J41">
        <v>104</v>
      </c>
      <c r="K41">
        <v>1</v>
      </c>
      <c r="L41" s="7">
        <v>6</v>
      </c>
      <c r="M41" s="8">
        <v>14</v>
      </c>
      <c r="N41" s="8">
        <v>1</v>
      </c>
      <c r="O41">
        <v>48</v>
      </c>
      <c r="P41">
        <v>0</v>
      </c>
      <c r="Q41" s="7"/>
      <c r="V41" s="7"/>
    </row>
    <row r="42" spans="1:44" ht="15.75" customHeight="1" x14ac:dyDescent="0.25">
      <c r="A42" s="5" t="s">
        <v>612</v>
      </c>
      <c r="B42" s="41">
        <f t="shared" ref="B42:F42" si="32">G42+L42+Q42+V42</f>
        <v>9</v>
      </c>
      <c r="C42" s="41">
        <f t="shared" si="32"/>
        <v>12</v>
      </c>
      <c r="D42" s="41">
        <f t="shared" si="32"/>
        <v>0</v>
      </c>
      <c r="E42" s="41">
        <f t="shared" si="32"/>
        <v>120</v>
      </c>
      <c r="F42" s="41">
        <f t="shared" si="32"/>
        <v>0</v>
      </c>
      <c r="G42" s="7">
        <v>9</v>
      </c>
      <c r="H42">
        <v>12</v>
      </c>
      <c r="I42">
        <v>0</v>
      </c>
      <c r="J42">
        <v>120</v>
      </c>
      <c r="K42">
        <v>0</v>
      </c>
      <c r="L42" s="7"/>
      <c r="Q42" s="7"/>
      <c r="V42" s="7"/>
    </row>
    <row r="43" spans="1:44" ht="15.75" customHeight="1" x14ac:dyDescent="0.25">
      <c r="A43" s="5" t="s">
        <v>448</v>
      </c>
      <c r="B43" s="41">
        <f t="shared" ref="B43:F43" si="33">G43+L43+Q43+V43</f>
        <v>13</v>
      </c>
      <c r="C43" s="41">
        <f t="shared" si="33"/>
        <v>24</v>
      </c>
      <c r="D43" s="41">
        <f t="shared" si="33"/>
        <v>0</v>
      </c>
      <c r="E43" s="41">
        <f t="shared" si="33"/>
        <v>146</v>
      </c>
      <c r="F43" s="41">
        <f t="shared" si="33"/>
        <v>0</v>
      </c>
      <c r="G43" s="7">
        <v>13</v>
      </c>
      <c r="H43">
        <v>24</v>
      </c>
      <c r="I43">
        <v>0</v>
      </c>
      <c r="J43">
        <v>146</v>
      </c>
      <c r="K43">
        <v>0</v>
      </c>
      <c r="L43" s="7"/>
      <c r="Q43" s="7"/>
      <c r="V43" s="7"/>
    </row>
    <row r="44" spans="1:44" ht="15.75" customHeight="1" x14ac:dyDescent="0.25">
      <c r="A44" s="5" t="s">
        <v>342</v>
      </c>
      <c r="B44" s="41">
        <f t="shared" ref="B44:F44" si="34">G44+L44+Q44+V44</f>
        <v>19</v>
      </c>
      <c r="C44" s="41">
        <f t="shared" si="34"/>
        <v>32</v>
      </c>
      <c r="D44" s="41">
        <f t="shared" si="34"/>
        <v>0</v>
      </c>
      <c r="E44" s="41">
        <f t="shared" si="34"/>
        <v>238</v>
      </c>
      <c r="F44" s="41">
        <f t="shared" si="34"/>
        <v>0</v>
      </c>
      <c r="G44" s="7">
        <v>15</v>
      </c>
      <c r="H44">
        <v>25</v>
      </c>
      <c r="I44">
        <v>0</v>
      </c>
      <c r="J44">
        <v>196</v>
      </c>
      <c r="K44">
        <v>0</v>
      </c>
      <c r="L44" s="7">
        <v>4</v>
      </c>
      <c r="M44" s="8">
        <v>7</v>
      </c>
      <c r="N44" s="8">
        <v>0</v>
      </c>
      <c r="O44">
        <v>42</v>
      </c>
      <c r="P44">
        <v>0</v>
      </c>
      <c r="Q44" s="7"/>
      <c r="V44" s="7"/>
    </row>
    <row r="45" spans="1:44" ht="15.75" customHeight="1" x14ac:dyDescent="0.25">
      <c r="A45" s="5" t="s">
        <v>125</v>
      </c>
      <c r="B45" s="41">
        <f t="shared" ref="B45:F45" si="35">G45+L45+Q45+V45</f>
        <v>6</v>
      </c>
      <c r="C45" s="41">
        <f t="shared" si="35"/>
        <v>13</v>
      </c>
      <c r="D45" s="41">
        <f t="shared" si="35"/>
        <v>0</v>
      </c>
      <c r="E45" s="41">
        <f t="shared" si="35"/>
        <v>70</v>
      </c>
      <c r="F45" s="41">
        <f t="shared" si="35"/>
        <v>0</v>
      </c>
      <c r="G45" s="7">
        <v>5</v>
      </c>
      <c r="H45">
        <v>11</v>
      </c>
      <c r="I45">
        <v>0</v>
      </c>
      <c r="J45">
        <v>62</v>
      </c>
      <c r="K45">
        <v>0</v>
      </c>
      <c r="L45" s="7">
        <v>1</v>
      </c>
      <c r="M45" s="8">
        <v>2</v>
      </c>
      <c r="N45" s="8">
        <v>0</v>
      </c>
      <c r="O45">
        <v>8</v>
      </c>
      <c r="P45">
        <v>0</v>
      </c>
      <c r="Q45" s="7"/>
      <c r="V45" s="7"/>
    </row>
    <row r="46" spans="1:44" ht="15.75" customHeight="1" x14ac:dyDescent="0.25">
      <c r="A46" s="5" t="s">
        <v>364</v>
      </c>
      <c r="B46" s="41">
        <f t="shared" ref="B46:F46" si="36">G46+L46+Q46+V46</f>
        <v>10</v>
      </c>
      <c r="C46" s="41">
        <f t="shared" si="36"/>
        <v>19</v>
      </c>
      <c r="D46" s="41">
        <f t="shared" si="36"/>
        <v>3</v>
      </c>
      <c r="E46" s="41">
        <f t="shared" si="36"/>
        <v>158</v>
      </c>
      <c r="F46" s="41">
        <f t="shared" si="36"/>
        <v>0</v>
      </c>
      <c r="G46" s="7">
        <v>10</v>
      </c>
      <c r="H46">
        <v>18</v>
      </c>
      <c r="I46">
        <v>3</v>
      </c>
      <c r="J46">
        <v>158</v>
      </c>
      <c r="K46">
        <v>0</v>
      </c>
      <c r="L46" s="7">
        <v>0</v>
      </c>
      <c r="M46" s="8">
        <v>1</v>
      </c>
      <c r="N46" s="8">
        <v>0</v>
      </c>
      <c r="O46" s="8">
        <v>0</v>
      </c>
      <c r="P46" s="8">
        <v>0</v>
      </c>
      <c r="Q46" s="7"/>
      <c r="V46" s="7"/>
    </row>
    <row r="47" spans="1:44" ht="15.75" customHeight="1" x14ac:dyDescent="0.25">
      <c r="A47" s="5" t="s">
        <v>475</v>
      </c>
      <c r="B47" s="41">
        <f t="shared" ref="B47:F47" si="37">G47+L47+Q47+V47</f>
        <v>11</v>
      </c>
      <c r="C47" s="41">
        <f t="shared" si="37"/>
        <v>17</v>
      </c>
      <c r="D47" s="41">
        <f t="shared" si="37"/>
        <v>0</v>
      </c>
      <c r="E47" s="41">
        <f t="shared" si="37"/>
        <v>213</v>
      </c>
      <c r="F47" s="41">
        <f t="shared" si="37"/>
        <v>2</v>
      </c>
      <c r="G47" s="7">
        <v>9</v>
      </c>
      <c r="H47">
        <v>15</v>
      </c>
      <c r="I47">
        <v>0</v>
      </c>
      <c r="J47">
        <v>177</v>
      </c>
      <c r="K47" s="19">
        <v>2</v>
      </c>
      <c r="L47" s="7">
        <v>2</v>
      </c>
      <c r="M47" s="8">
        <v>2</v>
      </c>
      <c r="N47" s="8">
        <v>0</v>
      </c>
      <c r="O47" s="8">
        <v>36</v>
      </c>
      <c r="P47" s="8">
        <v>0</v>
      </c>
      <c r="Q47" s="7"/>
      <c r="V47" s="7"/>
    </row>
    <row r="48" spans="1:44" ht="15.75" customHeight="1" x14ac:dyDescent="0.25">
      <c r="A48" s="5" t="s">
        <v>369</v>
      </c>
      <c r="B48" s="41">
        <f t="shared" ref="B48:F48" si="38">G48+L48+Q48+V48</f>
        <v>12</v>
      </c>
      <c r="C48" s="41">
        <f t="shared" si="38"/>
        <v>24</v>
      </c>
      <c r="D48" s="41">
        <f t="shared" si="38"/>
        <v>0</v>
      </c>
      <c r="E48" s="41">
        <f t="shared" si="38"/>
        <v>146</v>
      </c>
      <c r="F48" s="41">
        <f t="shared" si="38"/>
        <v>1</v>
      </c>
      <c r="G48" s="7">
        <v>8</v>
      </c>
      <c r="H48">
        <v>17</v>
      </c>
      <c r="I48">
        <v>0</v>
      </c>
      <c r="J48">
        <v>89</v>
      </c>
      <c r="K48">
        <v>1</v>
      </c>
      <c r="L48" s="7">
        <v>4</v>
      </c>
      <c r="M48" s="8">
        <v>6</v>
      </c>
      <c r="N48" s="8">
        <v>0</v>
      </c>
      <c r="O48" s="8">
        <v>57</v>
      </c>
      <c r="P48" s="8">
        <v>0</v>
      </c>
      <c r="Q48" s="7">
        <v>0</v>
      </c>
      <c r="R48" s="8">
        <v>1</v>
      </c>
      <c r="S48" s="8">
        <v>0</v>
      </c>
      <c r="T48" s="8">
        <v>0</v>
      </c>
      <c r="U48" s="8">
        <v>0</v>
      </c>
      <c r="V48" s="7"/>
    </row>
    <row r="49" spans="1:44" ht="15.75" customHeight="1" x14ac:dyDescent="0.25">
      <c r="A49" s="5" t="s">
        <v>343</v>
      </c>
      <c r="B49" s="41">
        <f t="shared" ref="B49:F49" si="39">G49+L49+Q49+V49</f>
        <v>12</v>
      </c>
      <c r="C49" s="41">
        <f t="shared" si="39"/>
        <v>19</v>
      </c>
      <c r="D49" s="41">
        <f t="shared" si="39"/>
        <v>0</v>
      </c>
      <c r="E49" s="41">
        <f t="shared" si="39"/>
        <v>210</v>
      </c>
      <c r="F49" s="41">
        <f t="shared" si="39"/>
        <v>1</v>
      </c>
      <c r="G49" s="7">
        <v>12</v>
      </c>
      <c r="H49">
        <v>19</v>
      </c>
      <c r="I49">
        <v>0</v>
      </c>
      <c r="J49">
        <v>210</v>
      </c>
      <c r="K49">
        <v>1</v>
      </c>
      <c r="L49" s="7"/>
      <c r="Q49" s="7"/>
      <c r="V49" s="7"/>
    </row>
    <row r="50" spans="1:44" ht="15.75" customHeight="1" x14ac:dyDescent="0.25">
      <c r="A50" s="5" t="s">
        <v>363</v>
      </c>
      <c r="B50" s="41">
        <f t="shared" ref="B50:F50" si="40">G50+L50+Q50+V50</f>
        <v>8</v>
      </c>
      <c r="C50" s="41">
        <f t="shared" si="40"/>
        <v>21</v>
      </c>
      <c r="D50" s="41">
        <f t="shared" si="40"/>
        <v>2</v>
      </c>
      <c r="E50" s="41">
        <f t="shared" si="40"/>
        <v>153</v>
      </c>
      <c r="F50" s="41">
        <f t="shared" si="40"/>
        <v>0</v>
      </c>
      <c r="G50" s="7">
        <v>1</v>
      </c>
      <c r="H50">
        <v>5</v>
      </c>
      <c r="I50">
        <v>1</v>
      </c>
      <c r="J50">
        <v>11</v>
      </c>
      <c r="K50">
        <v>0</v>
      </c>
      <c r="L50" s="7">
        <v>7</v>
      </c>
      <c r="M50" s="8">
        <v>16</v>
      </c>
      <c r="N50" s="8">
        <v>1</v>
      </c>
      <c r="O50">
        <v>142</v>
      </c>
      <c r="P50">
        <v>0</v>
      </c>
      <c r="Q50" s="8"/>
      <c r="V50" s="8"/>
    </row>
    <row r="51" spans="1:44" ht="15.75" customHeight="1" x14ac:dyDescent="0.25">
      <c r="A51" s="5" t="s">
        <v>700</v>
      </c>
      <c r="B51" s="41">
        <f t="shared" ref="B51:F51" si="41">G51+L51+Q51+V51</f>
        <v>9</v>
      </c>
      <c r="C51" s="41">
        <f t="shared" si="41"/>
        <v>16</v>
      </c>
      <c r="D51" s="41">
        <f t="shared" si="41"/>
        <v>0</v>
      </c>
      <c r="E51" s="41">
        <f t="shared" si="41"/>
        <v>241</v>
      </c>
      <c r="F51" s="41">
        <f t="shared" si="41"/>
        <v>2</v>
      </c>
      <c r="G51" s="7">
        <v>9</v>
      </c>
      <c r="H51">
        <v>16</v>
      </c>
      <c r="I51">
        <v>0</v>
      </c>
      <c r="J51">
        <v>241</v>
      </c>
      <c r="K51">
        <v>2</v>
      </c>
      <c r="L51" s="8"/>
      <c r="Q51" s="8"/>
      <c r="V51" s="8"/>
    </row>
    <row r="52" spans="1:44" ht="15.75" customHeight="1" x14ac:dyDescent="0.25">
      <c r="A52" s="5" t="s">
        <v>422</v>
      </c>
      <c r="B52" s="6"/>
      <c r="C52" s="6"/>
      <c r="D52" s="6"/>
      <c r="E52" s="6"/>
      <c r="F52" s="6"/>
      <c r="G52" s="8"/>
      <c r="L52" s="8"/>
      <c r="Q52" s="8"/>
      <c r="V52" s="8"/>
    </row>
    <row r="53" spans="1:44" ht="15.75" customHeight="1" x14ac:dyDescent="0.25">
      <c r="A53" s="5"/>
      <c r="B53" s="6"/>
      <c r="C53" s="6"/>
      <c r="D53" s="6"/>
      <c r="E53" s="6"/>
      <c r="F53" s="6"/>
      <c r="G53" s="8">
        <f t="shared" ref="G53:Y53" si="42">SUM(G39:G52)</f>
        <v>123</v>
      </c>
      <c r="H53" s="8">
        <f t="shared" si="42"/>
        <v>223</v>
      </c>
      <c r="I53" s="8">
        <f t="shared" si="42"/>
        <v>4</v>
      </c>
      <c r="J53" s="8">
        <f t="shared" si="42"/>
        <v>1837</v>
      </c>
      <c r="K53" s="8">
        <f t="shared" si="42"/>
        <v>8</v>
      </c>
      <c r="L53" s="8">
        <f t="shared" si="42"/>
        <v>24</v>
      </c>
      <c r="M53" s="8">
        <f t="shared" si="42"/>
        <v>48</v>
      </c>
      <c r="N53" s="8">
        <f t="shared" si="42"/>
        <v>2</v>
      </c>
      <c r="O53" s="8">
        <f t="shared" si="42"/>
        <v>333</v>
      </c>
      <c r="P53" s="8">
        <f t="shared" si="42"/>
        <v>0</v>
      </c>
      <c r="Q53" s="8">
        <f t="shared" si="42"/>
        <v>0</v>
      </c>
      <c r="R53" s="8">
        <f t="shared" si="42"/>
        <v>1</v>
      </c>
      <c r="S53" s="8">
        <f t="shared" si="42"/>
        <v>0</v>
      </c>
      <c r="T53" s="8">
        <f t="shared" si="42"/>
        <v>0</v>
      </c>
      <c r="U53" s="8">
        <f t="shared" si="42"/>
        <v>0</v>
      </c>
      <c r="V53" s="8">
        <f t="shared" si="42"/>
        <v>0</v>
      </c>
      <c r="W53" s="8">
        <f t="shared" si="42"/>
        <v>0</v>
      </c>
      <c r="X53" s="8">
        <f t="shared" si="42"/>
        <v>0</v>
      </c>
      <c r="Y53" s="8">
        <f t="shared" si="42"/>
        <v>0</v>
      </c>
    </row>
    <row r="54" spans="1:44" ht="15.75" customHeight="1" x14ac:dyDescent="0.25">
      <c r="A54" s="5"/>
      <c r="B54" s="6"/>
      <c r="C54" s="6"/>
      <c r="D54" s="6"/>
    </row>
    <row r="55" spans="1:44" ht="15.75" customHeight="1" x14ac:dyDescent="0.25">
      <c r="A55" s="1" t="s">
        <v>83</v>
      </c>
      <c r="B55" s="2"/>
      <c r="C55" s="2"/>
      <c r="D55" s="2"/>
      <c r="E55" s="3" t="s">
        <v>738</v>
      </c>
      <c r="F55" s="3"/>
      <c r="G55" s="3"/>
      <c r="H55" s="3"/>
      <c r="I55" s="3"/>
      <c r="J55" s="3" t="s">
        <v>739</v>
      </c>
      <c r="K55" s="3"/>
      <c r="L55" s="3"/>
      <c r="M55" s="3"/>
      <c r="N55" s="3"/>
      <c r="O55" s="3"/>
      <c r="P55" s="3"/>
      <c r="Q55" s="3" t="s">
        <v>84</v>
      </c>
      <c r="R55" s="3"/>
      <c r="S55" s="3"/>
      <c r="T55" s="3" t="s">
        <v>741</v>
      </c>
      <c r="U55" s="3"/>
      <c r="V55" s="3"/>
      <c r="W55" s="3"/>
      <c r="X55" s="3" t="s">
        <v>739</v>
      </c>
      <c r="Y55" s="3"/>
      <c r="Z55" s="3"/>
      <c r="AA55" s="3" t="s">
        <v>83</v>
      </c>
      <c r="AB55" s="3"/>
      <c r="AC55" s="3" t="s">
        <v>156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ht="15.75" customHeight="1" x14ac:dyDescent="0.25">
      <c r="A56" s="1" t="s">
        <v>682</v>
      </c>
      <c r="B56" s="2"/>
      <c r="C56" s="2"/>
      <c r="D56" s="2"/>
      <c r="E56" s="3" t="s">
        <v>85</v>
      </c>
      <c r="F56" s="3" t="s">
        <v>7</v>
      </c>
      <c r="G56" s="3" t="s">
        <v>86</v>
      </c>
      <c r="H56" s="3" t="s">
        <v>87</v>
      </c>
      <c r="I56" s="3" t="s">
        <v>88</v>
      </c>
      <c r="J56" s="3" t="s">
        <v>85</v>
      </c>
      <c r="K56" s="3" t="s">
        <v>7</v>
      </c>
      <c r="L56" s="3" t="s">
        <v>86</v>
      </c>
      <c r="M56" s="3" t="s">
        <v>87</v>
      </c>
      <c r="N56" s="3" t="s">
        <v>88</v>
      </c>
      <c r="O56" s="3"/>
      <c r="P56" s="3"/>
      <c r="Q56" s="1" t="s">
        <v>682</v>
      </c>
      <c r="R56" s="3"/>
      <c r="S56" s="3"/>
      <c r="T56" s="3" t="s">
        <v>89</v>
      </c>
      <c r="U56" s="3" t="s">
        <v>90</v>
      </c>
      <c r="V56" s="3" t="s">
        <v>91</v>
      </c>
      <c r="W56" s="3"/>
      <c r="X56" s="4" t="s">
        <v>89</v>
      </c>
      <c r="Y56" s="3" t="s">
        <v>90</v>
      </c>
      <c r="Z56" s="3" t="s">
        <v>91</v>
      </c>
      <c r="AA56" s="3"/>
      <c r="AB56" s="3"/>
      <c r="AC56" s="3" t="s">
        <v>85</v>
      </c>
      <c r="AD56" s="3" t="s">
        <v>7</v>
      </c>
      <c r="AE56" s="3" t="s">
        <v>86</v>
      </c>
      <c r="AF56" s="3" t="s">
        <v>87</v>
      </c>
      <c r="AG56" s="3" t="s">
        <v>88</v>
      </c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ht="15.75" customHeight="1" x14ac:dyDescent="0.25">
      <c r="A57" s="5" t="s">
        <v>684</v>
      </c>
      <c r="B57" s="6"/>
      <c r="C57" s="6"/>
      <c r="D57" s="6"/>
      <c r="E57">
        <v>6</v>
      </c>
      <c r="F57">
        <v>246</v>
      </c>
      <c r="G57" s="26">
        <f t="shared" ref="G57:G61" si="43">F57/E57</f>
        <v>41</v>
      </c>
      <c r="H57">
        <v>0</v>
      </c>
      <c r="I57">
        <v>0</v>
      </c>
      <c r="L57" s="26"/>
      <c r="Q57" s="5" t="s">
        <v>684</v>
      </c>
      <c r="T57">
        <v>0</v>
      </c>
      <c r="U57">
        <v>2</v>
      </c>
      <c r="V57">
        <v>0</v>
      </c>
      <c r="X57" s="7"/>
    </row>
    <row r="58" spans="1:44" ht="15.75" customHeight="1" x14ac:dyDescent="0.25">
      <c r="A58" s="5" t="s">
        <v>572</v>
      </c>
      <c r="B58" s="6"/>
      <c r="C58" s="6"/>
      <c r="D58" s="6"/>
      <c r="E58">
        <v>7</v>
      </c>
      <c r="F58">
        <v>279</v>
      </c>
      <c r="G58" s="26">
        <f t="shared" si="43"/>
        <v>39.857142857142854</v>
      </c>
      <c r="H58">
        <v>0</v>
      </c>
      <c r="I58">
        <v>0</v>
      </c>
      <c r="L58" s="26"/>
      <c r="Q58" s="5" t="s">
        <v>572</v>
      </c>
      <c r="T58">
        <v>2</v>
      </c>
      <c r="U58">
        <v>3</v>
      </c>
      <c r="V58">
        <v>36</v>
      </c>
      <c r="X58" s="7"/>
    </row>
    <row r="59" spans="1:44" ht="15.75" customHeight="1" x14ac:dyDescent="0.25">
      <c r="A59" s="5" t="s">
        <v>301</v>
      </c>
      <c r="B59" s="6"/>
      <c r="C59" s="6"/>
      <c r="D59" s="6"/>
      <c r="E59">
        <v>4</v>
      </c>
      <c r="F59">
        <v>151</v>
      </c>
      <c r="G59" s="26">
        <f t="shared" si="43"/>
        <v>37.75</v>
      </c>
      <c r="H59">
        <v>0</v>
      </c>
      <c r="I59">
        <v>0</v>
      </c>
      <c r="L59" s="26"/>
      <c r="Q59" s="5" t="s">
        <v>301</v>
      </c>
      <c r="T59">
        <v>0</v>
      </c>
      <c r="U59">
        <v>2</v>
      </c>
      <c r="V59">
        <v>0</v>
      </c>
      <c r="X59" s="7"/>
    </row>
    <row r="60" spans="1:44" ht="15.75" customHeight="1" x14ac:dyDescent="0.25">
      <c r="A60" s="5" t="s">
        <v>612</v>
      </c>
      <c r="B60" s="6"/>
      <c r="C60" s="6"/>
      <c r="D60" s="6"/>
      <c r="E60">
        <v>7</v>
      </c>
      <c r="F60">
        <v>262</v>
      </c>
      <c r="G60" s="26">
        <f t="shared" si="43"/>
        <v>37.428571428571431</v>
      </c>
      <c r="H60">
        <v>0</v>
      </c>
      <c r="I60">
        <v>0</v>
      </c>
      <c r="L60" s="26"/>
      <c r="Q60" s="5" t="s">
        <v>612</v>
      </c>
      <c r="T60">
        <v>1</v>
      </c>
      <c r="U60">
        <v>1</v>
      </c>
      <c r="V60">
        <v>41</v>
      </c>
      <c r="X60" s="7">
        <v>0</v>
      </c>
      <c r="Y60" s="8">
        <v>1</v>
      </c>
      <c r="Z60" s="8">
        <v>0</v>
      </c>
    </row>
    <row r="61" spans="1:44" ht="15.75" customHeight="1" x14ac:dyDescent="0.25">
      <c r="A61" s="5" t="s">
        <v>448</v>
      </c>
      <c r="B61" s="6"/>
      <c r="C61" s="6"/>
      <c r="D61" s="6"/>
      <c r="E61">
        <v>4</v>
      </c>
      <c r="F61">
        <v>115</v>
      </c>
      <c r="G61" s="26">
        <f t="shared" si="43"/>
        <v>28.75</v>
      </c>
      <c r="H61">
        <v>0</v>
      </c>
      <c r="I61">
        <v>0</v>
      </c>
      <c r="J61">
        <v>1</v>
      </c>
      <c r="K61">
        <v>33</v>
      </c>
      <c r="L61" s="26">
        <f t="shared" ref="L61:L69" si="44">K61/J61</f>
        <v>33</v>
      </c>
      <c r="M61">
        <v>0</v>
      </c>
      <c r="N61">
        <v>0</v>
      </c>
      <c r="Q61" s="5" t="s">
        <v>448</v>
      </c>
      <c r="T61">
        <v>2</v>
      </c>
      <c r="U61">
        <v>2</v>
      </c>
      <c r="V61">
        <v>30</v>
      </c>
      <c r="X61" s="7"/>
    </row>
    <row r="62" spans="1:44" ht="15.75" customHeight="1" x14ac:dyDescent="0.25">
      <c r="A62" s="5" t="s">
        <v>342</v>
      </c>
      <c r="B62" s="6"/>
      <c r="C62" s="6"/>
      <c r="D62" s="6"/>
      <c r="J62">
        <v>4</v>
      </c>
      <c r="K62">
        <v>180</v>
      </c>
      <c r="L62" s="26">
        <f t="shared" si="44"/>
        <v>45</v>
      </c>
      <c r="M62">
        <v>0</v>
      </c>
      <c r="N62">
        <v>0</v>
      </c>
      <c r="Q62" s="5" t="s">
        <v>342</v>
      </c>
      <c r="T62">
        <v>3</v>
      </c>
      <c r="U62">
        <v>4</v>
      </c>
      <c r="V62">
        <v>37</v>
      </c>
      <c r="X62" s="7"/>
    </row>
    <row r="63" spans="1:44" ht="15.75" customHeight="1" x14ac:dyDescent="0.25">
      <c r="A63" s="5" t="s">
        <v>125</v>
      </c>
      <c r="B63" s="6"/>
      <c r="C63" s="6"/>
      <c r="D63" s="6"/>
      <c r="G63" s="26" t="e">
        <f t="shared" ref="G63:G69" si="45">F63/E63</f>
        <v>#DIV/0!</v>
      </c>
      <c r="J63">
        <v>5</v>
      </c>
      <c r="K63">
        <v>226</v>
      </c>
      <c r="L63" s="26">
        <f t="shared" si="44"/>
        <v>45.2</v>
      </c>
      <c r="M63">
        <v>0</v>
      </c>
      <c r="N63">
        <v>0</v>
      </c>
      <c r="Q63" s="5" t="s">
        <v>125</v>
      </c>
      <c r="T63">
        <v>1</v>
      </c>
      <c r="U63">
        <v>1</v>
      </c>
      <c r="V63">
        <v>29</v>
      </c>
      <c r="X63" s="7"/>
    </row>
    <row r="64" spans="1:44" ht="15.75" customHeight="1" x14ac:dyDescent="0.25">
      <c r="A64" s="5" t="s">
        <v>364</v>
      </c>
      <c r="B64" s="6"/>
      <c r="C64" s="6"/>
      <c r="D64" s="6"/>
      <c r="G64" s="26" t="e">
        <f t="shared" si="45"/>
        <v>#DIV/0!</v>
      </c>
      <c r="J64">
        <v>3</v>
      </c>
      <c r="K64">
        <v>125</v>
      </c>
      <c r="L64" s="26">
        <f t="shared" si="44"/>
        <v>41.666666666666664</v>
      </c>
      <c r="M64">
        <v>0</v>
      </c>
      <c r="N64">
        <v>0</v>
      </c>
      <c r="Q64" s="5" t="s">
        <v>364</v>
      </c>
      <c r="T64">
        <v>3</v>
      </c>
      <c r="U64">
        <v>3</v>
      </c>
      <c r="V64">
        <v>40</v>
      </c>
      <c r="X64" s="7"/>
    </row>
    <row r="65" spans="1:33" ht="15.75" customHeight="1" x14ac:dyDescent="0.25">
      <c r="A65" s="5" t="s">
        <v>475</v>
      </c>
      <c r="B65" s="6"/>
      <c r="C65" s="6"/>
      <c r="D65" s="6"/>
      <c r="G65" s="26" t="e">
        <f t="shared" si="45"/>
        <v>#DIV/0!</v>
      </c>
      <c r="J65">
        <v>2</v>
      </c>
      <c r="K65">
        <v>64</v>
      </c>
      <c r="L65" s="26">
        <f t="shared" si="44"/>
        <v>32</v>
      </c>
      <c r="M65">
        <v>0</v>
      </c>
      <c r="N65">
        <v>0</v>
      </c>
      <c r="Q65" s="5" t="s">
        <v>475</v>
      </c>
      <c r="T65">
        <v>1</v>
      </c>
      <c r="U65">
        <v>1</v>
      </c>
      <c r="V65">
        <v>30</v>
      </c>
      <c r="X65" s="7"/>
    </row>
    <row r="66" spans="1:33" ht="15.75" customHeight="1" x14ac:dyDescent="0.25">
      <c r="A66" s="5" t="s">
        <v>369</v>
      </c>
      <c r="B66" s="6"/>
      <c r="C66" s="6"/>
      <c r="D66" s="6"/>
      <c r="G66" s="26" t="e">
        <f t="shared" si="45"/>
        <v>#DIV/0!</v>
      </c>
      <c r="J66">
        <v>5</v>
      </c>
      <c r="K66">
        <v>212</v>
      </c>
      <c r="L66" s="26">
        <f t="shared" si="44"/>
        <v>42.4</v>
      </c>
      <c r="M66">
        <v>0</v>
      </c>
      <c r="N66">
        <v>0</v>
      </c>
      <c r="Q66" s="5" t="s">
        <v>369</v>
      </c>
      <c r="T66">
        <v>0</v>
      </c>
      <c r="U66">
        <v>3</v>
      </c>
      <c r="V66">
        <v>0</v>
      </c>
      <c r="X66" s="7"/>
    </row>
    <row r="67" spans="1:33" ht="15.75" customHeight="1" x14ac:dyDescent="0.25">
      <c r="A67" s="5" t="s">
        <v>343</v>
      </c>
      <c r="B67" s="6"/>
      <c r="C67" s="6"/>
      <c r="D67" s="6"/>
      <c r="G67" s="26" t="e">
        <f t="shared" si="45"/>
        <v>#DIV/0!</v>
      </c>
      <c r="J67">
        <v>3</v>
      </c>
      <c r="K67">
        <v>124</v>
      </c>
      <c r="L67" s="26">
        <f t="shared" si="44"/>
        <v>41.333333333333336</v>
      </c>
      <c r="M67">
        <v>0</v>
      </c>
      <c r="N67">
        <v>0</v>
      </c>
      <c r="Q67" s="5" t="s">
        <v>343</v>
      </c>
      <c r="T67">
        <v>3</v>
      </c>
      <c r="U67">
        <v>3</v>
      </c>
      <c r="V67">
        <v>41</v>
      </c>
      <c r="X67" s="7"/>
    </row>
    <row r="68" spans="1:33" ht="15.75" customHeight="1" x14ac:dyDescent="0.25">
      <c r="A68" s="5" t="s">
        <v>363</v>
      </c>
      <c r="B68" s="6"/>
      <c r="C68" s="6"/>
      <c r="D68" s="6"/>
      <c r="G68" s="26" t="e">
        <f t="shared" si="45"/>
        <v>#DIV/0!</v>
      </c>
      <c r="J68">
        <v>4</v>
      </c>
      <c r="K68">
        <v>177</v>
      </c>
      <c r="L68" s="26">
        <f t="shared" si="44"/>
        <v>44.25</v>
      </c>
      <c r="M68">
        <v>0</v>
      </c>
      <c r="N68">
        <v>0</v>
      </c>
      <c r="Q68" s="5" t="s">
        <v>363</v>
      </c>
      <c r="X68" s="8"/>
      <c r="AC68">
        <v>1</v>
      </c>
      <c r="AD68">
        <v>22</v>
      </c>
      <c r="AE68">
        <v>22</v>
      </c>
      <c r="AF68">
        <v>0</v>
      </c>
      <c r="AG68">
        <v>0</v>
      </c>
    </row>
    <row r="69" spans="1:33" ht="15.75" customHeight="1" x14ac:dyDescent="0.25">
      <c r="A69" s="5" t="s">
        <v>700</v>
      </c>
      <c r="B69" s="6"/>
      <c r="C69" s="6"/>
      <c r="D69" s="6"/>
      <c r="G69" s="26" t="e">
        <f t="shared" si="45"/>
        <v>#DIV/0!</v>
      </c>
      <c r="J69">
        <v>5</v>
      </c>
      <c r="K69">
        <v>242</v>
      </c>
      <c r="L69" s="26">
        <f t="shared" si="44"/>
        <v>48.4</v>
      </c>
      <c r="M69">
        <v>0</v>
      </c>
      <c r="N69">
        <v>0</v>
      </c>
      <c r="Q69" s="5" t="s">
        <v>700</v>
      </c>
      <c r="T69">
        <v>1</v>
      </c>
      <c r="U69">
        <v>1</v>
      </c>
      <c r="V69">
        <v>43</v>
      </c>
      <c r="X69" s="8"/>
    </row>
    <row r="70" spans="1:33" ht="15.75" customHeight="1" x14ac:dyDescent="0.25">
      <c r="A70" s="5" t="s">
        <v>422</v>
      </c>
      <c r="B70" s="6"/>
      <c r="C70" s="6"/>
      <c r="D70" s="6"/>
      <c r="G70" s="26"/>
      <c r="L70" s="26"/>
      <c r="Q70" s="5"/>
      <c r="X70" s="8"/>
    </row>
    <row r="71" spans="1:33" ht="15.75" customHeight="1" x14ac:dyDescent="0.25">
      <c r="A71" s="5" t="s">
        <v>402</v>
      </c>
      <c r="B71" s="6"/>
      <c r="C71" s="6"/>
      <c r="D71" s="6"/>
      <c r="E71">
        <f t="shared" ref="E71:F71" si="46">SUM(E57:E70)</f>
        <v>28</v>
      </c>
      <c r="F71">
        <f t="shared" si="46"/>
        <v>1053</v>
      </c>
      <c r="G71" s="26">
        <f>F71/E71</f>
        <v>37.607142857142854</v>
      </c>
      <c r="H71">
        <f t="shared" ref="H71:K71" si="47">SUM(H57:H70)</f>
        <v>0</v>
      </c>
      <c r="I71">
        <f t="shared" si="47"/>
        <v>0</v>
      </c>
      <c r="J71">
        <f t="shared" si="47"/>
        <v>32</v>
      </c>
      <c r="K71">
        <f t="shared" si="47"/>
        <v>1383</v>
      </c>
      <c r="L71" s="26">
        <f>K71/J71</f>
        <v>43.21875</v>
      </c>
      <c r="M71">
        <f t="shared" ref="M71:N71" si="48">SUM(M57:M70)</f>
        <v>0</v>
      </c>
      <c r="N71">
        <f t="shared" si="48"/>
        <v>0</v>
      </c>
      <c r="T71">
        <f t="shared" ref="T71:U71" si="49">SUM(T57:T70)</f>
        <v>17</v>
      </c>
      <c r="U71">
        <f t="shared" si="49"/>
        <v>26</v>
      </c>
      <c r="V71">
        <f>MAX(V57:V70)</f>
        <v>43</v>
      </c>
      <c r="X71">
        <f t="shared" ref="X71:Y71" si="50">SUM(X57:X70)</f>
        <v>0</v>
      </c>
      <c r="Y71">
        <f t="shared" si="50"/>
        <v>1</v>
      </c>
      <c r="Z71">
        <f>MAX(Z57:Z70)</f>
        <v>0</v>
      </c>
    </row>
    <row r="72" spans="1:33" ht="15.75" customHeight="1" x14ac:dyDescent="0.25">
      <c r="A72" s="5"/>
      <c r="B72" s="6"/>
      <c r="C72" s="6"/>
      <c r="D72" s="6"/>
    </row>
    <row r="73" spans="1:33" ht="15.75" customHeight="1" x14ac:dyDescent="0.25">
      <c r="A73" s="1" t="s">
        <v>92</v>
      </c>
      <c r="B73" s="6"/>
      <c r="C73" s="6"/>
      <c r="D73" s="6"/>
      <c r="E73" s="3" t="s">
        <v>747</v>
      </c>
      <c r="F73" s="3"/>
      <c r="G73" s="3"/>
      <c r="H73" s="3" t="s">
        <v>748</v>
      </c>
      <c r="I73" s="3"/>
      <c r="J73" s="3"/>
      <c r="K73" s="3" t="s">
        <v>749</v>
      </c>
      <c r="L73" s="3"/>
      <c r="M73" s="3"/>
      <c r="N73" s="3" t="s">
        <v>750</v>
      </c>
      <c r="O73" s="3"/>
      <c r="P73" s="3"/>
      <c r="Q73" s="3" t="s">
        <v>751</v>
      </c>
      <c r="R73" s="3"/>
      <c r="S73" s="3"/>
      <c r="T73" s="3" t="s">
        <v>752</v>
      </c>
      <c r="U73" s="3"/>
      <c r="W73" s="3" t="s">
        <v>2</v>
      </c>
    </row>
    <row r="74" spans="1:33" ht="15.75" customHeight="1" x14ac:dyDescent="0.25">
      <c r="A74" s="1" t="s">
        <v>682</v>
      </c>
      <c r="B74" s="3" t="s">
        <v>73</v>
      </c>
      <c r="C74" s="3" t="s">
        <v>7</v>
      </c>
      <c r="D74" s="3" t="s">
        <v>8</v>
      </c>
      <c r="E74" s="3" t="s">
        <v>73</v>
      </c>
      <c r="F74" s="3" t="s">
        <v>7</v>
      </c>
      <c r="G74" s="3" t="s">
        <v>8</v>
      </c>
      <c r="H74" s="4" t="s">
        <v>73</v>
      </c>
      <c r="I74" s="3" t="s">
        <v>7</v>
      </c>
      <c r="J74" s="3" t="s">
        <v>8</v>
      </c>
      <c r="K74" s="4" t="s">
        <v>73</v>
      </c>
      <c r="L74" s="3" t="s">
        <v>7</v>
      </c>
      <c r="M74" s="3" t="s">
        <v>8</v>
      </c>
      <c r="N74" s="4" t="s">
        <v>73</v>
      </c>
      <c r="O74" s="3" t="s">
        <v>7</v>
      </c>
      <c r="P74" s="3" t="s">
        <v>8</v>
      </c>
      <c r="Q74" s="4" t="s">
        <v>73</v>
      </c>
      <c r="R74" s="3" t="s">
        <v>7</v>
      </c>
      <c r="S74" s="3" t="s">
        <v>8</v>
      </c>
      <c r="T74" s="4" t="s">
        <v>73</v>
      </c>
      <c r="U74" s="3" t="s">
        <v>7</v>
      </c>
      <c r="V74" s="3" t="s">
        <v>8</v>
      </c>
      <c r="W74" s="4" t="s">
        <v>73</v>
      </c>
      <c r="X74" s="3" t="s">
        <v>7</v>
      </c>
      <c r="Y74" s="3" t="s">
        <v>8</v>
      </c>
    </row>
    <row r="75" spans="1:33" ht="15.75" customHeight="1" x14ac:dyDescent="0.25">
      <c r="A75" s="5" t="s">
        <v>684</v>
      </c>
      <c r="B75" s="6">
        <f t="shared" ref="B75:D75" si="51">E75+H75+K75+N75+Q75+T75+W75</f>
        <v>2</v>
      </c>
      <c r="C75" s="6">
        <f t="shared" si="51"/>
        <v>16</v>
      </c>
      <c r="D75" s="6">
        <f t="shared" si="51"/>
        <v>0</v>
      </c>
      <c r="E75" s="7"/>
      <c r="H75" s="7"/>
      <c r="K75" s="27">
        <v>2</v>
      </c>
      <c r="L75">
        <v>16</v>
      </c>
      <c r="M75">
        <v>0</v>
      </c>
      <c r="N75" s="7"/>
      <c r="Q75" s="7"/>
      <c r="T75" s="7"/>
      <c r="W75" s="7"/>
    </row>
    <row r="76" spans="1:33" ht="15.75" customHeight="1" x14ac:dyDescent="0.25">
      <c r="A76" s="5" t="s">
        <v>572</v>
      </c>
      <c r="B76" s="6">
        <f t="shared" ref="B76:D76" si="52">E76+H76+K76+N76+Q76+T76+W76</f>
        <v>4</v>
      </c>
      <c r="C76" s="6">
        <f t="shared" si="52"/>
        <v>0</v>
      </c>
      <c r="D76" s="6">
        <f t="shared" si="52"/>
        <v>0</v>
      </c>
      <c r="E76" s="7"/>
      <c r="H76" s="27">
        <v>2</v>
      </c>
      <c r="I76">
        <v>0</v>
      </c>
      <c r="J76">
        <v>0</v>
      </c>
      <c r="K76" s="7"/>
      <c r="N76" s="7">
        <v>1</v>
      </c>
      <c r="O76">
        <v>0</v>
      </c>
      <c r="P76">
        <v>0</v>
      </c>
      <c r="Q76" s="7">
        <v>1</v>
      </c>
      <c r="R76" s="8">
        <v>0</v>
      </c>
      <c r="S76" s="8">
        <v>0</v>
      </c>
      <c r="T76" s="7"/>
      <c r="W76" s="7"/>
    </row>
    <row r="77" spans="1:33" ht="15.75" customHeight="1" x14ac:dyDescent="0.25">
      <c r="A77" s="5" t="s">
        <v>301</v>
      </c>
      <c r="B77" s="6">
        <f t="shared" ref="B77:D77" si="53">E77+H77+K77+N77+Q77+T77+W77</f>
        <v>2</v>
      </c>
      <c r="C77" s="6">
        <f t="shared" si="53"/>
        <v>0</v>
      </c>
      <c r="D77" s="6">
        <f t="shared" si="53"/>
        <v>0</v>
      </c>
      <c r="E77" s="7"/>
      <c r="H77" s="27">
        <v>2</v>
      </c>
      <c r="I77">
        <v>0</v>
      </c>
      <c r="J77">
        <v>0</v>
      </c>
      <c r="K77" s="7"/>
      <c r="N77" s="7"/>
      <c r="Q77" s="7"/>
      <c r="T77" s="7"/>
      <c r="W77" s="7"/>
    </row>
    <row r="78" spans="1:33" ht="15.75" customHeight="1" x14ac:dyDescent="0.25">
      <c r="A78" s="5" t="s">
        <v>612</v>
      </c>
      <c r="B78" s="6">
        <f t="shared" ref="B78:D78" si="54">E78+H78+K78+N78+Q78+T78+W78</f>
        <v>1</v>
      </c>
      <c r="C78" s="6">
        <f t="shared" si="54"/>
        <v>0</v>
      </c>
      <c r="D78" s="6">
        <f t="shared" si="54"/>
        <v>0</v>
      </c>
      <c r="E78" s="7"/>
      <c r="H78" s="7"/>
      <c r="K78" s="7"/>
      <c r="N78" s="7">
        <v>1</v>
      </c>
      <c r="O78">
        <v>0</v>
      </c>
      <c r="P78">
        <v>0</v>
      </c>
      <c r="Q78" s="7"/>
      <c r="T78" s="7"/>
      <c r="W78" s="7"/>
    </row>
    <row r="79" spans="1:33" ht="15.75" customHeight="1" x14ac:dyDescent="0.25">
      <c r="A79" s="5" t="s">
        <v>448</v>
      </c>
      <c r="B79" s="6">
        <f t="shared" ref="B79:D79" si="55">E79+H79+K79+N79+Q79+T79+W79</f>
        <v>0</v>
      </c>
      <c r="C79" s="6">
        <f t="shared" si="55"/>
        <v>0</v>
      </c>
      <c r="D79" s="6">
        <f t="shared" si="55"/>
        <v>0</v>
      </c>
      <c r="E79" s="7"/>
      <c r="H79" s="7"/>
      <c r="K79" s="7"/>
      <c r="N79" s="7"/>
      <c r="Q79" s="7"/>
      <c r="T79" s="7"/>
      <c r="W79" s="7"/>
    </row>
    <row r="80" spans="1:33" ht="15.75" customHeight="1" x14ac:dyDescent="0.25">
      <c r="A80" s="5" t="s">
        <v>342</v>
      </c>
      <c r="B80" s="6">
        <f t="shared" ref="B80:D80" si="56">E80+H80+K80+N80+Q80+T80+W80</f>
        <v>1</v>
      </c>
      <c r="C80" s="6">
        <f t="shared" si="56"/>
        <v>16</v>
      </c>
      <c r="D80" s="6">
        <f t="shared" si="56"/>
        <v>0</v>
      </c>
      <c r="E80" s="7"/>
      <c r="H80" s="7">
        <v>1</v>
      </c>
      <c r="I80">
        <v>16</v>
      </c>
      <c r="J80">
        <v>0</v>
      </c>
      <c r="K80" s="7"/>
      <c r="N80" s="7"/>
      <c r="Q80" s="7"/>
      <c r="T80" s="7"/>
      <c r="W80" s="7"/>
    </row>
    <row r="81" spans="1:44" ht="15.75" customHeight="1" x14ac:dyDescent="0.25">
      <c r="A81" s="5" t="s">
        <v>125</v>
      </c>
      <c r="B81" s="6">
        <f t="shared" ref="B81:D81" si="57">E81+H81+K81+N81+Q81+T81+W81</f>
        <v>1</v>
      </c>
      <c r="C81" s="6">
        <f t="shared" si="57"/>
        <v>29</v>
      </c>
      <c r="D81" s="6">
        <f t="shared" si="57"/>
        <v>1</v>
      </c>
      <c r="E81" s="37">
        <v>1</v>
      </c>
      <c r="F81" s="10">
        <v>29</v>
      </c>
      <c r="G81" s="10">
        <v>1</v>
      </c>
      <c r="H81" s="7"/>
      <c r="K81" s="7"/>
      <c r="N81" s="7"/>
      <c r="Q81" s="7"/>
      <c r="T81" s="7"/>
      <c r="W81" s="7"/>
    </row>
    <row r="82" spans="1:44" ht="15.75" customHeight="1" x14ac:dyDescent="0.25">
      <c r="A82" s="5" t="s">
        <v>364</v>
      </c>
      <c r="B82" s="6">
        <f t="shared" ref="B82:D82" si="58">E82+H82+K82+N82+Q82+T82+W82</f>
        <v>0</v>
      </c>
      <c r="C82" s="6">
        <f t="shared" si="58"/>
        <v>0</v>
      </c>
      <c r="D82" s="6">
        <f t="shared" si="58"/>
        <v>0</v>
      </c>
      <c r="E82" s="7"/>
      <c r="H82" s="7"/>
      <c r="K82" s="7"/>
      <c r="N82" s="7"/>
      <c r="Q82" s="7"/>
      <c r="T82" s="7"/>
      <c r="W82" s="7"/>
    </row>
    <row r="83" spans="1:44" ht="15.75" customHeight="1" x14ac:dyDescent="0.25">
      <c r="A83" s="5" t="s">
        <v>475</v>
      </c>
      <c r="B83" s="6">
        <f t="shared" ref="B83:D83" si="59">E83+H83+K83+N83+Q83+T83+W83</f>
        <v>1</v>
      </c>
      <c r="C83" s="6">
        <f t="shared" si="59"/>
        <v>33</v>
      </c>
      <c r="D83" s="6">
        <f t="shared" si="59"/>
        <v>0</v>
      </c>
      <c r="E83" s="7"/>
      <c r="H83" s="7"/>
      <c r="K83" s="7">
        <v>1</v>
      </c>
      <c r="L83">
        <v>33</v>
      </c>
      <c r="M83">
        <v>0</v>
      </c>
      <c r="N83" s="7"/>
      <c r="Q83" s="7"/>
      <c r="T83" s="7"/>
      <c r="W83" s="7"/>
    </row>
    <row r="84" spans="1:44" ht="15.75" customHeight="1" x14ac:dyDescent="0.25">
      <c r="A84" s="5" t="s">
        <v>369</v>
      </c>
      <c r="B84" s="6">
        <f t="shared" ref="B84:D84" si="60">E84+H84+K84+N84+Q84+T84+W84</f>
        <v>1</v>
      </c>
      <c r="C84" s="6">
        <f t="shared" si="60"/>
        <v>0</v>
      </c>
      <c r="D84" s="6">
        <f t="shared" si="60"/>
        <v>0</v>
      </c>
      <c r="E84" s="7"/>
      <c r="H84" s="7"/>
      <c r="K84" s="7">
        <v>1</v>
      </c>
      <c r="L84">
        <v>0</v>
      </c>
      <c r="M84">
        <v>0</v>
      </c>
      <c r="N84" s="7"/>
      <c r="Q84" s="7"/>
      <c r="T84" s="7"/>
      <c r="W84" s="7"/>
    </row>
    <row r="85" spans="1:44" ht="15.75" customHeight="1" x14ac:dyDescent="0.25">
      <c r="A85" s="5" t="s">
        <v>343</v>
      </c>
      <c r="B85" s="6">
        <f t="shared" ref="B85:D85" si="61">E85+H85+K85+N85+Q85+T85+W85</f>
        <v>2</v>
      </c>
      <c r="C85" s="6">
        <f t="shared" si="61"/>
        <v>2</v>
      </c>
      <c r="D85" s="6">
        <f t="shared" si="61"/>
        <v>0</v>
      </c>
      <c r="E85" s="7"/>
      <c r="H85" s="7"/>
      <c r="K85" s="7"/>
      <c r="N85" s="7"/>
      <c r="Q85" s="7"/>
      <c r="T85" s="27">
        <v>2</v>
      </c>
      <c r="U85">
        <v>2</v>
      </c>
      <c r="V85">
        <v>0</v>
      </c>
      <c r="W85" s="7"/>
    </row>
    <row r="86" spans="1:44" ht="15.75" customHeight="1" x14ac:dyDescent="0.25">
      <c r="A86" s="5" t="s">
        <v>363</v>
      </c>
      <c r="B86" s="6">
        <f t="shared" ref="B86:D86" si="62">E86+H86+K86+N86+Q86+T86+W86</f>
        <v>0</v>
      </c>
      <c r="C86" s="6">
        <f t="shared" si="62"/>
        <v>0</v>
      </c>
      <c r="D86" s="6">
        <f t="shared" si="62"/>
        <v>0</v>
      </c>
      <c r="E86" s="7"/>
      <c r="H86" s="8"/>
      <c r="K86" s="8"/>
      <c r="N86" s="8"/>
      <c r="Q86" s="8"/>
      <c r="T86" s="8"/>
      <c r="W86" s="8"/>
    </row>
    <row r="87" spans="1:44" ht="15.75" customHeight="1" x14ac:dyDescent="0.25">
      <c r="A87" s="5" t="s">
        <v>700</v>
      </c>
      <c r="B87" s="6">
        <f t="shared" ref="B87:D87" si="63">E87+H87+K87+N87+Q87+T87+W87</f>
        <v>0</v>
      </c>
      <c r="C87" s="6">
        <f t="shared" si="63"/>
        <v>0</v>
      </c>
      <c r="D87" s="6">
        <f t="shared" si="63"/>
        <v>0</v>
      </c>
      <c r="E87" s="7"/>
      <c r="H87" s="8"/>
      <c r="K87" s="8"/>
      <c r="N87" s="8"/>
      <c r="Q87" s="8"/>
      <c r="T87" s="8"/>
      <c r="W87" s="8"/>
    </row>
    <row r="88" spans="1:44" ht="15.75" customHeight="1" x14ac:dyDescent="0.25">
      <c r="A88" s="5"/>
      <c r="B88" s="6"/>
      <c r="C88" s="6"/>
      <c r="D88" s="6"/>
      <c r="H88" s="8"/>
      <c r="K88" s="8"/>
      <c r="N88" s="8"/>
      <c r="Q88" s="8"/>
      <c r="T88" s="8"/>
      <c r="W88" s="8"/>
    </row>
    <row r="89" spans="1:44" ht="15.75" customHeight="1" x14ac:dyDescent="0.25">
      <c r="A89" s="5"/>
      <c r="B89" s="6"/>
      <c r="C89" s="6"/>
      <c r="D89" s="6"/>
      <c r="E89">
        <f t="shared" ref="E89:Y89" si="64">SUM(E75:E85)</f>
        <v>1</v>
      </c>
      <c r="F89">
        <f t="shared" si="64"/>
        <v>29</v>
      </c>
      <c r="G89">
        <f t="shared" si="64"/>
        <v>1</v>
      </c>
      <c r="H89">
        <f t="shared" si="64"/>
        <v>5</v>
      </c>
      <c r="I89">
        <f t="shared" si="64"/>
        <v>16</v>
      </c>
      <c r="J89">
        <f t="shared" si="64"/>
        <v>0</v>
      </c>
      <c r="K89">
        <f t="shared" si="64"/>
        <v>4</v>
      </c>
      <c r="L89">
        <f t="shared" si="64"/>
        <v>49</v>
      </c>
      <c r="M89">
        <f t="shared" si="64"/>
        <v>0</v>
      </c>
      <c r="N89">
        <f t="shared" si="64"/>
        <v>2</v>
      </c>
      <c r="O89">
        <f t="shared" si="64"/>
        <v>0</v>
      </c>
      <c r="P89">
        <f t="shared" si="64"/>
        <v>0</v>
      </c>
      <c r="Q89">
        <f t="shared" si="64"/>
        <v>1</v>
      </c>
      <c r="R89">
        <f t="shared" si="64"/>
        <v>0</v>
      </c>
      <c r="S89">
        <f t="shared" si="64"/>
        <v>0</v>
      </c>
      <c r="T89">
        <f t="shared" si="64"/>
        <v>2</v>
      </c>
      <c r="U89">
        <f t="shared" si="64"/>
        <v>2</v>
      </c>
      <c r="V89">
        <f t="shared" si="64"/>
        <v>0</v>
      </c>
      <c r="W89">
        <f t="shared" si="64"/>
        <v>0</v>
      </c>
      <c r="X89">
        <f t="shared" si="64"/>
        <v>0</v>
      </c>
      <c r="Y89">
        <f t="shared" si="64"/>
        <v>0</v>
      </c>
    </row>
    <row r="90" spans="1:44" ht="15.75" customHeight="1" x14ac:dyDescent="0.25">
      <c r="A90" s="1" t="s">
        <v>93</v>
      </c>
      <c r="B90" s="2"/>
      <c r="C90" s="2"/>
      <c r="D90" s="2"/>
      <c r="E90" s="3" t="s">
        <v>712</v>
      </c>
      <c r="F90" s="3"/>
      <c r="G90" s="3"/>
      <c r="H90" s="3" t="s">
        <v>756</v>
      </c>
      <c r="I90" s="3"/>
      <c r="J90" s="3"/>
      <c r="K90" s="3" t="s">
        <v>717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ht="15.75" customHeight="1" x14ac:dyDescent="0.25">
      <c r="A91" s="1" t="s">
        <v>682</v>
      </c>
      <c r="B91" s="2"/>
      <c r="C91" s="2"/>
      <c r="D91" s="2"/>
      <c r="E91" s="3" t="s">
        <v>95</v>
      </c>
      <c r="F91" s="3" t="s">
        <v>7</v>
      </c>
      <c r="G91" s="3" t="s">
        <v>91</v>
      </c>
      <c r="H91" s="4" t="s">
        <v>95</v>
      </c>
      <c r="I91" s="3" t="s">
        <v>7</v>
      </c>
      <c r="J91" s="3" t="s">
        <v>91</v>
      </c>
      <c r="K91" s="4" t="s">
        <v>95</v>
      </c>
      <c r="L91" s="3" t="s">
        <v>7</v>
      </c>
      <c r="M91" s="3" t="s">
        <v>91</v>
      </c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ht="15.75" customHeight="1" x14ac:dyDescent="0.25">
      <c r="A92" s="5" t="s">
        <v>684</v>
      </c>
      <c r="B92" s="6"/>
      <c r="C92" s="6"/>
      <c r="D92" s="6"/>
      <c r="E92">
        <v>3</v>
      </c>
      <c r="F92" s="10">
        <v>85</v>
      </c>
      <c r="G92">
        <v>0</v>
      </c>
      <c r="H92" s="7"/>
      <c r="K92" s="7"/>
    </row>
    <row r="93" spans="1:44" ht="15.75" customHeight="1" x14ac:dyDescent="0.25">
      <c r="A93" s="5" t="s">
        <v>572</v>
      </c>
      <c r="B93" s="6"/>
      <c r="C93" s="6"/>
      <c r="D93" s="6"/>
      <c r="E93">
        <v>2</v>
      </c>
      <c r="F93">
        <v>27</v>
      </c>
      <c r="G93">
        <v>0</v>
      </c>
      <c r="H93" s="7">
        <v>1</v>
      </c>
      <c r="I93" s="8">
        <v>6</v>
      </c>
      <c r="J93" s="8">
        <v>0</v>
      </c>
      <c r="K93" s="7"/>
    </row>
    <row r="94" spans="1:44" ht="15.75" customHeight="1" x14ac:dyDescent="0.25">
      <c r="A94" s="5" t="s">
        <v>301</v>
      </c>
      <c r="B94" s="6"/>
      <c r="C94" s="6"/>
      <c r="D94" s="6"/>
      <c r="E94">
        <v>2</v>
      </c>
      <c r="F94">
        <v>17</v>
      </c>
      <c r="G94">
        <v>0</v>
      </c>
      <c r="H94" s="7"/>
      <c r="K94" s="7"/>
    </row>
    <row r="95" spans="1:44" ht="15.75" customHeight="1" x14ac:dyDescent="0.25">
      <c r="A95" s="5" t="s">
        <v>612</v>
      </c>
      <c r="B95" s="6"/>
      <c r="C95" s="6"/>
      <c r="D95" s="6"/>
      <c r="H95" s="7"/>
      <c r="K95" s="7"/>
    </row>
    <row r="96" spans="1:44" ht="15.75" customHeight="1" x14ac:dyDescent="0.25">
      <c r="A96" s="5" t="s">
        <v>448</v>
      </c>
      <c r="B96" s="6"/>
      <c r="C96" s="6"/>
      <c r="D96" s="6"/>
      <c r="E96">
        <v>4</v>
      </c>
      <c r="F96">
        <v>3</v>
      </c>
      <c r="G96">
        <v>0</v>
      </c>
      <c r="H96" s="7"/>
      <c r="K96" s="7"/>
    </row>
    <row r="97" spans="1:44" ht="15.75" customHeight="1" x14ac:dyDescent="0.25">
      <c r="A97" s="5" t="s">
        <v>342</v>
      </c>
      <c r="B97" s="6"/>
      <c r="C97" s="6"/>
      <c r="D97" s="6"/>
      <c r="E97">
        <v>4</v>
      </c>
      <c r="F97">
        <v>20</v>
      </c>
      <c r="G97">
        <v>0</v>
      </c>
      <c r="H97" s="7"/>
      <c r="K97" s="7"/>
    </row>
    <row r="98" spans="1:44" ht="15.75" customHeight="1" x14ac:dyDescent="0.25">
      <c r="A98" s="5" t="s">
        <v>125</v>
      </c>
      <c r="B98" s="6"/>
      <c r="C98" s="6"/>
      <c r="D98" s="6"/>
      <c r="E98">
        <v>5</v>
      </c>
      <c r="F98">
        <v>50</v>
      </c>
      <c r="G98">
        <v>0</v>
      </c>
      <c r="H98" s="7"/>
      <c r="K98" s="7"/>
    </row>
    <row r="99" spans="1:44" ht="15.75" customHeight="1" x14ac:dyDescent="0.25">
      <c r="A99" s="5" t="s">
        <v>364</v>
      </c>
      <c r="B99" s="6"/>
      <c r="C99" s="6"/>
      <c r="D99" s="6"/>
      <c r="E99">
        <v>7</v>
      </c>
      <c r="F99">
        <v>33</v>
      </c>
      <c r="G99">
        <v>0</v>
      </c>
      <c r="H99" s="7"/>
      <c r="K99" s="7"/>
    </row>
    <row r="100" spans="1:44" ht="15.75" customHeight="1" x14ac:dyDescent="0.25">
      <c r="A100" s="5" t="s">
        <v>475</v>
      </c>
      <c r="B100" s="6"/>
      <c r="C100" s="6"/>
      <c r="D100" s="6"/>
      <c r="E100">
        <v>3</v>
      </c>
      <c r="F100">
        <v>37</v>
      </c>
      <c r="G100">
        <v>0</v>
      </c>
      <c r="H100" s="7"/>
      <c r="K100" s="7"/>
    </row>
    <row r="101" spans="1:44" ht="15.75" customHeight="1" x14ac:dyDescent="0.25">
      <c r="A101" s="5" t="s">
        <v>369</v>
      </c>
      <c r="B101" s="6"/>
      <c r="C101" s="6"/>
      <c r="D101" s="6"/>
      <c r="E101">
        <v>1</v>
      </c>
      <c r="F101">
        <v>8</v>
      </c>
      <c r="G101">
        <v>0</v>
      </c>
      <c r="H101" s="7"/>
      <c r="K101" s="7">
        <v>1</v>
      </c>
      <c r="L101">
        <v>1</v>
      </c>
      <c r="M101">
        <v>0</v>
      </c>
    </row>
    <row r="102" spans="1:44" ht="15.75" customHeight="1" x14ac:dyDescent="0.25">
      <c r="A102" s="5" t="s">
        <v>343</v>
      </c>
      <c r="B102" s="6"/>
      <c r="C102" s="6"/>
      <c r="D102" s="6"/>
      <c r="E102">
        <v>1</v>
      </c>
      <c r="F102">
        <v>2</v>
      </c>
      <c r="G102">
        <v>0</v>
      </c>
      <c r="H102" s="7"/>
      <c r="K102" s="7"/>
    </row>
    <row r="103" spans="1:44" ht="15.75" customHeight="1" x14ac:dyDescent="0.25">
      <c r="A103" s="5" t="s">
        <v>363</v>
      </c>
      <c r="B103" s="6"/>
      <c r="C103" s="6"/>
      <c r="D103" s="6"/>
      <c r="E103">
        <v>2</v>
      </c>
      <c r="F103">
        <v>38</v>
      </c>
      <c r="G103">
        <v>0</v>
      </c>
      <c r="H103" s="8"/>
      <c r="K103" s="8"/>
    </row>
    <row r="104" spans="1:44" ht="15.75" customHeight="1" x14ac:dyDescent="0.25">
      <c r="A104" s="5" t="s">
        <v>700</v>
      </c>
      <c r="B104" s="6"/>
      <c r="C104" s="6"/>
      <c r="D104" s="6"/>
      <c r="E104">
        <v>5</v>
      </c>
      <c r="F104">
        <v>43</v>
      </c>
      <c r="G104">
        <v>0</v>
      </c>
      <c r="H104" s="8"/>
      <c r="K104" s="8"/>
    </row>
    <row r="105" spans="1:44" ht="15.75" customHeight="1" x14ac:dyDescent="0.25">
      <c r="A105" s="5" t="s">
        <v>422</v>
      </c>
      <c r="B105" s="6"/>
      <c r="C105" s="6"/>
      <c r="D105" s="6"/>
      <c r="H105" s="8"/>
      <c r="K105" s="8"/>
    </row>
    <row r="106" spans="1:44" ht="15.75" customHeight="1" x14ac:dyDescent="0.25">
      <c r="A106" s="5"/>
      <c r="B106" s="6"/>
      <c r="C106" s="6"/>
      <c r="D106" s="6"/>
      <c r="E106">
        <f t="shared" ref="E106:M106" si="65">SUM(E92:E105)</f>
        <v>39</v>
      </c>
      <c r="F106">
        <f t="shared" si="65"/>
        <v>363</v>
      </c>
      <c r="G106">
        <f t="shared" si="65"/>
        <v>0</v>
      </c>
      <c r="H106">
        <f t="shared" si="65"/>
        <v>1</v>
      </c>
      <c r="I106">
        <f t="shared" si="65"/>
        <v>6</v>
      </c>
      <c r="J106">
        <f t="shared" si="65"/>
        <v>0</v>
      </c>
      <c r="K106">
        <f t="shared" si="65"/>
        <v>1</v>
      </c>
      <c r="L106">
        <f t="shared" si="65"/>
        <v>1</v>
      </c>
      <c r="M106">
        <f t="shared" si="65"/>
        <v>0</v>
      </c>
    </row>
    <row r="107" spans="1:44" ht="15.75" customHeight="1" x14ac:dyDescent="0.25">
      <c r="A107" s="1" t="s">
        <v>96</v>
      </c>
      <c r="B107" s="2"/>
      <c r="C107" s="2"/>
      <c r="D107" s="2"/>
      <c r="E107" s="3" t="s">
        <v>667</v>
      </c>
      <c r="F107" s="3"/>
      <c r="G107" s="3"/>
      <c r="H107" s="3" t="s">
        <v>711</v>
      </c>
      <c r="I107" s="3"/>
      <c r="J107" s="3"/>
      <c r="K107" s="3" t="s">
        <v>712</v>
      </c>
      <c r="L107" s="3"/>
      <c r="M107" s="3"/>
      <c r="N107" s="3" t="s">
        <v>762</v>
      </c>
      <c r="O107" s="3"/>
      <c r="P107" s="3"/>
      <c r="Q107" s="3" t="s">
        <v>667</v>
      </c>
      <c r="R107" s="3"/>
      <c r="S107" s="3"/>
      <c r="T107" s="3" t="s">
        <v>2</v>
      </c>
      <c r="U107" s="3"/>
      <c r="V107" s="3"/>
      <c r="W107" s="3" t="s">
        <v>2</v>
      </c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ht="15.75" customHeight="1" x14ac:dyDescent="0.25">
      <c r="A108" s="1" t="s">
        <v>682</v>
      </c>
      <c r="B108" s="2"/>
      <c r="C108" s="2"/>
      <c r="D108" s="2"/>
      <c r="E108" s="3" t="s">
        <v>95</v>
      </c>
      <c r="F108" s="3" t="s">
        <v>7</v>
      </c>
      <c r="G108" s="3" t="s">
        <v>91</v>
      </c>
      <c r="H108" s="4" t="s">
        <v>95</v>
      </c>
      <c r="I108" s="3" t="s">
        <v>7</v>
      </c>
      <c r="J108" s="3" t="s">
        <v>91</v>
      </c>
      <c r="K108" s="4" t="s">
        <v>95</v>
      </c>
      <c r="L108" s="3" t="s">
        <v>7</v>
      </c>
      <c r="M108" s="3" t="s">
        <v>91</v>
      </c>
      <c r="N108" s="4" t="s">
        <v>95</v>
      </c>
      <c r="O108" s="3" t="s">
        <v>7</v>
      </c>
      <c r="P108" s="3" t="s">
        <v>91</v>
      </c>
      <c r="Q108" s="4" t="s">
        <v>95</v>
      </c>
      <c r="R108" s="3" t="s">
        <v>7</v>
      </c>
      <c r="S108" s="3" t="s">
        <v>91</v>
      </c>
      <c r="T108" s="4" t="s">
        <v>95</v>
      </c>
      <c r="U108" s="3" t="s">
        <v>7</v>
      </c>
      <c r="V108" s="3" t="s">
        <v>91</v>
      </c>
      <c r="W108" s="4" t="s">
        <v>95</v>
      </c>
      <c r="X108" s="3" t="s">
        <v>7</v>
      </c>
      <c r="Y108" s="3" t="s">
        <v>91</v>
      </c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ht="15.75" customHeight="1" x14ac:dyDescent="0.25">
      <c r="A109" s="5" t="s">
        <v>684</v>
      </c>
      <c r="B109" s="6"/>
      <c r="C109" s="6"/>
      <c r="D109" s="6"/>
      <c r="H109" s="7">
        <v>3</v>
      </c>
      <c r="I109">
        <v>39</v>
      </c>
      <c r="J109">
        <v>0</v>
      </c>
      <c r="K109" s="7"/>
      <c r="N109" s="7"/>
      <c r="Q109" s="7"/>
      <c r="T109" s="7"/>
      <c r="W109" s="7"/>
    </row>
    <row r="110" spans="1:44" ht="15.75" customHeight="1" x14ac:dyDescent="0.25">
      <c r="A110" s="5" t="s">
        <v>572</v>
      </c>
      <c r="B110" s="6"/>
      <c r="C110" s="6"/>
      <c r="D110" s="6"/>
      <c r="H110" s="7">
        <v>1</v>
      </c>
      <c r="I110">
        <v>16</v>
      </c>
      <c r="J110">
        <v>0</v>
      </c>
      <c r="K110" s="7"/>
      <c r="N110" s="7"/>
      <c r="Q110" s="7"/>
      <c r="T110" s="7"/>
      <c r="W110" s="7"/>
    </row>
    <row r="111" spans="1:44" ht="15.75" customHeight="1" x14ac:dyDescent="0.25">
      <c r="A111" s="5" t="s">
        <v>301</v>
      </c>
      <c r="B111" s="6"/>
      <c r="C111" s="6"/>
      <c r="D111" s="6"/>
      <c r="H111" s="7">
        <v>5</v>
      </c>
      <c r="I111">
        <v>99</v>
      </c>
      <c r="J111">
        <v>0</v>
      </c>
      <c r="K111" s="7">
        <v>2</v>
      </c>
      <c r="L111" s="8">
        <v>39</v>
      </c>
      <c r="M111">
        <v>0</v>
      </c>
      <c r="N111" s="7"/>
      <c r="Q111" s="7"/>
      <c r="T111" s="7"/>
      <c r="W111" s="7"/>
    </row>
    <row r="112" spans="1:44" ht="15.75" customHeight="1" x14ac:dyDescent="0.25">
      <c r="A112" s="5" t="s">
        <v>612</v>
      </c>
      <c r="B112" s="6"/>
      <c r="C112" s="6"/>
      <c r="D112" s="6"/>
      <c r="H112" s="7">
        <v>1</v>
      </c>
      <c r="I112">
        <v>4</v>
      </c>
      <c r="J112">
        <v>0</v>
      </c>
      <c r="K112" s="7">
        <v>2</v>
      </c>
      <c r="L112" s="8">
        <v>47</v>
      </c>
      <c r="M112">
        <v>0</v>
      </c>
      <c r="N112" s="7"/>
      <c r="Q112" s="7"/>
      <c r="T112" s="7"/>
      <c r="W112" s="7"/>
    </row>
    <row r="113" spans="1:25" ht="15.75" customHeight="1" x14ac:dyDescent="0.25">
      <c r="A113" s="5" t="s">
        <v>448</v>
      </c>
      <c r="B113" s="6"/>
      <c r="C113" s="6"/>
      <c r="D113" s="6"/>
      <c r="E113">
        <v>2</v>
      </c>
      <c r="F113">
        <v>24</v>
      </c>
      <c r="G113">
        <v>0</v>
      </c>
      <c r="H113" s="7"/>
      <c r="K113" s="7">
        <v>1</v>
      </c>
      <c r="L113">
        <v>27</v>
      </c>
      <c r="M113">
        <v>0</v>
      </c>
      <c r="N113" s="7"/>
      <c r="Q113" s="7"/>
      <c r="T113" s="7"/>
      <c r="W113" s="7"/>
    </row>
    <row r="114" spans="1:25" ht="15.75" customHeight="1" x14ac:dyDescent="0.25">
      <c r="A114" s="5" t="s">
        <v>342</v>
      </c>
      <c r="B114" s="6"/>
      <c r="C114" s="6"/>
      <c r="D114" s="6"/>
      <c r="E114">
        <v>1</v>
      </c>
      <c r="F114">
        <v>25</v>
      </c>
      <c r="G114">
        <v>0</v>
      </c>
      <c r="H114" s="7"/>
      <c r="K114" s="7">
        <v>2</v>
      </c>
      <c r="L114">
        <v>49</v>
      </c>
      <c r="M114">
        <v>0</v>
      </c>
      <c r="N114" s="7">
        <v>1</v>
      </c>
      <c r="O114" s="8">
        <v>6</v>
      </c>
      <c r="P114" s="8">
        <v>0</v>
      </c>
      <c r="Q114" s="7">
        <v>1</v>
      </c>
      <c r="R114" s="8">
        <v>25</v>
      </c>
      <c r="S114" s="8">
        <v>0</v>
      </c>
      <c r="T114" s="7"/>
      <c r="W114" s="7"/>
    </row>
    <row r="115" spans="1:25" ht="15.75" customHeight="1" x14ac:dyDescent="0.25">
      <c r="A115" s="5" t="s">
        <v>125</v>
      </c>
      <c r="B115" s="6"/>
      <c r="C115" s="6"/>
      <c r="D115" s="6"/>
      <c r="H115" s="7"/>
      <c r="K115" s="7">
        <v>2</v>
      </c>
      <c r="L115">
        <v>67</v>
      </c>
      <c r="M115">
        <v>0</v>
      </c>
      <c r="N115" s="7"/>
      <c r="Q115" s="7"/>
      <c r="T115" s="7"/>
      <c r="W115" s="7"/>
    </row>
    <row r="116" spans="1:25" ht="15.75" customHeight="1" x14ac:dyDescent="0.25">
      <c r="A116" s="5" t="s">
        <v>364</v>
      </c>
      <c r="B116" s="6"/>
      <c r="C116" s="6"/>
      <c r="D116" s="6"/>
      <c r="E116">
        <v>2</v>
      </c>
      <c r="F116">
        <v>44</v>
      </c>
      <c r="G116">
        <v>0</v>
      </c>
      <c r="H116" s="7"/>
      <c r="K116" s="7">
        <v>2</v>
      </c>
      <c r="L116">
        <v>38</v>
      </c>
      <c r="M116">
        <v>0</v>
      </c>
      <c r="N116" s="7"/>
      <c r="Q116" s="7">
        <v>2</v>
      </c>
      <c r="R116">
        <v>44</v>
      </c>
      <c r="S116">
        <v>0</v>
      </c>
      <c r="T116" s="7"/>
      <c r="W116" s="7"/>
    </row>
    <row r="117" spans="1:25" ht="15.75" customHeight="1" x14ac:dyDescent="0.25">
      <c r="A117" s="5" t="s">
        <v>475</v>
      </c>
      <c r="B117" s="6"/>
      <c r="C117" s="6"/>
      <c r="D117" s="6"/>
      <c r="H117" s="7"/>
      <c r="K117" s="7"/>
      <c r="N117" s="7"/>
      <c r="Q117" s="7"/>
      <c r="T117" s="7"/>
      <c r="W117" s="7"/>
    </row>
    <row r="118" spans="1:25" ht="15.75" customHeight="1" x14ac:dyDescent="0.25">
      <c r="A118" s="5" t="s">
        <v>369</v>
      </c>
      <c r="B118" s="6"/>
      <c r="C118" s="6"/>
      <c r="D118" s="6"/>
      <c r="E118">
        <v>1</v>
      </c>
      <c r="F118">
        <v>11</v>
      </c>
      <c r="G118">
        <v>0</v>
      </c>
      <c r="H118" s="7"/>
      <c r="K118" s="7">
        <v>1</v>
      </c>
      <c r="L118">
        <v>15</v>
      </c>
      <c r="M118">
        <v>0</v>
      </c>
      <c r="N118" s="7"/>
      <c r="Q118" s="7">
        <v>1</v>
      </c>
      <c r="R118">
        <v>11</v>
      </c>
      <c r="S118">
        <v>0</v>
      </c>
      <c r="T118" s="7"/>
      <c r="W118" s="7"/>
    </row>
    <row r="119" spans="1:25" ht="15.75" customHeight="1" x14ac:dyDescent="0.25">
      <c r="A119" s="5" t="s">
        <v>343</v>
      </c>
      <c r="B119" s="6"/>
      <c r="C119" s="6"/>
      <c r="D119" s="6"/>
      <c r="H119" s="7"/>
      <c r="K119" s="7">
        <v>4</v>
      </c>
      <c r="L119">
        <v>70</v>
      </c>
      <c r="M119">
        <v>0</v>
      </c>
      <c r="N119" s="7"/>
      <c r="Q119" s="7"/>
      <c r="T119" s="7"/>
      <c r="W119" s="7"/>
    </row>
    <row r="120" spans="1:25" ht="15.75" customHeight="1" x14ac:dyDescent="0.25">
      <c r="A120" s="5" t="s">
        <v>363</v>
      </c>
      <c r="B120" s="6"/>
      <c r="C120" s="6"/>
      <c r="D120" s="6"/>
      <c r="E120">
        <v>4</v>
      </c>
      <c r="F120">
        <v>42</v>
      </c>
      <c r="G120">
        <v>0</v>
      </c>
      <c r="H120" s="8"/>
      <c r="K120" s="8"/>
      <c r="N120" s="8"/>
      <c r="Q120" s="8"/>
      <c r="T120" s="8"/>
      <c r="W120" s="8"/>
    </row>
    <row r="121" spans="1:25" ht="15.75" customHeight="1" x14ac:dyDescent="0.25">
      <c r="A121" s="5" t="s">
        <v>700</v>
      </c>
      <c r="B121" s="6"/>
      <c r="C121" s="6"/>
      <c r="D121" s="6"/>
      <c r="H121" s="8"/>
      <c r="K121" s="8">
        <v>1</v>
      </c>
      <c r="L121">
        <v>11</v>
      </c>
      <c r="M121">
        <v>0</v>
      </c>
      <c r="N121" s="8"/>
      <c r="Q121" s="8"/>
      <c r="T121" s="8"/>
      <c r="W121" s="8"/>
    </row>
    <row r="122" spans="1:25" ht="15.75" customHeight="1" x14ac:dyDescent="0.25">
      <c r="A122" s="5" t="s">
        <v>422</v>
      </c>
      <c r="B122" s="6"/>
      <c r="C122" s="6"/>
      <c r="D122" s="6"/>
      <c r="H122" s="8"/>
      <c r="K122" s="8"/>
      <c r="N122" s="8"/>
      <c r="Q122" s="8"/>
      <c r="T122" s="8"/>
      <c r="W122" s="8"/>
    </row>
    <row r="123" spans="1:25" ht="15.75" customHeight="1" x14ac:dyDescent="0.25">
      <c r="A123" s="5"/>
      <c r="B123" s="6"/>
      <c r="C123" s="6"/>
      <c r="D123" s="6"/>
      <c r="E123">
        <f t="shared" ref="E123:Y123" si="66">SUM(E109:E122)</f>
        <v>10</v>
      </c>
      <c r="F123">
        <f t="shared" si="66"/>
        <v>146</v>
      </c>
      <c r="G123">
        <f t="shared" si="66"/>
        <v>0</v>
      </c>
      <c r="H123">
        <f t="shared" si="66"/>
        <v>10</v>
      </c>
      <c r="I123">
        <f t="shared" si="66"/>
        <v>158</v>
      </c>
      <c r="J123">
        <f t="shared" si="66"/>
        <v>0</v>
      </c>
      <c r="K123">
        <f t="shared" si="66"/>
        <v>17</v>
      </c>
      <c r="L123">
        <f t="shared" si="66"/>
        <v>363</v>
      </c>
      <c r="M123">
        <f t="shared" si="66"/>
        <v>0</v>
      </c>
      <c r="N123">
        <f t="shared" si="66"/>
        <v>1</v>
      </c>
      <c r="O123">
        <f t="shared" si="66"/>
        <v>6</v>
      </c>
      <c r="P123">
        <f t="shared" si="66"/>
        <v>0</v>
      </c>
      <c r="Q123">
        <f t="shared" si="66"/>
        <v>4</v>
      </c>
      <c r="R123">
        <f t="shared" si="66"/>
        <v>80</v>
      </c>
      <c r="S123">
        <f t="shared" si="66"/>
        <v>0</v>
      </c>
      <c r="T123">
        <f t="shared" si="66"/>
        <v>0</v>
      </c>
      <c r="U123">
        <f t="shared" si="66"/>
        <v>0</v>
      </c>
      <c r="V123">
        <f t="shared" si="66"/>
        <v>0</v>
      </c>
      <c r="W123">
        <f t="shared" si="66"/>
        <v>0</v>
      </c>
      <c r="X123">
        <f t="shared" si="66"/>
        <v>0</v>
      </c>
      <c r="Y123">
        <f t="shared" si="66"/>
        <v>0</v>
      </c>
    </row>
    <row r="124" spans="1:25" ht="15.75" customHeight="1" x14ac:dyDescent="0.25">
      <c r="A124" s="5"/>
      <c r="B124" s="6"/>
      <c r="C124" s="6"/>
      <c r="D124" s="6"/>
    </row>
    <row r="125" spans="1:25" ht="15.75" customHeight="1" x14ac:dyDescent="0.25">
      <c r="A125" s="5"/>
      <c r="B125" s="6"/>
      <c r="C125" s="6"/>
      <c r="D125" s="6"/>
    </row>
    <row r="126" spans="1:25" ht="15.75" customHeight="1" x14ac:dyDescent="0.25">
      <c r="A126" s="5"/>
      <c r="B126" s="6"/>
      <c r="C126" s="6"/>
      <c r="D126" s="6"/>
    </row>
    <row r="127" spans="1:25" ht="15.75" customHeight="1" x14ac:dyDescent="0.25">
      <c r="A127" s="5"/>
      <c r="B127" s="6"/>
      <c r="C127" s="6"/>
      <c r="D127" s="6"/>
    </row>
    <row r="128" spans="1:25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" customWidth="1"/>
    <col min="4" max="4" width="3.28515625" customWidth="1"/>
    <col min="5" max="5" width="4.28515625" customWidth="1"/>
    <col min="6" max="7" width="5.28515625" customWidth="1"/>
    <col min="8" max="8" width="4.140625" customWidth="1"/>
    <col min="9" max="9" width="4.42578125" customWidth="1"/>
    <col min="10" max="10" width="4.140625" customWidth="1"/>
    <col min="11" max="11" width="4.85546875" customWidth="1"/>
    <col min="12" max="12" width="5" customWidth="1"/>
    <col min="13" max="13" width="4.42578125" customWidth="1"/>
    <col min="14" max="14" width="3.5703125" customWidth="1"/>
    <col min="15" max="15" width="5.57031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</cols>
  <sheetData>
    <row r="1" spans="1:40" x14ac:dyDescent="0.25">
      <c r="A1" s="1" t="s">
        <v>0</v>
      </c>
      <c r="B1" s="2" t="s">
        <v>1</v>
      </c>
      <c r="C1" s="2"/>
      <c r="D1" s="2"/>
      <c r="E1" s="3" t="s">
        <v>668</v>
      </c>
      <c r="F1" s="3"/>
      <c r="G1" s="3"/>
      <c r="H1" s="3" t="s">
        <v>670</v>
      </c>
      <c r="I1" s="3"/>
      <c r="J1" s="3"/>
      <c r="K1" s="3" t="s">
        <v>673</v>
      </c>
      <c r="L1" s="3"/>
      <c r="M1" s="3"/>
      <c r="N1" s="3" t="s">
        <v>582</v>
      </c>
      <c r="O1" s="3"/>
      <c r="P1" s="3"/>
      <c r="Q1" s="3" t="s">
        <v>676</v>
      </c>
      <c r="R1" s="3"/>
      <c r="S1" s="3"/>
      <c r="T1" s="3" t="s">
        <v>678</v>
      </c>
      <c r="U1" s="3"/>
      <c r="V1" s="3"/>
      <c r="W1" s="3" t="s">
        <v>679</v>
      </c>
      <c r="X1" s="3"/>
      <c r="Y1" s="3"/>
      <c r="Z1" s="3" t="s">
        <v>9</v>
      </c>
      <c r="AA1" s="3"/>
      <c r="AB1" s="3"/>
      <c r="AC1" s="3" t="s">
        <v>2</v>
      </c>
      <c r="AD1" s="3"/>
      <c r="AE1" s="3"/>
      <c r="AF1" s="3" t="s">
        <v>2</v>
      </c>
      <c r="AG1" s="3"/>
      <c r="AH1" s="3"/>
      <c r="AI1" s="3" t="s">
        <v>2</v>
      </c>
      <c r="AJ1" s="3"/>
      <c r="AK1" s="3"/>
      <c r="AL1" s="3" t="s">
        <v>2</v>
      </c>
      <c r="AM1" s="3"/>
      <c r="AN1" s="3"/>
    </row>
    <row r="2" spans="1:40" x14ac:dyDescent="0.25">
      <c r="A2" s="1" t="s">
        <v>683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</row>
    <row r="3" spans="1:40" x14ac:dyDescent="0.25">
      <c r="A3" s="5" t="s">
        <v>572</v>
      </c>
      <c r="B3" s="6">
        <f t="shared" ref="B3:D3" si="0">E3+H3+K3+N3+Q3+T3+W3+Z3+AC3+AF3+AI3</f>
        <v>69</v>
      </c>
      <c r="C3" s="6">
        <f t="shared" si="0"/>
        <v>290</v>
      </c>
      <c r="D3" s="6">
        <f t="shared" si="0"/>
        <v>1</v>
      </c>
      <c r="E3" s="13">
        <v>36</v>
      </c>
      <c r="F3" s="10">
        <v>158</v>
      </c>
      <c r="G3">
        <v>1</v>
      </c>
      <c r="H3" s="7">
        <v>7</v>
      </c>
      <c r="I3" s="8">
        <v>39</v>
      </c>
      <c r="J3" s="8">
        <v>0</v>
      </c>
      <c r="K3" s="7">
        <v>1</v>
      </c>
      <c r="L3" s="8">
        <v>4</v>
      </c>
      <c r="M3" s="8">
        <v>0</v>
      </c>
      <c r="N3" s="7">
        <v>1</v>
      </c>
      <c r="O3" s="8">
        <v>0</v>
      </c>
      <c r="P3" s="8">
        <v>0</v>
      </c>
      <c r="Q3" s="7">
        <v>10</v>
      </c>
      <c r="R3" s="8">
        <v>61</v>
      </c>
      <c r="S3" s="8">
        <v>0</v>
      </c>
      <c r="T3" s="7">
        <v>5</v>
      </c>
      <c r="U3" s="8">
        <v>23</v>
      </c>
      <c r="V3" s="8">
        <v>0</v>
      </c>
      <c r="W3" s="7">
        <v>6</v>
      </c>
      <c r="X3" s="8">
        <v>14</v>
      </c>
      <c r="Y3" s="8">
        <v>0</v>
      </c>
      <c r="Z3" s="7">
        <v>3</v>
      </c>
      <c r="AA3" s="8">
        <v>-9</v>
      </c>
      <c r="AB3" s="8">
        <v>0</v>
      </c>
      <c r="AC3" s="7"/>
      <c r="AF3" s="7"/>
      <c r="AI3" s="7"/>
      <c r="AL3" s="7"/>
    </row>
    <row r="4" spans="1:40" x14ac:dyDescent="0.25">
      <c r="A4" s="5" t="s">
        <v>685</v>
      </c>
      <c r="B4" s="6">
        <f t="shared" ref="B4:D4" si="1">E4+H4+K4+N4+Q4+T4+W4+Z4+AC4+AF4+AI4</f>
        <v>55</v>
      </c>
      <c r="C4" s="6">
        <f t="shared" si="1"/>
        <v>209</v>
      </c>
      <c r="D4" s="6">
        <f t="shared" si="1"/>
        <v>1</v>
      </c>
      <c r="E4" s="7">
        <v>25</v>
      </c>
      <c r="F4" s="10">
        <v>116</v>
      </c>
      <c r="G4">
        <v>0</v>
      </c>
      <c r="H4" s="7">
        <v>14</v>
      </c>
      <c r="I4" s="8">
        <v>63</v>
      </c>
      <c r="J4" s="8">
        <v>0</v>
      </c>
      <c r="K4" s="7"/>
      <c r="N4" s="7"/>
      <c r="Q4" s="7">
        <v>10</v>
      </c>
      <c r="R4">
        <v>24</v>
      </c>
      <c r="S4">
        <v>0</v>
      </c>
      <c r="T4" s="7">
        <v>3</v>
      </c>
      <c r="U4" s="8">
        <v>-3</v>
      </c>
      <c r="V4" s="8">
        <v>0</v>
      </c>
      <c r="W4" s="7">
        <v>2</v>
      </c>
      <c r="X4" s="8">
        <v>10</v>
      </c>
      <c r="Y4" s="8">
        <v>1</v>
      </c>
      <c r="Z4" s="7">
        <v>1</v>
      </c>
      <c r="AA4" s="8">
        <v>-1</v>
      </c>
      <c r="AB4" s="8">
        <v>0</v>
      </c>
      <c r="AC4" s="7"/>
      <c r="AF4" s="7"/>
      <c r="AI4" s="7"/>
      <c r="AL4" s="7"/>
    </row>
    <row r="5" spans="1:40" x14ac:dyDescent="0.25">
      <c r="A5" s="5" t="s">
        <v>363</v>
      </c>
      <c r="B5" s="6">
        <f t="shared" ref="B5:D5" si="2">E5+H5+K5+N5+Q5+T5+W5+Z5+AC5+AF5+AI5</f>
        <v>46</v>
      </c>
      <c r="C5" s="6">
        <f t="shared" si="2"/>
        <v>163</v>
      </c>
      <c r="D5" s="6">
        <f t="shared" si="2"/>
        <v>1</v>
      </c>
      <c r="E5" s="7">
        <v>23</v>
      </c>
      <c r="F5" s="10">
        <v>100</v>
      </c>
      <c r="G5">
        <v>1</v>
      </c>
      <c r="H5" s="7">
        <v>6</v>
      </c>
      <c r="I5" s="8">
        <v>24</v>
      </c>
      <c r="J5" s="8">
        <v>0</v>
      </c>
      <c r="K5" s="7"/>
      <c r="L5" s="8"/>
      <c r="M5" s="8"/>
      <c r="N5" s="7">
        <v>1</v>
      </c>
      <c r="O5">
        <v>15</v>
      </c>
      <c r="P5">
        <v>0</v>
      </c>
      <c r="Q5" s="7">
        <v>4</v>
      </c>
      <c r="R5" s="8">
        <v>5</v>
      </c>
      <c r="S5" s="8">
        <v>0</v>
      </c>
      <c r="T5" s="7">
        <v>5</v>
      </c>
      <c r="U5" s="8">
        <v>-7</v>
      </c>
      <c r="V5" s="8">
        <v>0</v>
      </c>
      <c r="W5" s="7">
        <v>7</v>
      </c>
      <c r="X5" s="8">
        <v>26</v>
      </c>
      <c r="Y5" s="8">
        <v>0</v>
      </c>
      <c r="Z5" s="7"/>
      <c r="AC5" s="7"/>
      <c r="AF5" s="7"/>
      <c r="AI5" s="7"/>
      <c r="AJ5" s="8"/>
      <c r="AK5" s="8"/>
      <c r="AL5" s="7"/>
    </row>
    <row r="6" spans="1:40" x14ac:dyDescent="0.25">
      <c r="A6" s="5" t="s">
        <v>369</v>
      </c>
      <c r="B6" s="6">
        <f t="shared" ref="B6:D6" si="3">E6+H6+K6+N6+Q6+T6+W6+Z6+AC6+AF6+AI6</f>
        <v>57</v>
      </c>
      <c r="C6" s="6">
        <f t="shared" si="3"/>
        <v>265</v>
      </c>
      <c r="D6" s="6">
        <f t="shared" si="3"/>
        <v>3</v>
      </c>
      <c r="E6" s="7">
        <v>16</v>
      </c>
      <c r="F6">
        <v>46</v>
      </c>
      <c r="G6">
        <v>0</v>
      </c>
      <c r="H6" s="7">
        <v>12</v>
      </c>
      <c r="I6" s="8">
        <v>52</v>
      </c>
      <c r="J6" s="8">
        <v>1</v>
      </c>
      <c r="K6" s="7">
        <v>8</v>
      </c>
      <c r="L6" s="8">
        <v>21</v>
      </c>
      <c r="M6" s="8">
        <v>0</v>
      </c>
      <c r="N6" s="7">
        <v>2</v>
      </c>
      <c r="O6" s="8">
        <v>17</v>
      </c>
      <c r="P6" s="8">
        <v>1</v>
      </c>
      <c r="Q6" s="7">
        <v>5</v>
      </c>
      <c r="R6" s="8">
        <v>69</v>
      </c>
      <c r="S6" s="8">
        <v>1</v>
      </c>
      <c r="T6" s="7">
        <v>3</v>
      </c>
      <c r="U6" s="8">
        <v>-10</v>
      </c>
      <c r="V6" s="8">
        <v>0</v>
      </c>
      <c r="W6" s="7">
        <v>11</v>
      </c>
      <c r="X6" s="8">
        <v>70</v>
      </c>
      <c r="Y6" s="8">
        <v>0</v>
      </c>
      <c r="Z6" s="7"/>
      <c r="AC6" s="7"/>
      <c r="AF6" s="7"/>
      <c r="AI6" s="7"/>
      <c r="AL6" s="7"/>
    </row>
    <row r="7" spans="1:40" x14ac:dyDescent="0.25">
      <c r="A7" s="5" t="s">
        <v>301</v>
      </c>
      <c r="B7" s="6">
        <f t="shared" ref="B7:D7" si="4">E7+H7+K7+N7+Q7+T7+W7+Z7+AC7+AF7+AI7</f>
        <v>50</v>
      </c>
      <c r="C7" s="6">
        <f t="shared" si="4"/>
        <v>221</v>
      </c>
      <c r="D7" s="6">
        <f t="shared" si="4"/>
        <v>2</v>
      </c>
      <c r="E7" s="7">
        <v>25</v>
      </c>
      <c r="F7" s="10">
        <v>113</v>
      </c>
      <c r="G7">
        <v>1</v>
      </c>
      <c r="H7" s="7">
        <v>5</v>
      </c>
      <c r="I7" s="8">
        <v>13</v>
      </c>
      <c r="J7" s="8">
        <v>1</v>
      </c>
      <c r="K7" s="7"/>
      <c r="L7" s="8"/>
      <c r="M7" s="8"/>
      <c r="N7" s="7">
        <v>1</v>
      </c>
      <c r="O7" s="8">
        <v>6</v>
      </c>
      <c r="P7" s="8">
        <v>0</v>
      </c>
      <c r="Q7" s="7">
        <v>7</v>
      </c>
      <c r="R7" s="8">
        <v>12</v>
      </c>
      <c r="S7" s="8">
        <v>0</v>
      </c>
      <c r="T7" s="7">
        <v>1</v>
      </c>
      <c r="U7" s="8">
        <v>-7</v>
      </c>
      <c r="V7" s="8">
        <v>0</v>
      </c>
      <c r="W7" s="7">
        <v>10</v>
      </c>
      <c r="X7" s="8">
        <v>86</v>
      </c>
      <c r="Y7" s="8">
        <v>0</v>
      </c>
      <c r="Z7" s="7">
        <v>1</v>
      </c>
      <c r="AA7" s="8">
        <v>-2</v>
      </c>
      <c r="AB7" s="8">
        <v>0</v>
      </c>
      <c r="AC7" s="7"/>
      <c r="AF7" s="7"/>
      <c r="AI7" s="7"/>
      <c r="AL7" s="7"/>
    </row>
    <row r="8" spans="1:40" x14ac:dyDescent="0.25">
      <c r="A8" s="5" t="s">
        <v>125</v>
      </c>
      <c r="B8" s="6">
        <f t="shared" ref="B8:D8" si="5">E8+H8+K8+N8+Q8+T8+W8+Z8+AC8+AF8+AI8</f>
        <v>62</v>
      </c>
      <c r="C8" s="6">
        <f t="shared" si="5"/>
        <v>265</v>
      </c>
      <c r="D8" s="6">
        <f t="shared" si="5"/>
        <v>5</v>
      </c>
      <c r="E8" s="7">
        <v>25</v>
      </c>
      <c r="F8" s="10">
        <v>121</v>
      </c>
      <c r="G8" s="12">
        <v>2</v>
      </c>
      <c r="H8" s="7">
        <v>18</v>
      </c>
      <c r="I8" s="8">
        <v>99</v>
      </c>
      <c r="J8" s="12">
        <v>2</v>
      </c>
      <c r="K8" s="7"/>
      <c r="L8" s="8"/>
      <c r="M8" s="8"/>
      <c r="N8" s="7">
        <v>2</v>
      </c>
      <c r="O8" s="8">
        <v>-2</v>
      </c>
      <c r="P8" s="8">
        <v>0</v>
      </c>
      <c r="Q8" s="7">
        <v>3</v>
      </c>
      <c r="R8" s="8">
        <v>20</v>
      </c>
      <c r="S8" s="8">
        <v>0</v>
      </c>
      <c r="T8" s="7">
        <v>9</v>
      </c>
      <c r="U8" s="8">
        <v>0</v>
      </c>
      <c r="V8" s="8">
        <v>0</v>
      </c>
      <c r="W8" s="7">
        <v>5</v>
      </c>
      <c r="X8" s="8">
        <v>27</v>
      </c>
      <c r="Y8" s="8">
        <v>1</v>
      </c>
      <c r="Z8" s="7"/>
      <c r="AC8" s="7"/>
      <c r="AF8" s="7"/>
      <c r="AI8" s="7"/>
      <c r="AL8" s="7"/>
    </row>
    <row r="9" spans="1:40" x14ac:dyDescent="0.25">
      <c r="A9" s="5" t="s">
        <v>364</v>
      </c>
      <c r="B9" s="6">
        <f t="shared" ref="B9:D9" si="6">E9+H9+K9+N9+Q9+T9+W9+Z9+AC9+AF9+AI9</f>
        <v>60</v>
      </c>
      <c r="C9" s="6">
        <f t="shared" si="6"/>
        <v>193</v>
      </c>
      <c r="D9" s="6">
        <f t="shared" si="6"/>
        <v>2</v>
      </c>
      <c r="E9" s="7">
        <v>13</v>
      </c>
      <c r="F9">
        <v>37</v>
      </c>
      <c r="G9">
        <v>1</v>
      </c>
      <c r="H9" s="7">
        <v>29</v>
      </c>
      <c r="I9" s="8">
        <v>95</v>
      </c>
      <c r="J9" s="8">
        <v>1</v>
      </c>
      <c r="K9" s="7"/>
      <c r="N9" s="7">
        <v>3</v>
      </c>
      <c r="O9" s="8">
        <v>3</v>
      </c>
      <c r="P9" s="8">
        <v>0</v>
      </c>
      <c r="Q9" s="7"/>
      <c r="T9" s="7">
        <v>8</v>
      </c>
      <c r="U9" s="8">
        <v>22</v>
      </c>
      <c r="V9" s="8">
        <v>0</v>
      </c>
      <c r="W9" s="7">
        <v>7</v>
      </c>
      <c r="X9" s="8">
        <v>36</v>
      </c>
      <c r="Y9" s="8">
        <v>0</v>
      </c>
      <c r="Z9" s="7"/>
      <c r="AC9" s="7"/>
      <c r="AF9" s="7"/>
      <c r="AI9" s="7"/>
      <c r="AL9" s="7"/>
    </row>
    <row r="10" spans="1:40" x14ac:dyDescent="0.25">
      <c r="A10" s="5" t="s">
        <v>448</v>
      </c>
      <c r="B10" s="6">
        <f t="shared" ref="B10:C10" si="7">E10+H10+K10+N10+Q10+T10+W10+Z10+AC10+AF10+AI10+AL10</f>
        <v>51</v>
      </c>
      <c r="C10" s="6">
        <f t="shared" si="7"/>
        <v>248</v>
      </c>
      <c r="D10" s="6">
        <f>G10+J10+M10+P10+S10+V10+Y10+AB10+AE10+AH10+AK10</f>
        <v>2</v>
      </c>
      <c r="E10" s="7"/>
      <c r="H10" s="7">
        <v>28</v>
      </c>
      <c r="I10" s="10">
        <v>151</v>
      </c>
      <c r="J10" s="8">
        <v>1</v>
      </c>
      <c r="K10" s="7">
        <v>10</v>
      </c>
      <c r="L10" s="8">
        <v>67</v>
      </c>
      <c r="M10" s="8">
        <v>1</v>
      </c>
      <c r="N10" s="7">
        <v>3</v>
      </c>
      <c r="O10" s="8">
        <v>29</v>
      </c>
      <c r="P10" s="8">
        <v>0</v>
      </c>
      <c r="Q10" s="7"/>
      <c r="T10" s="7">
        <v>5</v>
      </c>
      <c r="U10" s="8">
        <v>10</v>
      </c>
      <c r="V10" s="8">
        <v>0</v>
      </c>
      <c r="W10" s="7">
        <v>2</v>
      </c>
      <c r="X10" s="8">
        <v>-4</v>
      </c>
      <c r="Y10" s="8">
        <v>0</v>
      </c>
      <c r="Z10" s="7">
        <v>3</v>
      </c>
      <c r="AA10" s="8">
        <v>-5</v>
      </c>
      <c r="AB10" s="8">
        <v>0</v>
      </c>
      <c r="AC10" s="7"/>
      <c r="AF10" s="7"/>
      <c r="AI10" s="7"/>
      <c r="AL10" s="7"/>
    </row>
    <row r="11" spans="1:40" x14ac:dyDescent="0.25">
      <c r="A11" s="5" t="s">
        <v>475</v>
      </c>
      <c r="B11" s="6">
        <f t="shared" ref="B11:D11" si="8">E11+H11+K11+N11+Q11+T11+W11+Z11+AC11+AF11+AI11</f>
        <v>58</v>
      </c>
      <c r="C11" s="6">
        <f t="shared" si="8"/>
        <v>212</v>
      </c>
      <c r="D11" s="6">
        <f t="shared" si="8"/>
        <v>4</v>
      </c>
      <c r="E11" s="7">
        <v>29</v>
      </c>
      <c r="F11" s="10">
        <v>101</v>
      </c>
      <c r="G11">
        <v>1</v>
      </c>
      <c r="H11" s="7">
        <v>6</v>
      </c>
      <c r="I11" s="8">
        <v>7</v>
      </c>
      <c r="J11" s="8">
        <v>0</v>
      </c>
      <c r="K11" s="7">
        <v>6</v>
      </c>
      <c r="L11" s="8">
        <v>17</v>
      </c>
      <c r="M11" s="8">
        <v>0</v>
      </c>
      <c r="N11" s="7">
        <v>4</v>
      </c>
      <c r="O11" s="8">
        <v>19</v>
      </c>
      <c r="P11" s="8">
        <v>1</v>
      </c>
      <c r="Q11" s="7"/>
      <c r="T11" s="7">
        <v>9</v>
      </c>
      <c r="U11" s="8">
        <v>49</v>
      </c>
      <c r="V11" s="8">
        <v>1</v>
      </c>
      <c r="W11" s="7">
        <v>2</v>
      </c>
      <c r="X11" s="8">
        <v>22</v>
      </c>
      <c r="Y11" s="8">
        <v>1</v>
      </c>
      <c r="Z11" s="7">
        <v>2</v>
      </c>
      <c r="AA11" s="8">
        <v>-3</v>
      </c>
      <c r="AB11" s="8">
        <v>0</v>
      </c>
      <c r="AC11" s="7"/>
      <c r="AF11" s="7"/>
      <c r="AI11" s="7"/>
      <c r="AL11" s="7"/>
    </row>
    <row r="12" spans="1:40" x14ac:dyDescent="0.25">
      <c r="A12" s="5" t="s">
        <v>342</v>
      </c>
      <c r="B12" s="6">
        <f t="shared" ref="B12:D12" si="9">E12+H12+K12+N12+Q12+T12+W12+Z12+AC12+AF12+AI12</f>
        <v>43</v>
      </c>
      <c r="C12" s="6">
        <f t="shared" si="9"/>
        <v>140</v>
      </c>
      <c r="D12" s="6">
        <f t="shared" si="9"/>
        <v>3</v>
      </c>
      <c r="E12" s="7">
        <v>22</v>
      </c>
      <c r="F12">
        <v>86</v>
      </c>
      <c r="G12" s="12">
        <v>2</v>
      </c>
      <c r="H12" s="7">
        <v>2</v>
      </c>
      <c r="I12" s="8">
        <v>-1</v>
      </c>
      <c r="J12" s="8">
        <v>0</v>
      </c>
      <c r="K12" s="7">
        <v>7</v>
      </c>
      <c r="L12" s="8">
        <v>30</v>
      </c>
      <c r="M12" s="8">
        <v>1</v>
      </c>
      <c r="N12" s="7">
        <v>1</v>
      </c>
      <c r="O12" s="8">
        <v>4</v>
      </c>
      <c r="P12" s="8">
        <v>0</v>
      </c>
      <c r="Q12" s="7"/>
      <c r="T12" s="7">
        <v>8</v>
      </c>
      <c r="U12" s="8">
        <v>22</v>
      </c>
      <c r="V12" s="8">
        <v>0</v>
      </c>
      <c r="W12" s="7">
        <v>3</v>
      </c>
      <c r="X12" s="8">
        <v>-1</v>
      </c>
      <c r="Y12" s="8">
        <v>0</v>
      </c>
      <c r="Z12" s="7"/>
      <c r="AC12" s="7"/>
      <c r="AF12" s="7"/>
      <c r="AI12" s="7"/>
      <c r="AL12" s="7"/>
    </row>
    <row r="13" spans="1:40" x14ac:dyDescent="0.25">
      <c r="A13" s="5" t="s">
        <v>684</v>
      </c>
      <c r="B13" s="6">
        <f t="shared" ref="B13:D13" si="10">E13+H13+K13+N13+Q13+T13+W13+Z13+AC13+AF13+AI13</f>
        <v>58</v>
      </c>
      <c r="C13" s="6">
        <f t="shared" si="10"/>
        <v>232</v>
      </c>
      <c r="D13" s="6">
        <f t="shared" si="10"/>
        <v>3</v>
      </c>
      <c r="E13" s="13">
        <v>35</v>
      </c>
      <c r="F13" s="10">
        <v>140</v>
      </c>
      <c r="G13">
        <v>1</v>
      </c>
      <c r="H13" s="7">
        <v>10</v>
      </c>
      <c r="I13" s="8">
        <v>41</v>
      </c>
      <c r="J13" s="8">
        <v>1</v>
      </c>
      <c r="K13" s="7"/>
      <c r="L13" s="8"/>
      <c r="M13" s="8"/>
      <c r="N13" s="7">
        <v>2</v>
      </c>
      <c r="O13" s="8">
        <v>12</v>
      </c>
      <c r="P13" s="8">
        <v>0</v>
      </c>
      <c r="Q13" s="7"/>
      <c r="T13" s="7">
        <v>7</v>
      </c>
      <c r="U13" s="8">
        <v>12</v>
      </c>
      <c r="V13" s="8">
        <v>0</v>
      </c>
      <c r="W13" s="7">
        <v>3</v>
      </c>
      <c r="X13" s="8">
        <v>29</v>
      </c>
      <c r="Y13" s="8">
        <v>1</v>
      </c>
      <c r="Z13" s="7">
        <v>1</v>
      </c>
      <c r="AA13" s="8">
        <v>-2</v>
      </c>
      <c r="AB13" s="8">
        <v>0</v>
      </c>
      <c r="AC13" s="7"/>
      <c r="AF13" s="7"/>
      <c r="AI13" s="7"/>
      <c r="AL13" s="7"/>
    </row>
    <row r="14" spans="1:40" x14ac:dyDescent="0.25">
      <c r="A14" s="5"/>
      <c r="B14" s="6"/>
      <c r="C14" s="6"/>
      <c r="D14" s="6"/>
      <c r="E14">
        <f t="shared" ref="E14:AN14" si="11">SUM(E3:E13)</f>
        <v>249</v>
      </c>
      <c r="F14">
        <f t="shared" si="11"/>
        <v>1018</v>
      </c>
      <c r="G14">
        <f t="shared" si="11"/>
        <v>10</v>
      </c>
      <c r="H14">
        <f t="shared" si="11"/>
        <v>137</v>
      </c>
      <c r="I14">
        <f t="shared" si="11"/>
        <v>583</v>
      </c>
      <c r="J14">
        <f t="shared" si="11"/>
        <v>7</v>
      </c>
      <c r="K14">
        <f t="shared" si="11"/>
        <v>32</v>
      </c>
      <c r="L14">
        <f t="shared" si="11"/>
        <v>139</v>
      </c>
      <c r="M14">
        <f t="shared" si="11"/>
        <v>2</v>
      </c>
      <c r="N14">
        <f t="shared" si="11"/>
        <v>20</v>
      </c>
      <c r="O14">
        <f t="shared" si="11"/>
        <v>103</v>
      </c>
      <c r="P14">
        <f t="shared" si="11"/>
        <v>2</v>
      </c>
      <c r="Q14">
        <f t="shared" si="11"/>
        <v>39</v>
      </c>
      <c r="R14">
        <f t="shared" si="11"/>
        <v>191</v>
      </c>
      <c r="S14">
        <f t="shared" si="11"/>
        <v>1</v>
      </c>
      <c r="T14">
        <f t="shared" si="11"/>
        <v>63</v>
      </c>
      <c r="U14">
        <f t="shared" si="11"/>
        <v>111</v>
      </c>
      <c r="V14">
        <f t="shared" si="11"/>
        <v>1</v>
      </c>
      <c r="W14">
        <f t="shared" si="11"/>
        <v>58</v>
      </c>
      <c r="X14">
        <f t="shared" si="11"/>
        <v>315</v>
      </c>
      <c r="Y14">
        <f t="shared" si="11"/>
        <v>4</v>
      </c>
      <c r="Z14">
        <f t="shared" si="11"/>
        <v>11</v>
      </c>
      <c r="AA14">
        <f t="shared" si="11"/>
        <v>-22</v>
      </c>
      <c r="AB14">
        <f t="shared" si="11"/>
        <v>0</v>
      </c>
      <c r="AC14">
        <f t="shared" si="11"/>
        <v>0</v>
      </c>
      <c r="AD14">
        <f t="shared" si="11"/>
        <v>0</v>
      </c>
      <c r="AE14">
        <f t="shared" si="11"/>
        <v>0</v>
      </c>
      <c r="AF14">
        <f t="shared" si="11"/>
        <v>0</v>
      </c>
      <c r="AG14">
        <f t="shared" si="11"/>
        <v>0</v>
      </c>
      <c r="AH14">
        <f t="shared" si="11"/>
        <v>0</v>
      </c>
      <c r="AI14">
        <f t="shared" si="11"/>
        <v>0</v>
      </c>
      <c r="AJ14">
        <f t="shared" si="11"/>
        <v>0</v>
      </c>
      <c r="AK14">
        <f t="shared" si="11"/>
        <v>0</v>
      </c>
      <c r="AL14">
        <f t="shared" si="11"/>
        <v>0</v>
      </c>
      <c r="AM14">
        <f t="shared" si="11"/>
        <v>0</v>
      </c>
      <c r="AN14">
        <f t="shared" si="11"/>
        <v>0</v>
      </c>
    </row>
    <row r="15" spans="1:40" x14ac:dyDescent="0.25">
      <c r="A15" s="5"/>
      <c r="B15" s="6"/>
      <c r="C15" s="6"/>
      <c r="D15" s="6"/>
    </row>
    <row r="16" spans="1:40" x14ac:dyDescent="0.25">
      <c r="A16" s="1" t="s">
        <v>55</v>
      </c>
      <c r="B16" s="2" t="s">
        <v>1</v>
      </c>
      <c r="C16" s="2"/>
      <c r="D16" s="2"/>
      <c r="E16" s="3" t="s">
        <v>702</v>
      </c>
      <c r="F16" s="3"/>
      <c r="G16" s="3"/>
      <c r="H16" s="3" t="s">
        <v>679</v>
      </c>
      <c r="I16" s="3"/>
      <c r="J16" s="3"/>
      <c r="K16" s="3" t="s">
        <v>703</v>
      </c>
      <c r="L16" s="3"/>
      <c r="M16" s="3"/>
      <c r="N16" s="3" t="s">
        <v>704</v>
      </c>
      <c r="O16" s="3"/>
      <c r="P16" s="3"/>
      <c r="Q16" s="3" t="s">
        <v>582</v>
      </c>
      <c r="R16" s="3"/>
      <c r="S16" s="3"/>
      <c r="T16" s="3" t="s">
        <v>1309</v>
      </c>
      <c r="U16" s="3"/>
      <c r="V16" s="3"/>
      <c r="W16" s="3" t="s">
        <v>705</v>
      </c>
      <c r="X16" s="3"/>
      <c r="Y16" s="3"/>
      <c r="Z16" s="3" t="s">
        <v>706</v>
      </c>
      <c r="AA16" s="3"/>
      <c r="AB16" s="3"/>
      <c r="AC16" s="3" t="s">
        <v>707</v>
      </c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x14ac:dyDescent="0.25">
      <c r="A17" s="1" t="s">
        <v>683</v>
      </c>
      <c r="B17" s="2" t="s">
        <v>58</v>
      </c>
      <c r="C17" s="2" t="s">
        <v>7</v>
      </c>
      <c r="D17" s="2" t="s">
        <v>8</v>
      </c>
      <c r="E17" s="4" t="s">
        <v>21</v>
      </c>
      <c r="F17" s="3" t="s">
        <v>7</v>
      </c>
      <c r="G17" s="3" t="s">
        <v>8</v>
      </c>
      <c r="H17" s="4" t="s">
        <v>21</v>
      </c>
      <c r="I17" s="3" t="s">
        <v>7</v>
      </c>
      <c r="J17" s="3" t="s">
        <v>8</v>
      </c>
      <c r="K17" s="4" t="s">
        <v>21</v>
      </c>
      <c r="L17" s="3" t="s">
        <v>7</v>
      </c>
      <c r="M17" s="3" t="s">
        <v>8</v>
      </c>
      <c r="N17" s="4" t="s">
        <v>21</v>
      </c>
      <c r="O17" s="3" t="s">
        <v>7</v>
      </c>
      <c r="P17" s="3" t="s">
        <v>8</v>
      </c>
      <c r="Q17" s="4" t="s">
        <v>21</v>
      </c>
      <c r="R17" s="3" t="s">
        <v>7</v>
      </c>
      <c r="S17" s="3" t="s">
        <v>8</v>
      </c>
      <c r="T17" s="4" t="s">
        <v>21</v>
      </c>
      <c r="U17" s="3" t="s">
        <v>7</v>
      </c>
      <c r="V17" s="3" t="s">
        <v>8</v>
      </c>
      <c r="W17" s="4" t="s">
        <v>21</v>
      </c>
      <c r="X17" s="3" t="s">
        <v>7</v>
      </c>
      <c r="Y17" s="3" t="s">
        <v>8</v>
      </c>
      <c r="Z17" s="4" t="s">
        <v>21</v>
      </c>
      <c r="AA17" s="3" t="s">
        <v>7</v>
      </c>
      <c r="AB17" s="3" t="s">
        <v>8</v>
      </c>
      <c r="AC17" s="4" t="s">
        <v>21</v>
      </c>
      <c r="AD17" s="3" t="s">
        <v>7</v>
      </c>
      <c r="AE17" s="3" t="s">
        <v>8</v>
      </c>
      <c r="AF17" s="4"/>
      <c r="AG17" s="3"/>
      <c r="AH17" s="3"/>
      <c r="AI17" s="4"/>
      <c r="AJ17" s="3"/>
      <c r="AK17" s="3"/>
      <c r="AL17" s="4"/>
      <c r="AM17" s="3"/>
      <c r="AN17" s="3"/>
    </row>
    <row r="18" spans="1:40" x14ac:dyDescent="0.25">
      <c r="A18" s="5" t="s">
        <v>572</v>
      </c>
      <c r="B18" s="6">
        <f t="shared" ref="B18:D18" si="12">E18+H18+K18+N18+Q18+T18+W18+Z18+AC18+AF18+AI18+AL18</f>
        <v>9</v>
      </c>
      <c r="C18" s="6">
        <f t="shared" si="12"/>
        <v>161</v>
      </c>
      <c r="D18" s="6">
        <f t="shared" si="12"/>
        <v>1</v>
      </c>
      <c r="E18" s="7"/>
      <c r="H18" s="7">
        <v>1</v>
      </c>
      <c r="I18">
        <v>12</v>
      </c>
      <c r="J18">
        <v>0</v>
      </c>
      <c r="K18" s="7"/>
      <c r="N18" s="7">
        <v>4</v>
      </c>
      <c r="O18">
        <v>90</v>
      </c>
      <c r="P18">
        <v>1</v>
      </c>
      <c r="Q18" s="7">
        <v>1</v>
      </c>
      <c r="R18" s="8">
        <v>11</v>
      </c>
      <c r="S18" s="8">
        <v>0</v>
      </c>
      <c r="T18" s="7">
        <v>3</v>
      </c>
      <c r="U18" s="8">
        <v>48</v>
      </c>
      <c r="V18" s="8">
        <v>0</v>
      </c>
      <c r="W18" s="7"/>
      <c r="Z18" s="7"/>
      <c r="AC18" s="7"/>
      <c r="AF18" s="7"/>
      <c r="AI18" s="7"/>
      <c r="AL18" s="7"/>
    </row>
    <row r="19" spans="1:40" x14ac:dyDescent="0.25">
      <c r="A19" s="5" t="s">
        <v>685</v>
      </c>
      <c r="B19" s="6">
        <f t="shared" ref="B19:D19" si="13">E19+H19+K19+N19+Q19+T19+W19+Z19+AC19+AF19+AI19+AL19</f>
        <v>12</v>
      </c>
      <c r="C19" s="6">
        <f t="shared" si="13"/>
        <v>174</v>
      </c>
      <c r="D19" s="6">
        <f t="shared" si="13"/>
        <v>1</v>
      </c>
      <c r="E19" s="7"/>
      <c r="H19" s="7">
        <v>1</v>
      </c>
      <c r="I19">
        <v>12</v>
      </c>
      <c r="J19">
        <v>0</v>
      </c>
      <c r="K19" s="7">
        <v>2</v>
      </c>
      <c r="L19" s="8">
        <v>22</v>
      </c>
      <c r="M19" s="8">
        <v>0</v>
      </c>
      <c r="N19" s="7">
        <v>2</v>
      </c>
      <c r="O19" s="8">
        <v>54</v>
      </c>
      <c r="P19" s="8">
        <v>0</v>
      </c>
      <c r="Q19" s="7">
        <v>5</v>
      </c>
      <c r="R19" s="8">
        <v>54</v>
      </c>
      <c r="S19" s="8">
        <v>1</v>
      </c>
      <c r="T19" s="7">
        <v>2</v>
      </c>
      <c r="U19" s="8">
        <v>32</v>
      </c>
      <c r="V19" s="8">
        <v>0</v>
      </c>
      <c r="W19" s="7"/>
      <c r="Z19" s="7"/>
      <c r="AC19" s="7"/>
      <c r="AF19" s="7"/>
      <c r="AI19" s="7"/>
      <c r="AL19" s="7"/>
    </row>
    <row r="20" spans="1:40" x14ac:dyDescent="0.25">
      <c r="A20" s="5" t="s">
        <v>363</v>
      </c>
      <c r="B20" s="6">
        <f t="shared" ref="B20:D20" si="14">E20+H20+K20+N20+Q20+T20+W20+Z20+AC20+AF20+AI20+AL20</f>
        <v>17</v>
      </c>
      <c r="C20" s="6">
        <f t="shared" si="14"/>
        <v>216</v>
      </c>
      <c r="D20" s="6">
        <f t="shared" si="14"/>
        <v>1</v>
      </c>
      <c r="E20" s="7"/>
      <c r="H20" s="7">
        <v>4</v>
      </c>
      <c r="I20">
        <v>41</v>
      </c>
      <c r="J20">
        <v>0</v>
      </c>
      <c r="K20" s="7">
        <v>1</v>
      </c>
      <c r="L20" s="8">
        <v>8</v>
      </c>
      <c r="M20" s="8">
        <v>0</v>
      </c>
      <c r="N20" s="7"/>
      <c r="Q20" s="7">
        <v>5</v>
      </c>
      <c r="R20">
        <v>80</v>
      </c>
      <c r="S20">
        <v>0</v>
      </c>
      <c r="T20" s="7">
        <v>5</v>
      </c>
      <c r="U20" s="8">
        <v>88</v>
      </c>
      <c r="V20" s="8">
        <v>1</v>
      </c>
      <c r="W20" s="7">
        <v>1</v>
      </c>
      <c r="X20" s="8">
        <v>4</v>
      </c>
      <c r="Y20" s="8">
        <v>0</v>
      </c>
      <c r="Z20" s="7">
        <v>1</v>
      </c>
      <c r="AA20" s="8">
        <v>-5</v>
      </c>
      <c r="AB20" s="8">
        <v>0</v>
      </c>
      <c r="AC20" s="7"/>
      <c r="AF20" s="7"/>
      <c r="AI20" s="7"/>
      <c r="AL20" s="7"/>
    </row>
    <row r="21" spans="1:40" ht="15.75" customHeight="1" x14ac:dyDescent="0.25">
      <c r="A21" s="5" t="s">
        <v>369</v>
      </c>
      <c r="B21" s="6">
        <f t="shared" ref="B21:D21" si="15">E21+H21+K21+N21+Q21+T21+W21+Z21+AC21+AF21+AI21+AL21</f>
        <v>10</v>
      </c>
      <c r="C21" s="6">
        <f t="shared" si="15"/>
        <v>171</v>
      </c>
      <c r="D21" s="6">
        <f t="shared" si="15"/>
        <v>0</v>
      </c>
      <c r="E21" s="7">
        <v>1</v>
      </c>
      <c r="F21">
        <v>7</v>
      </c>
      <c r="G21">
        <v>0</v>
      </c>
      <c r="H21" s="7">
        <v>2</v>
      </c>
      <c r="I21" s="8">
        <v>57</v>
      </c>
      <c r="J21" s="8">
        <v>0</v>
      </c>
      <c r="K21" s="7"/>
      <c r="N21" s="7"/>
      <c r="Q21" s="7">
        <v>2</v>
      </c>
      <c r="R21">
        <v>30</v>
      </c>
      <c r="S21">
        <v>0</v>
      </c>
      <c r="T21" s="7">
        <v>4</v>
      </c>
      <c r="U21" s="8">
        <v>49</v>
      </c>
      <c r="V21" s="8">
        <v>0</v>
      </c>
      <c r="W21" s="7"/>
      <c r="Z21" s="7"/>
      <c r="AC21" s="7">
        <v>1</v>
      </c>
      <c r="AD21">
        <v>28</v>
      </c>
      <c r="AE21">
        <v>0</v>
      </c>
      <c r="AF21" s="7"/>
      <c r="AI21" s="7"/>
      <c r="AL21" s="7"/>
    </row>
    <row r="22" spans="1:40" ht="15.75" customHeight="1" x14ac:dyDescent="0.25">
      <c r="A22" s="5" t="s">
        <v>301</v>
      </c>
      <c r="B22" s="6">
        <f t="shared" ref="B22:D22" si="16">E22+H22+K22+N22+Q22+T22+W22+Z22+AC22+AF22+AI22+AL22</f>
        <v>6</v>
      </c>
      <c r="C22" s="6">
        <f t="shared" si="16"/>
        <v>95</v>
      </c>
      <c r="D22" s="6">
        <f t="shared" si="16"/>
        <v>0</v>
      </c>
      <c r="E22" s="7"/>
      <c r="H22" s="7">
        <v>1</v>
      </c>
      <c r="I22" s="8">
        <v>7</v>
      </c>
      <c r="J22" s="8">
        <v>0</v>
      </c>
      <c r="K22" s="7">
        <v>2</v>
      </c>
      <c r="L22" s="8">
        <v>33</v>
      </c>
      <c r="M22" s="8">
        <v>0</v>
      </c>
      <c r="N22" s="7">
        <v>2</v>
      </c>
      <c r="O22" s="8">
        <v>43</v>
      </c>
      <c r="P22" s="8">
        <v>0</v>
      </c>
      <c r="Q22" s="7"/>
      <c r="T22" s="7">
        <v>1</v>
      </c>
      <c r="U22" s="8">
        <v>12</v>
      </c>
      <c r="V22" s="8">
        <v>0</v>
      </c>
      <c r="W22" s="7"/>
      <c r="Z22" s="7"/>
      <c r="AC22" s="7"/>
      <c r="AF22" s="7"/>
      <c r="AI22" s="7"/>
      <c r="AL22" s="7"/>
    </row>
    <row r="23" spans="1:40" ht="15.75" customHeight="1" x14ac:dyDescent="0.25">
      <c r="A23" s="5" t="s">
        <v>125</v>
      </c>
      <c r="B23" s="6">
        <f t="shared" ref="B23:D23" si="17">E23+H23+K23+N23+Q23+T23+W23+Z23+AC23+AF23+AI23+AL23</f>
        <v>12</v>
      </c>
      <c r="C23" s="6">
        <f t="shared" si="17"/>
        <v>144</v>
      </c>
      <c r="D23" s="6">
        <f t="shared" si="17"/>
        <v>1</v>
      </c>
      <c r="E23" s="7"/>
      <c r="H23" s="7">
        <v>5</v>
      </c>
      <c r="I23" s="8">
        <v>82</v>
      </c>
      <c r="J23" s="8">
        <v>1</v>
      </c>
      <c r="K23" s="7">
        <v>3</v>
      </c>
      <c r="L23" s="8">
        <v>19</v>
      </c>
      <c r="M23" s="8">
        <v>0</v>
      </c>
      <c r="N23" s="7">
        <v>1</v>
      </c>
      <c r="O23" s="8">
        <v>20</v>
      </c>
      <c r="P23" s="8">
        <v>0</v>
      </c>
      <c r="Q23" s="7"/>
      <c r="T23" s="7">
        <v>3</v>
      </c>
      <c r="U23" s="8">
        <v>23</v>
      </c>
      <c r="V23" s="8">
        <v>0</v>
      </c>
      <c r="W23" s="7"/>
      <c r="Z23" s="7"/>
      <c r="AC23" s="7"/>
      <c r="AF23" s="7"/>
      <c r="AI23" s="7"/>
      <c r="AL23" s="7"/>
    </row>
    <row r="24" spans="1:40" ht="15.75" customHeight="1" x14ac:dyDescent="0.25">
      <c r="A24" s="5" t="s">
        <v>364</v>
      </c>
      <c r="B24" s="6">
        <f t="shared" ref="B24:D24" si="18">E24+H24+K24+N24+Q24+T24+W24+Z24+AC24+AF24+AI24+AL24</f>
        <v>8</v>
      </c>
      <c r="C24" s="6">
        <f t="shared" si="18"/>
        <v>151</v>
      </c>
      <c r="D24" s="6">
        <f t="shared" si="18"/>
        <v>0</v>
      </c>
      <c r="E24" s="7"/>
      <c r="H24" s="7">
        <v>1</v>
      </c>
      <c r="I24" s="8">
        <v>13</v>
      </c>
      <c r="J24" s="8">
        <v>0</v>
      </c>
      <c r="K24" s="7">
        <v>2</v>
      </c>
      <c r="L24" s="8">
        <v>40</v>
      </c>
      <c r="M24" s="8">
        <v>0</v>
      </c>
      <c r="N24" s="7">
        <v>3</v>
      </c>
      <c r="O24" s="8">
        <v>70</v>
      </c>
      <c r="P24" s="8">
        <v>0</v>
      </c>
      <c r="Q24" s="7"/>
      <c r="T24" s="7">
        <v>2</v>
      </c>
      <c r="U24" s="8">
        <v>28</v>
      </c>
      <c r="V24" s="8">
        <v>0</v>
      </c>
      <c r="W24" s="7"/>
      <c r="Z24" s="7"/>
      <c r="AC24" s="7"/>
      <c r="AF24" s="7"/>
      <c r="AI24" s="7"/>
      <c r="AL24" s="7"/>
    </row>
    <row r="25" spans="1:40" ht="15.75" customHeight="1" x14ac:dyDescent="0.25">
      <c r="A25" s="5" t="s">
        <v>448</v>
      </c>
      <c r="B25" s="6">
        <f t="shared" ref="B25:D25" si="19">E25+H25+K25+N25+Q25+T25+W25+Z25+AC25+AF25+AI25+AL25</f>
        <v>12</v>
      </c>
      <c r="C25" s="6">
        <f t="shared" si="19"/>
        <v>233</v>
      </c>
      <c r="D25" s="6">
        <f t="shared" si="19"/>
        <v>1</v>
      </c>
      <c r="E25" s="7">
        <v>2</v>
      </c>
      <c r="F25">
        <v>29</v>
      </c>
      <c r="G25">
        <v>0</v>
      </c>
      <c r="H25" s="7"/>
      <c r="K25" s="7">
        <v>2</v>
      </c>
      <c r="L25" s="8">
        <v>7</v>
      </c>
      <c r="M25" s="8">
        <v>0</v>
      </c>
      <c r="N25" s="7">
        <v>1</v>
      </c>
      <c r="O25" s="8">
        <v>16</v>
      </c>
      <c r="P25" s="8">
        <v>0</v>
      </c>
      <c r="Q25" s="7">
        <v>2</v>
      </c>
      <c r="R25" s="8">
        <v>31</v>
      </c>
      <c r="S25" s="8">
        <v>0</v>
      </c>
      <c r="T25" s="7">
        <v>5</v>
      </c>
      <c r="U25" s="10">
        <v>150</v>
      </c>
      <c r="V25" s="8">
        <v>1</v>
      </c>
      <c r="W25" s="7"/>
      <c r="Z25" s="7"/>
      <c r="AC25" s="7"/>
      <c r="AF25" s="7"/>
      <c r="AI25" s="7"/>
      <c r="AL25" s="7"/>
    </row>
    <row r="26" spans="1:40" ht="15.75" customHeight="1" x14ac:dyDescent="0.25">
      <c r="A26" s="5" t="s">
        <v>475</v>
      </c>
      <c r="B26" s="6">
        <f t="shared" ref="B26:D26" si="20">E26+H26+K26+N26+Q26+T26+W26+Z26+AC26+AF26+AI26+AL26</f>
        <v>12</v>
      </c>
      <c r="C26" s="6">
        <f t="shared" si="20"/>
        <v>132</v>
      </c>
      <c r="D26" s="6">
        <f t="shared" si="20"/>
        <v>0</v>
      </c>
      <c r="E26" s="7"/>
      <c r="H26" s="7">
        <v>2</v>
      </c>
      <c r="I26">
        <v>15</v>
      </c>
      <c r="J26">
        <v>0</v>
      </c>
      <c r="K26" s="7">
        <v>3</v>
      </c>
      <c r="L26" s="8">
        <v>53</v>
      </c>
      <c r="M26" s="8">
        <v>0</v>
      </c>
      <c r="N26" s="7">
        <v>2</v>
      </c>
      <c r="O26" s="8">
        <v>33</v>
      </c>
      <c r="P26" s="8">
        <v>0</v>
      </c>
      <c r="Q26" s="7">
        <v>3</v>
      </c>
      <c r="R26" s="8">
        <v>7</v>
      </c>
      <c r="S26" s="8">
        <v>0</v>
      </c>
      <c r="T26" s="7">
        <v>1</v>
      </c>
      <c r="U26" s="8">
        <v>21</v>
      </c>
      <c r="V26" s="8">
        <v>0</v>
      </c>
      <c r="W26" s="7">
        <v>1</v>
      </c>
      <c r="X26" s="8">
        <v>3</v>
      </c>
      <c r="Y26" s="8">
        <v>0</v>
      </c>
      <c r="Z26" s="7"/>
      <c r="AC26" s="7"/>
      <c r="AF26" s="7"/>
      <c r="AI26" s="7"/>
      <c r="AL26" s="7"/>
    </row>
    <row r="27" spans="1:40" ht="15.75" customHeight="1" x14ac:dyDescent="0.25">
      <c r="A27" s="5" t="s">
        <v>342</v>
      </c>
      <c r="B27" s="6">
        <f t="shared" ref="B27:D27" si="21">E27+H27+K27+N27+Q27+T27+W27+Z27+AC27+AF27+AI27+AL27</f>
        <v>18</v>
      </c>
      <c r="C27" s="6">
        <f t="shared" si="21"/>
        <v>210</v>
      </c>
      <c r="D27" s="6">
        <f t="shared" si="21"/>
        <v>0</v>
      </c>
      <c r="E27" s="7">
        <v>1</v>
      </c>
      <c r="F27">
        <v>9</v>
      </c>
      <c r="G27">
        <v>0</v>
      </c>
      <c r="H27" s="7">
        <v>2</v>
      </c>
      <c r="I27" s="8">
        <v>26</v>
      </c>
      <c r="J27" s="8">
        <v>0</v>
      </c>
      <c r="K27" s="7">
        <v>4</v>
      </c>
      <c r="L27" s="8">
        <v>48</v>
      </c>
      <c r="M27" s="8">
        <v>0</v>
      </c>
      <c r="N27" s="7">
        <v>4</v>
      </c>
      <c r="O27" s="8">
        <v>55</v>
      </c>
      <c r="P27" s="8">
        <v>0</v>
      </c>
      <c r="Q27" s="7">
        <v>3</v>
      </c>
      <c r="R27" s="8">
        <v>28</v>
      </c>
      <c r="S27" s="8">
        <v>0</v>
      </c>
      <c r="T27" s="7">
        <v>2</v>
      </c>
      <c r="U27" s="8">
        <v>21</v>
      </c>
      <c r="V27" s="8">
        <v>0</v>
      </c>
      <c r="W27" s="7">
        <v>2</v>
      </c>
      <c r="X27" s="8">
        <v>23</v>
      </c>
      <c r="Y27" s="8">
        <v>0</v>
      </c>
      <c r="Z27" s="7"/>
      <c r="AC27" s="7"/>
      <c r="AF27" s="7"/>
      <c r="AI27" s="7"/>
      <c r="AL27" s="7"/>
    </row>
    <row r="28" spans="1:40" ht="15.75" customHeight="1" x14ac:dyDescent="0.25">
      <c r="A28" s="5" t="s">
        <v>684</v>
      </c>
      <c r="B28" s="6">
        <f t="shared" ref="B28:D28" si="22">E28+H28+K28+N28+Q28+T28+W28+Z28+AC28+AF28+AI28+AL28</f>
        <v>13</v>
      </c>
      <c r="C28" s="6">
        <f t="shared" si="22"/>
        <v>157</v>
      </c>
      <c r="D28" s="6">
        <f t="shared" si="22"/>
        <v>2</v>
      </c>
      <c r="E28" s="7">
        <v>1</v>
      </c>
      <c r="F28">
        <v>14</v>
      </c>
      <c r="G28">
        <v>1</v>
      </c>
      <c r="H28" s="7">
        <v>4</v>
      </c>
      <c r="I28" s="8">
        <v>29</v>
      </c>
      <c r="J28" s="8">
        <v>0</v>
      </c>
      <c r="K28" s="7">
        <v>1</v>
      </c>
      <c r="L28" s="8">
        <v>11</v>
      </c>
      <c r="M28" s="8">
        <v>0</v>
      </c>
      <c r="N28" s="7">
        <v>1</v>
      </c>
      <c r="O28" s="8">
        <v>15</v>
      </c>
      <c r="P28" s="8">
        <v>0</v>
      </c>
      <c r="Q28" s="7">
        <v>3</v>
      </c>
      <c r="R28" s="8">
        <v>65</v>
      </c>
      <c r="S28" s="8">
        <v>1</v>
      </c>
      <c r="T28" s="7"/>
      <c r="W28" s="7">
        <v>3</v>
      </c>
      <c r="X28">
        <v>23</v>
      </c>
      <c r="Y28">
        <v>0</v>
      </c>
      <c r="Z28" s="7"/>
      <c r="AC28" s="7"/>
      <c r="AF28" s="7"/>
      <c r="AI28" s="7"/>
      <c r="AL28" s="7"/>
    </row>
    <row r="29" spans="1:40" ht="15.75" customHeight="1" x14ac:dyDescent="0.25">
      <c r="A29" s="5"/>
      <c r="B29" s="6"/>
      <c r="C29" s="6"/>
      <c r="D29" s="6"/>
      <c r="E29" s="8">
        <f t="shared" ref="E29:AE29" si="23">SUM(E18:E28)</f>
        <v>5</v>
      </c>
      <c r="F29" s="8">
        <f t="shared" si="23"/>
        <v>59</v>
      </c>
      <c r="G29" s="8">
        <f t="shared" si="23"/>
        <v>1</v>
      </c>
      <c r="H29" s="8">
        <f t="shared" si="23"/>
        <v>23</v>
      </c>
      <c r="I29" s="8">
        <f t="shared" si="23"/>
        <v>294</v>
      </c>
      <c r="J29" s="8">
        <f t="shared" si="23"/>
        <v>1</v>
      </c>
      <c r="K29" s="8">
        <f t="shared" si="23"/>
        <v>20</v>
      </c>
      <c r="L29" s="8">
        <f t="shared" si="23"/>
        <v>241</v>
      </c>
      <c r="M29" s="8">
        <f t="shared" si="23"/>
        <v>0</v>
      </c>
      <c r="N29" s="8">
        <f t="shared" si="23"/>
        <v>20</v>
      </c>
      <c r="O29" s="8">
        <f t="shared" si="23"/>
        <v>396</v>
      </c>
      <c r="P29" s="8">
        <f t="shared" si="23"/>
        <v>1</v>
      </c>
      <c r="Q29" s="8">
        <f t="shared" si="23"/>
        <v>24</v>
      </c>
      <c r="R29" s="8">
        <f t="shared" si="23"/>
        <v>306</v>
      </c>
      <c r="S29" s="8">
        <f t="shared" si="23"/>
        <v>2</v>
      </c>
      <c r="T29" s="8">
        <f t="shared" si="23"/>
        <v>28</v>
      </c>
      <c r="U29" s="8">
        <f t="shared" si="23"/>
        <v>472</v>
      </c>
      <c r="V29" s="8">
        <f t="shared" si="23"/>
        <v>2</v>
      </c>
      <c r="W29" s="8">
        <f t="shared" si="23"/>
        <v>7</v>
      </c>
      <c r="X29" s="8">
        <f t="shared" si="23"/>
        <v>53</v>
      </c>
      <c r="Y29" s="8">
        <f t="shared" si="23"/>
        <v>0</v>
      </c>
      <c r="Z29" s="8">
        <f t="shared" si="23"/>
        <v>1</v>
      </c>
      <c r="AA29" s="8">
        <f t="shared" si="23"/>
        <v>-5</v>
      </c>
      <c r="AB29" s="8">
        <f t="shared" si="23"/>
        <v>0</v>
      </c>
      <c r="AC29" s="8">
        <f t="shared" si="23"/>
        <v>1</v>
      </c>
      <c r="AD29" s="8">
        <f t="shared" si="23"/>
        <v>28</v>
      </c>
      <c r="AE29" s="8">
        <f t="shared" si="23"/>
        <v>0</v>
      </c>
      <c r="AF29" s="8"/>
      <c r="AG29" s="8"/>
      <c r="AH29" s="8"/>
      <c r="AI29" s="8"/>
      <c r="AJ29" s="8"/>
      <c r="AK29" s="8"/>
      <c r="AL29" s="8"/>
      <c r="AM29" s="8"/>
      <c r="AN29" s="8"/>
    </row>
    <row r="30" spans="1:40" ht="15.75" customHeight="1" x14ac:dyDescent="0.25">
      <c r="A30" s="5"/>
      <c r="B30" s="6"/>
      <c r="C30" s="6"/>
      <c r="D30" s="6"/>
    </row>
    <row r="31" spans="1:40" ht="15.75" customHeight="1" x14ac:dyDescent="0.25">
      <c r="A31" s="1" t="s">
        <v>71</v>
      </c>
      <c r="B31" s="2"/>
      <c r="C31" s="2"/>
      <c r="D31" s="2"/>
      <c r="E31" s="3"/>
      <c r="F31" s="3"/>
      <c r="G31" s="3" t="s">
        <v>676</v>
      </c>
      <c r="H31" s="3"/>
      <c r="I31" s="3"/>
      <c r="J31" s="3"/>
      <c r="K31" s="3"/>
      <c r="L31" s="3" t="s">
        <v>678</v>
      </c>
      <c r="M31" s="3"/>
      <c r="N31" s="3"/>
      <c r="O31" s="3"/>
      <c r="P31" s="3"/>
      <c r="Q31" s="3" t="s">
        <v>582</v>
      </c>
      <c r="R31" s="3"/>
      <c r="S31" s="3"/>
      <c r="T31" s="3"/>
      <c r="U31" s="3"/>
      <c r="V31" s="3" t="s">
        <v>723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5.75" customHeight="1" x14ac:dyDescent="0.25">
      <c r="A32" s="1" t="s">
        <v>683</v>
      </c>
      <c r="B32" s="2"/>
      <c r="C32" s="2"/>
      <c r="D32" s="2"/>
      <c r="E32" s="3"/>
      <c r="F32" s="3"/>
      <c r="G32" s="4" t="s">
        <v>72</v>
      </c>
      <c r="H32" s="3" t="s">
        <v>4</v>
      </c>
      <c r="I32" s="3" t="s">
        <v>73</v>
      </c>
      <c r="J32" s="3" t="s">
        <v>7</v>
      </c>
      <c r="K32" s="3" t="s">
        <v>8</v>
      </c>
      <c r="L32" s="4" t="s">
        <v>72</v>
      </c>
      <c r="M32" s="3" t="s">
        <v>4</v>
      </c>
      <c r="N32" s="3" t="s">
        <v>73</v>
      </c>
      <c r="O32" s="3" t="s">
        <v>7</v>
      </c>
      <c r="P32" s="3" t="s">
        <v>8</v>
      </c>
      <c r="Q32" s="4" t="s">
        <v>72</v>
      </c>
      <c r="R32" s="3" t="s">
        <v>4</v>
      </c>
      <c r="S32" s="3" t="s">
        <v>73</v>
      </c>
      <c r="T32" s="3" t="s">
        <v>7</v>
      </c>
      <c r="U32" s="3" t="s">
        <v>8</v>
      </c>
      <c r="V32" s="4" t="s">
        <v>72</v>
      </c>
      <c r="W32" s="3" t="s">
        <v>4</v>
      </c>
      <c r="X32" s="3" t="s">
        <v>73</v>
      </c>
      <c r="Y32" s="3" t="s">
        <v>7</v>
      </c>
      <c r="Z32" s="3" t="s">
        <v>8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5.75" customHeight="1" x14ac:dyDescent="0.25">
      <c r="A33" s="5" t="s">
        <v>572</v>
      </c>
      <c r="B33" s="6">
        <f t="shared" ref="B33:F33" si="24">G33+L33+Q33+V33</f>
        <v>9</v>
      </c>
      <c r="C33" s="6">
        <f t="shared" si="24"/>
        <v>16</v>
      </c>
      <c r="D33" s="6">
        <f t="shared" si="24"/>
        <v>0</v>
      </c>
      <c r="E33" s="6">
        <f t="shared" si="24"/>
        <v>161</v>
      </c>
      <c r="F33" s="6">
        <f t="shared" si="24"/>
        <v>1</v>
      </c>
      <c r="G33" s="7">
        <v>4</v>
      </c>
      <c r="H33">
        <v>8</v>
      </c>
      <c r="I33">
        <v>0</v>
      </c>
      <c r="J33">
        <v>75</v>
      </c>
      <c r="K33">
        <v>1</v>
      </c>
      <c r="L33" s="7">
        <v>5</v>
      </c>
      <c r="M33" s="8">
        <v>8</v>
      </c>
      <c r="N33" s="8">
        <v>0</v>
      </c>
      <c r="O33">
        <v>86</v>
      </c>
      <c r="P33">
        <v>0</v>
      </c>
      <c r="Q33" s="7"/>
      <c r="V33" s="7"/>
    </row>
    <row r="34" spans="1:40" ht="15.75" customHeight="1" x14ac:dyDescent="0.25">
      <c r="A34" s="5" t="s">
        <v>685</v>
      </c>
      <c r="B34" s="6">
        <f t="shared" ref="B34:F34" si="25">G34+L34+Q34+V34</f>
        <v>12</v>
      </c>
      <c r="C34" s="6">
        <f t="shared" si="25"/>
        <v>19</v>
      </c>
      <c r="D34" s="6">
        <f t="shared" si="25"/>
        <v>0</v>
      </c>
      <c r="E34" s="6">
        <f t="shared" si="25"/>
        <v>174</v>
      </c>
      <c r="F34" s="6">
        <f t="shared" si="25"/>
        <v>1</v>
      </c>
      <c r="G34" s="7">
        <v>5</v>
      </c>
      <c r="H34">
        <v>6</v>
      </c>
      <c r="I34">
        <v>0</v>
      </c>
      <c r="J34">
        <v>79</v>
      </c>
      <c r="K34">
        <v>1</v>
      </c>
      <c r="L34" s="7">
        <v>7</v>
      </c>
      <c r="M34" s="8">
        <v>13</v>
      </c>
      <c r="N34" s="8">
        <v>0</v>
      </c>
      <c r="O34">
        <v>95</v>
      </c>
      <c r="P34">
        <v>0</v>
      </c>
      <c r="Q34" s="7"/>
      <c r="V34" s="7"/>
    </row>
    <row r="35" spans="1:40" ht="15.75" customHeight="1" x14ac:dyDescent="0.25">
      <c r="A35" s="5" t="s">
        <v>363</v>
      </c>
      <c r="B35" s="6">
        <f t="shared" ref="B35:F35" si="26">G35+L35+Q35+V35</f>
        <v>17</v>
      </c>
      <c r="C35" s="6">
        <f t="shared" si="26"/>
        <v>32</v>
      </c>
      <c r="D35" s="6">
        <f t="shared" si="26"/>
        <v>1</v>
      </c>
      <c r="E35" s="6">
        <f t="shared" si="26"/>
        <v>216</v>
      </c>
      <c r="F35" s="6">
        <f t="shared" si="26"/>
        <v>1</v>
      </c>
      <c r="G35" s="7">
        <v>1</v>
      </c>
      <c r="H35">
        <v>3</v>
      </c>
      <c r="I35">
        <v>0</v>
      </c>
      <c r="J35">
        <v>2</v>
      </c>
      <c r="K35">
        <v>0</v>
      </c>
      <c r="L35" s="7">
        <v>16</v>
      </c>
      <c r="M35" s="8">
        <v>29</v>
      </c>
      <c r="N35" s="8">
        <v>1</v>
      </c>
      <c r="O35">
        <v>214</v>
      </c>
      <c r="P35">
        <v>1</v>
      </c>
      <c r="Q35" s="7"/>
      <c r="V35" s="7"/>
    </row>
    <row r="36" spans="1:40" ht="15.75" customHeight="1" x14ac:dyDescent="0.25">
      <c r="A36" s="5" t="s">
        <v>369</v>
      </c>
      <c r="B36" s="6">
        <f t="shared" ref="B36:F36" si="27">G36+L36+Q36+V36</f>
        <v>10</v>
      </c>
      <c r="C36" s="6">
        <f t="shared" si="27"/>
        <v>25</v>
      </c>
      <c r="D36" s="6">
        <f t="shared" si="27"/>
        <v>3</v>
      </c>
      <c r="E36" s="6">
        <f t="shared" si="27"/>
        <v>171</v>
      </c>
      <c r="F36" s="6">
        <f t="shared" si="27"/>
        <v>0</v>
      </c>
      <c r="G36" s="7">
        <v>2</v>
      </c>
      <c r="H36">
        <v>9</v>
      </c>
      <c r="I36">
        <v>2</v>
      </c>
      <c r="J36">
        <v>15</v>
      </c>
      <c r="K36">
        <v>0</v>
      </c>
      <c r="L36" s="7">
        <v>8</v>
      </c>
      <c r="M36" s="8">
        <v>15</v>
      </c>
      <c r="N36" s="8">
        <v>1</v>
      </c>
      <c r="O36">
        <v>156</v>
      </c>
      <c r="P36">
        <v>0</v>
      </c>
      <c r="Q36" s="7">
        <v>0</v>
      </c>
      <c r="R36" s="8">
        <v>1</v>
      </c>
      <c r="S36" s="8">
        <v>0</v>
      </c>
      <c r="T36" s="8">
        <v>0</v>
      </c>
      <c r="U36" s="8">
        <v>0</v>
      </c>
      <c r="V36" s="7"/>
    </row>
    <row r="37" spans="1:40" ht="15.75" customHeight="1" x14ac:dyDescent="0.25">
      <c r="A37" s="5" t="s">
        <v>301</v>
      </c>
      <c r="B37" s="6">
        <f t="shared" ref="B37:F37" si="28">G37+L37+Q37+V37</f>
        <v>6</v>
      </c>
      <c r="C37" s="6">
        <f t="shared" si="28"/>
        <v>18</v>
      </c>
      <c r="D37" s="6">
        <f t="shared" si="28"/>
        <v>1</v>
      </c>
      <c r="E37" s="6">
        <f t="shared" si="28"/>
        <v>95</v>
      </c>
      <c r="F37" s="6">
        <f t="shared" si="28"/>
        <v>0</v>
      </c>
      <c r="G37" s="7">
        <v>4</v>
      </c>
      <c r="H37">
        <v>12</v>
      </c>
      <c r="I37">
        <v>1</v>
      </c>
      <c r="J37">
        <v>45</v>
      </c>
      <c r="K37">
        <v>0</v>
      </c>
      <c r="L37" s="7">
        <v>1</v>
      </c>
      <c r="M37" s="8">
        <v>5</v>
      </c>
      <c r="N37" s="8">
        <v>0</v>
      </c>
      <c r="O37">
        <v>12</v>
      </c>
      <c r="P37">
        <v>0</v>
      </c>
      <c r="Q37" s="7">
        <v>1</v>
      </c>
      <c r="R37" s="8">
        <v>1</v>
      </c>
      <c r="S37" s="8">
        <v>0</v>
      </c>
      <c r="T37">
        <v>38</v>
      </c>
      <c r="U37">
        <v>0</v>
      </c>
      <c r="V37" s="7"/>
    </row>
    <row r="38" spans="1:40" ht="15.75" customHeight="1" x14ac:dyDescent="0.25">
      <c r="A38" s="5" t="s">
        <v>125</v>
      </c>
      <c r="B38" s="6">
        <f t="shared" ref="B38:F38" si="29">G38+L38+Q38+V38</f>
        <v>12</v>
      </c>
      <c r="C38" s="6">
        <f t="shared" si="29"/>
        <v>20</v>
      </c>
      <c r="D38" s="6">
        <f t="shared" si="29"/>
        <v>1</v>
      </c>
      <c r="E38" s="6">
        <f t="shared" si="29"/>
        <v>144</v>
      </c>
      <c r="F38" s="6">
        <f t="shared" si="29"/>
        <v>1</v>
      </c>
      <c r="G38" s="7"/>
      <c r="L38" s="7">
        <v>12</v>
      </c>
      <c r="M38" s="8">
        <v>20</v>
      </c>
      <c r="N38" s="8">
        <v>1</v>
      </c>
      <c r="O38">
        <v>144</v>
      </c>
      <c r="P38">
        <v>1</v>
      </c>
      <c r="Q38" s="7"/>
      <c r="V38" s="7"/>
    </row>
    <row r="39" spans="1:40" ht="15.75" customHeight="1" x14ac:dyDescent="0.25">
      <c r="A39" s="5" t="s">
        <v>364</v>
      </c>
      <c r="B39" s="6">
        <f t="shared" ref="B39:F39" si="30">G39+L39+Q39+V39</f>
        <v>8</v>
      </c>
      <c r="C39" s="6">
        <f t="shared" si="30"/>
        <v>16</v>
      </c>
      <c r="D39" s="6">
        <f t="shared" si="30"/>
        <v>2</v>
      </c>
      <c r="E39" s="6">
        <f t="shared" si="30"/>
        <v>151</v>
      </c>
      <c r="F39" s="6">
        <f t="shared" si="30"/>
        <v>0</v>
      </c>
      <c r="G39" s="7"/>
      <c r="L39" s="7">
        <v>8</v>
      </c>
      <c r="M39" s="8">
        <v>16</v>
      </c>
      <c r="N39" s="8">
        <v>2</v>
      </c>
      <c r="O39">
        <v>151</v>
      </c>
      <c r="P39">
        <v>0</v>
      </c>
      <c r="Q39" s="7"/>
      <c r="V39" s="7"/>
    </row>
    <row r="40" spans="1:40" ht="15.75" customHeight="1" x14ac:dyDescent="0.25">
      <c r="A40" s="5" t="s">
        <v>448</v>
      </c>
      <c r="B40" s="6">
        <f t="shared" ref="B40:F40" si="31">G40+L40+Q40+V40</f>
        <v>12</v>
      </c>
      <c r="C40" s="6">
        <f t="shared" si="31"/>
        <v>19</v>
      </c>
      <c r="D40" s="6">
        <f t="shared" si="31"/>
        <v>2</v>
      </c>
      <c r="E40" s="6">
        <f t="shared" si="31"/>
        <v>233</v>
      </c>
      <c r="F40" s="6">
        <f t="shared" si="31"/>
        <v>1</v>
      </c>
      <c r="G40" s="7"/>
      <c r="L40" s="7">
        <v>11</v>
      </c>
      <c r="M40" s="8">
        <v>18</v>
      </c>
      <c r="N40" s="8">
        <v>2</v>
      </c>
      <c r="O40">
        <v>188</v>
      </c>
      <c r="P40">
        <v>1</v>
      </c>
      <c r="Q40" s="7">
        <v>1</v>
      </c>
      <c r="R40" s="8">
        <v>1</v>
      </c>
      <c r="S40" s="8">
        <v>0</v>
      </c>
      <c r="T40">
        <v>45</v>
      </c>
      <c r="U40">
        <v>0</v>
      </c>
      <c r="V40" s="7"/>
    </row>
    <row r="41" spans="1:40" ht="15.75" customHeight="1" x14ac:dyDescent="0.25">
      <c r="A41" s="5" t="s">
        <v>475</v>
      </c>
      <c r="B41" s="6">
        <f t="shared" ref="B41:F41" si="32">G41+L41+Q41+V41</f>
        <v>14</v>
      </c>
      <c r="C41" s="6">
        <f t="shared" si="32"/>
        <v>24</v>
      </c>
      <c r="D41" s="6">
        <f t="shared" si="32"/>
        <v>1</v>
      </c>
      <c r="E41" s="6">
        <f t="shared" si="32"/>
        <v>142</v>
      </c>
      <c r="F41" s="6">
        <f t="shared" si="32"/>
        <v>0</v>
      </c>
      <c r="G41" s="7"/>
      <c r="L41" s="7">
        <v>14</v>
      </c>
      <c r="M41" s="8">
        <v>23</v>
      </c>
      <c r="N41" s="8">
        <v>1</v>
      </c>
      <c r="O41">
        <v>142</v>
      </c>
      <c r="P41">
        <v>0</v>
      </c>
      <c r="Q41" s="7">
        <v>0</v>
      </c>
      <c r="R41" s="8">
        <v>1</v>
      </c>
      <c r="S41" s="8">
        <v>0</v>
      </c>
      <c r="T41" s="8">
        <v>0</v>
      </c>
      <c r="U41" s="8">
        <v>0</v>
      </c>
      <c r="V41" s="7"/>
    </row>
    <row r="42" spans="1:40" ht="15.75" customHeight="1" x14ac:dyDescent="0.25">
      <c r="A42" s="5" t="s">
        <v>342</v>
      </c>
      <c r="B42" s="6">
        <f t="shared" ref="B42:F42" si="33">G42+L42+Q42+V42</f>
        <v>18</v>
      </c>
      <c r="C42" s="6">
        <f t="shared" si="33"/>
        <v>39</v>
      </c>
      <c r="D42" s="6">
        <f t="shared" si="33"/>
        <v>2</v>
      </c>
      <c r="E42" s="6">
        <f t="shared" si="33"/>
        <v>210</v>
      </c>
      <c r="F42" s="6">
        <f t="shared" si="33"/>
        <v>0</v>
      </c>
      <c r="G42" s="7"/>
      <c r="L42" s="7">
        <v>18</v>
      </c>
      <c r="M42" s="8">
        <v>38</v>
      </c>
      <c r="N42" s="8">
        <v>2</v>
      </c>
      <c r="O42">
        <v>210</v>
      </c>
      <c r="P42">
        <v>0</v>
      </c>
      <c r="Q42" s="7"/>
      <c r="V42" s="7">
        <v>0</v>
      </c>
      <c r="W42">
        <v>1</v>
      </c>
      <c r="X42">
        <v>0</v>
      </c>
      <c r="Y42">
        <v>0</v>
      </c>
      <c r="Z42">
        <v>0</v>
      </c>
    </row>
    <row r="43" spans="1:40" ht="15.75" customHeight="1" x14ac:dyDescent="0.25">
      <c r="A43" s="5" t="s">
        <v>684</v>
      </c>
      <c r="B43" s="6">
        <f t="shared" ref="B43:F43" si="34">G43+L43+Q43+V43</f>
        <v>13</v>
      </c>
      <c r="C43" s="6">
        <f t="shared" si="34"/>
        <v>24</v>
      </c>
      <c r="D43" s="6">
        <f t="shared" si="34"/>
        <v>1</v>
      </c>
      <c r="E43" s="6">
        <f t="shared" si="34"/>
        <v>157</v>
      </c>
      <c r="F43" s="6">
        <f t="shared" si="34"/>
        <v>2</v>
      </c>
      <c r="G43" s="7"/>
      <c r="L43" s="7">
        <v>13</v>
      </c>
      <c r="M43" s="8">
        <v>24</v>
      </c>
      <c r="N43" s="8">
        <v>1</v>
      </c>
      <c r="O43">
        <v>157</v>
      </c>
      <c r="P43" s="19">
        <v>2</v>
      </c>
      <c r="Q43" s="7"/>
      <c r="V43" s="7"/>
    </row>
    <row r="44" spans="1:40" ht="15.75" customHeight="1" x14ac:dyDescent="0.25">
      <c r="A44" s="5"/>
      <c r="B44" s="6"/>
      <c r="C44" s="6"/>
      <c r="D44" s="6"/>
      <c r="E44" s="6"/>
      <c r="F44" s="6"/>
      <c r="G44" s="8">
        <f t="shared" ref="G44:Y44" si="35">SUM(G33:G43)</f>
        <v>16</v>
      </c>
      <c r="H44" s="8">
        <f t="shared" si="35"/>
        <v>38</v>
      </c>
      <c r="I44" s="8">
        <f t="shared" si="35"/>
        <v>3</v>
      </c>
      <c r="J44" s="8">
        <f t="shared" si="35"/>
        <v>216</v>
      </c>
      <c r="K44" s="8">
        <f t="shared" si="35"/>
        <v>2</v>
      </c>
      <c r="L44" s="8">
        <f t="shared" si="35"/>
        <v>113</v>
      </c>
      <c r="M44" s="8">
        <f t="shared" si="35"/>
        <v>209</v>
      </c>
      <c r="N44" s="8">
        <f t="shared" si="35"/>
        <v>11</v>
      </c>
      <c r="O44" s="8">
        <f t="shared" si="35"/>
        <v>1555</v>
      </c>
      <c r="P44" s="8">
        <f t="shared" si="35"/>
        <v>5</v>
      </c>
      <c r="Q44" s="8">
        <f t="shared" si="35"/>
        <v>2</v>
      </c>
      <c r="R44" s="8">
        <f t="shared" si="35"/>
        <v>4</v>
      </c>
      <c r="S44" s="8">
        <f t="shared" si="35"/>
        <v>0</v>
      </c>
      <c r="T44" s="8">
        <f t="shared" si="35"/>
        <v>83</v>
      </c>
      <c r="U44" s="8">
        <f t="shared" si="35"/>
        <v>0</v>
      </c>
      <c r="V44" s="8">
        <f t="shared" si="35"/>
        <v>0</v>
      </c>
      <c r="W44" s="8">
        <f t="shared" si="35"/>
        <v>1</v>
      </c>
      <c r="X44" s="8">
        <f t="shared" si="35"/>
        <v>0</v>
      </c>
      <c r="Y44" s="8">
        <f t="shared" si="35"/>
        <v>0</v>
      </c>
    </row>
    <row r="45" spans="1:40" ht="15.75" customHeight="1" x14ac:dyDescent="0.25">
      <c r="A45" s="5"/>
      <c r="B45" s="6"/>
      <c r="C45" s="6"/>
      <c r="D45" s="6"/>
    </row>
    <row r="46" spans="1:40" ht="15.75" customHeight="1" x14ac:dyDescent="0.25">
      <c r="A46" s="1" t="s">
        <v>83</v>
      </c>
      <c r="B46" s="2"/>
      <c r="C46" s="2"/>
      <c r="D46" s="2"/>
      <c r="E46" s="3" t="s">
        <v>734</v>
      </c>
      <c r="F46" s="3"/>
      <c r="G46" s="3"/>
      <c r="H46" s="3"/>
      <c r="I46" s="3"/>
      <c r="J46" s="3" t="s">
        <v>735</v>
      </c>
      <c r="K46" s="3"/>
      <c r="L46" s="3"/>
      <c r="M46" s="3"/>
      <c r="N46" s="3"/>
      <c r="O46" s="3"/>
      <c r="P46" s="3"/>
      <c r="Q46" s="3" t="s">
        <v>84</v>
      </c>
      <c r="R46" s="3"/>
      <c r="S46" s="3"/>
      <c r="T46" s="3" t="s">
        <v>736</v>
      </c>
      <c r="U46" s="3"/>
      <c r="V46" s="3"/>
      <c r="W46" s="3"/>
      <c r="X46" s="3" t="s">
        <v>2</v>
      </c>
      <c r="Y46" s="3"/>
      <c r="Z46" s="3"/>
      <c r="AA46" s="3" t="s">
        <v>83</v>
      </c>
      <c r="AB46" s="3"/>
      <c r="AC46" s="3" t="s">
        <v>737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5.75" customHeight="1" x14ac:dyDescent="0.25">
      <c r="A47" s="1" t="s">
        <v>683</v>
      </c>
      <c r="B47" s="2"/>
      <c r="C47" s="2"/>
      <c r="D47" s="2"/>
      <c r="E47" s="3" t="s">
        <v>85</v>
      </c>
      <c r="F47" s="3" t="s">
        <v>7</v>
      </c>
      <c r="G47" s="3" t="s">
        <v>86</v>
      </c>
      <c r="H47" s="3" t="s">
        <v>87</v>
      </c>
      <c r="I47" s="3" t="s">
        <v>88</v>
      </c>
      <c r="J47" s="3" t="s">
        <v>85</v>
      </c>
      <c r="K47" s="3" t="s">
        <v>7</v>
      </c>
      <c r="L47" s="3" t="s">
        <v>86</v>
      </c>
      <c r="M47" s="3" t="s">
        <v>87</v>
      </c>
      <c r="N47" s="3" t="s">
        <v>88</v>
      </c>
      <c r="O47" s="3"/>
      <c r="P47" s="3"/>
      <c r="Q47" s="1" t="s">
        <v>683</v>
      </c>
      <c r="R47" s="3"/>
      <c r="S47" s="3"/>
      <c r="T47" s="3" t="s">
        <v>89</v>
      </c>
      <c r="U47" s="3" t="s">
        <v>90</v>
      </c>
      <c r="V47" s="3" t="s">
        <v>91</v>
      </c>
      <c r="W47" s="3"/>
      <c r="X47" s="4" t="s">
        <v>89</v>
      </c>
      <c r="Y47" s="3" t="s">
        <v>90</v>
      </c>
      <c r="Z47" s="3" t="s">
        <v>91</v>
      </c>
      <c r="AA47" s="3"/>
      <c r="AB47" s="3"/>
      <c r="AC47" s="3" t="s">
        <v>85</v>
      </c>
      <c r="AD47" s="3" t="s">
        <v>7</v>
      </c>
      <c r="AE47" s="3" t="s">
        <v>86</v>
      </c>
      <c r="AF47" s="3" t="s">
        <v>87</v>
      </c>
      <c r="AG47" s="3" t="s">
        <v>88</v>
      </c>
      <c r="AH47" s="3"/>
      <c r="AI47" s="3"/>
      <c r="AJ47" s="3"/>
      <c r="AK47" s="3"/>
      <c r="AL47" s="3"/>
      <c r="AM47" s="3"/>
      <c r="AN47" s="3"/>
    </row>
    <row r="48" spans="1:40" ht="15.75" customHeight="1" x14ac:dyDescent="0.25">
      <c r="A48" s="5" t="s">
        <v>572</v>
      </c>
      <c r="B48" s="6"/>
      <c r="C48" s="6"/>
      <c r="D48" s="6"/>
      <c r="E48">
        <v>5</v>
      </c>
      <c r="F48">
        <v>159</v>
      </c>
      <c r="G48" s="26">
        <f>F48/E48</f>
        <v>31.8</v>
      </c>
      <c r="H48">
        <v>0</v>
      </c>
      <c r="I48">
        <v>0</v>
      </c>
      <c r="J48" s="7"/>
      <c r="L48" s="26"/>
      <c r="Q48" s="5" t="s">
        <v>572</v>
      </c>
      <c r="T48">
        <v>2</v>
      </c>
      <c r="U48">
        <v>4</v>
      </c>
      <c r="V48">
        <v>31</v>
      </c>
      <c r="X48" s="7"/>
    </row>
    <row r="49" spans="1:33" ht="15.75" customHeight="1" x14ac:dyDescent="0.25">
      <c r="A49" s="5" t="s">
        <v>685</v>
      </c>
      <c r="B49" s="6"/>
      <c r="C49" s="6"/>
      <c r="D49" s="6"/>
      <c r="G49" s="26"/>
      <c r="J49" s="7">
        <v>3</v>
      </c>
      <c r="K49">
        <v>118</v>
      </c>
      <c r="L49" s="26">
        <f t="shared" ref="L49:L51" si="36">K49/J49</f>
        <v>39.333333333333336</v>
      </c>
      <c r="M49">
        <v>0</v>
      </c>
      <c r="N49">
        <v>0</v>
      </c>
      <c r="Q49" s="5" t="s">
        <v>685</v>
      </c>
      <c r="T49">
        <v>2</v>
      </c>
      <c r="U49">
        <v>2</v>
      </c>
      <c r="V49">
        <v>33</v>
      </c>
      <c r="X49" s="7"/>
    </row>
    <row r="50" spans="1:33" ht="15.75" customHeight="1" x14ac:dyDescent="0.25">
      <c r="A50" s="5" t="s">
        <v>363</v>
      </c>
      <c r="B50" s="6"/>
      <c r="C50" s="6"/>
      <c r="D50" s="6"/>
      <c r="G50" s="26"/>
      <c r="J50" s="7">
        <v>5</v>
      </c>
      <c r="K50">
        <v>244</v>
      </c>
      <c r="L50" s="26">
        <f t="shared" si="36"/>
        <v>48.8</v>
      </c>
      <c r="M50">
        <v>0</v>
      </c>
      <c r="N50">
        <v>0</v>
      </c>
      <c r="Q50" s="5" t="s">
        <v>363</v>
      </c>
      <c r="T50">
        <v>2</v>
      </c>
      <c r="U50">
        <v>2</v>
      </c>
      <c r="V50">
        <v>37</v>
      </c>
      <c r="X50" s="7"/>
    </row>
    <row r="51" spans="1:33" ht="15.75" customHeight="1" x14ac:dyDescent="0.25">
      <c r="A51" s="5" t="s">
        <v>369</v>
      </c>
      <c r="B51" s="6"/>
      <c r="C51" s="6"/>
      <c r="D51" s="6"/>
      <c r="G51" s="26"/>
      <c r="J51" s="7">
        <v>4</v>
      </c>
      <c r="K51">
        <v>147</v>
      </c>
      <c r="L51" s="26">
        <f t="shared" si="36"/>
        <v>36.75</v>
      </c>
      <c r="M51">
        <v>0</v>
      </c>
      <c r="N51">
        <v>0</v>
      </c>
      <c r="Q51" s="5" t="s">
        <v>369</v>
      </c>
      <c r="X51" s="7"/>
    </row>
    <row r="52" spans="1:33" ht="15.75" customHeight="1" x14ac:dyDescent="0.25">
      <c r="A52" s="5" t="s">
        <v>301</v>
      </c>
      <c r="B52" s="6"/>
      <c r="C52" s="6"/>
      <c r="D52" s="6"/>
      <c r="E52">
        <v>5</v>
      </c>
      <c r="F52">
        <v>171</v>
      </c>
      <c r="G52" s="26">
        <f t="shared" ref="G52:G59" si="37">F52/E52</f>
        <v>34.200000000000003</v>
      </c>
      <c r="H52">
        <v>0</v>
      </c>
      <c r="I52">
        <v>0</v>
      </c>
      <c r="J52" s="7"/>
      <c r="L52" s="26"/>
      <c r="Q52" s="5" t="s">
        <v>301</v>
      </c>
      <c r="X52" s="7"/>
    </row>
    <row r="53" spans="1:33" ht="15.75" customHeight="1" x14ac:dyDescent="0.25">
      <c r="A53" s="5" t="s">
        <v>125</v>
      </c>
      <c r="B53" s="6"/>
      <c r="C53" s="6"/>
      <c r="D53" s="6"/>
      <c r="E53">
        <v>1</v>
      </c>
      <c r="F53">
        <v>39</v>
      </c>
      <c r="G53" s="26">
        <f t="shared" si="37"/>
        <v>39</v>
      </c>
      <c r="H53">
        <v>0</v>
      </c>
      <c r="I53">
        <v>0</v>
      </c>
      <c r="J53" s="7"/>
      <c r="L53" s="26"/>
      <c r="Q53" s="5" t="s">
        <v>125</v>
      </c>
      <c r="X53" s="7"/>
      <c r="AC53">
        <v>6</v>
      </c>
      <c r="AD53">
        <v>203</v>
      </c>
      <c r="AE53">
        <v>33.799999999999997</v>
      </c>
      <c r="AF53">
        <v>0</v>
      </c>
      <c r="AG53">
        <v>0</v>
      </c>
    </row>
    <row r="54" spans="1:33" ht="15.75" customHeight="1" x14ac:dyDescent="0.25">
      <c r="A54" s="5" t="s">
        <v>364</v>
      </c>
      <c r="B54" s="6"/>
      <c r="C54" s="6"/>
      <c r="D54" s="6"/>
      <c r="E54">
        <v>3</v>
      </c>
      <c r="F54">
        <v>132</v>
      </c>
      <c r="G54" s="26">
        <f t="shared" si="37"/>
        <v>44</v>
      </c>
      <c r="H54">
        <v>0</v>
      </c>
      <c r="I54">
        <v>0</v>
      </c>
      <c r="J54" s="7"/>
      <c r="L54" s="26"/>
      <c r="Q54" s="5" t="s">
        <v>364</v>
      </c>
      <c r="X54" s="7"/>
    </row>
    <row r="55" spans="1:33" ht="15.75" customHeight="1" x14ac:dyDescent="0.25">
      <c r="A55" s="5" t="s">
        <v>448</v>
      </c>
      <c r="B55" s="6"/>
      <c r="C55" s="6"/>
      <c r="D55" s="6"/>
      <c r="E55">
        <v>2</v>
      </c>
      <c r="F55">
        <v>91</v>
      </c>
      <c r="G55" s="26">
        <f t="shared" si="37"/>
        <v>45.5</v>
      </c>
      <c r="H55">
        <v>0</v>
      </c>
      <c r="I55">
        <v>0</v>
      </c>
      <c r="J55" s="7"/>
      <c r="L55" s="26"/>
      <c r="Q55" s="5" t="s">
        <v>448</v>
      </c>
      <c r="T55">
        <v>2</v>
      </c>
      <c r="U55">
        <v>2</v>
      </c>
      <c r="V55">
        <v>38</v>
      </c>
      <c r="X55" s="7"/>
    </row>
    <row r="56" spans="1:33" ht="15.75" customHeight="1" x14ac:dyDescent="0.25">
      <c r="A56" s="5" t="s">
        <v>475</v>
      </c>
      <c r="B56" s="6"/>
      <c r="C56" s="6"/>
      <c r="D56" s="6"/>
      <c r="E56">
        <v>5</v>
      </c>
      <c r="F56">
        <v>207</v>
      </c>
      <c r="G56" s="26">
        <f t="shared" si="37"/>
        <v>41.4</v>
      </c>
      <c r="J56" s="7"/>
      <c r="L56" s="26"/>
      <c r="Q56" s="5" t="s">
        <v>475</v>
      </c>
      <c r="T56">
        <v>1</v>
      </c>
      <c r="U56">
        <v>2</v>
      </c>
      <c r="V56">
        <v>42</v>
      </c>
      <c r="X56" s="7"/>
    </row>
    <row r="57" spans="1:33" ht="15.75" customHeight="1" x14ac:dyDescent="0.25">
      <c r="A57" s="5" t="s">
        <v>342</v>
      </c>
      <c r="B57" s="6"/>
      <c r="C57" s="6"/>
      <c r="D57" s="6"/>
      <c r="E57">
        <v>7</v>
      </c>
      <c r="F57">
        <v>297</v>
      </c>
      <c r="G57" s="26">
        <f t="shared" si="37"/>
        <v>42.428571428571431</v>
      </c>
      <c r="H57">
        <v>0</v>
      </c>
      <c r="I57">
        <v>0</v>
      </c>
      <c r="J57" s="7"/>
      <c r="L57" s="26"/>
      <c r="Q57" s="5" t="s">
        <v>342</v>
      </c>
      <c r="T57">
        <v>1</v>
      </c>
      <c r="U57">
        <v>1</v>
      </c>
      <c r="V57">
        <v>44</v>
      </c>
      <c r="X57" s="7"/>
    </row>
    <row r="58" spans="1:33" ht="15.75" customHeight="1" x14ac:dyDescent="0.25">
      <c r="A58" s="5" t="s">
        <v>684</v>
      </c>
      <c r="B58" s="6"/>
      <c r="C58" s="6"/>
      <c r="D58" s="6"/>
      <c r="E58">
        <v>5</v>
      </c>
      <c r="F58">
        <v>150</v>
      </c>
      <c r="G58" s="26">
        <f t="shared" si="37"/>
        <v>30</v>
      </c>
      <c r="H58">
        <v>0</v>
      </c>
      <c r="I58">
        <v>0</v>
      </c>
      <c r="J58" s="7"/>
      <c r="L58" s="26"/>
      <c r="Q58" s="5" t="s">
        <v>684</v>
      </c>
      <c r="T58">
        <v>1</v>
      </c>
      <c r="U58">
        <v>1</v>
      </c>
      <c r="V58">
        <v>27</v>
      </c>
      <c r="X58" s="7"/>
    </row>
    <row r="59" spans="1:33" ht="15.75" customHeight="1" x14ac:dyDescent="0.25">
      <c r="A59" s="5"/>
      <c r="B59" s="6"/>
      <c r="C59" s="6"/>
      <c r="D59" s="6"/>
      <c r="E59">
        <f t="shared" ref="E59:F59" si="38">SUM(E48:E58)</f>
        <v>33</v>
      </c>
      <c r="F59">
        <f t="shared" si="38"/>
        <v>1246</v>
      </c>
      <c r="G59" s="26">
        <f t="shared" si="37"/>
        <v>37.757575757575758</v>
      </c>
      <c r="H59">
        <f>SUM(H48:H58)</f>
        <v>0</v>
      </c>
      <c r="I59">
        <f>MAX(I48:I58)</f>
        <v>0</v>
      </c>
      <c r="J59" s="7">
        <f t="shared" ref="J59:K59" si="39">SUM(J48:J58)</f>
        <v>12</v>
      </c>
      <c r="K59">
        <f t="shared" si="39"/>
        <v>509</v>
      </c>
      <c r="L59" s="26">
        <f>K59/J59</f>
        <v>42.416666666666664</v>
      </c>
      <c r="M59">
        <f>SUM(M48:M58)</f>
        <v>0</v>
      </c>
      <c r="N59">
        <f>MAX(N48:N58)</f>
        <v>0</v>
      </c>
      <c r="T59">
        <f t="shared" ref="T59:U59" si="40">SUM(T48:T58)</f>
        <v>11</v>
      </c>
      <c r="U59">
        <f t="shared" si="40"/>
        <v>14</v>
      </c>
      <c r="V59">
        <f>MAX(V48:V58)</f>
        <v>44</v>
      </c>
      <c r="X59">
        <f t="shared" ref="X59:Y59" si="41">SUM(X48:X58)</f>
        <v>0</v>
      </c>
      <c r="Y59">
        <f t="shared" si="41"/>
        <v>0</v>
      </c>
      <c r="Z59">
        <f>MAX(Z48:Z58)</f>
        <v>0</v>
      </c>
    </row>
    <row r="60" spans="1:33" ht="15.75" customHeight="1" x14ac:dyDescent="0.25">
      <c r="A60" s="5"/>
      <c r="B60" s="6"/>
      <c r="C60" s="6"/>
      <c r="D60" s="6"/>
    </row>
    <row r="61" spans="1:33" ht="15.75" customHeight="1" x14ac:dyDescent="0.25">
      <c r="A61" s="1" t="s">
        <v>92</v>
      </c>
      <c r="B61" s="6"/>
      <c r="C61" s="6"/>
      <c r="D61" s="6"/>
      <c r="E61" s="3" t="s">
        <v>740</v>
      </c>
      <c r="F61" s="3"/>
      <c r="G61" s="3"/>
      <c r="H61" s="3" t="s">
        <v>742</v>
      </c>
      <c r="I61" s="3"/>
      <c r="J61" s="3"/>
      <c r="K61" s="3" t="s">
        <v>743</v>
      </c>
      <c r="L61" s="3"/>
      <c r="M61" s="3"/>
      <c r="N61" s="3" t="s">
        <v>1310</v>
      </c>
      <c r="O61" s="3"/>
      <c r="P61" s="3"/>
      <c r="Q61" s="3" t="s">
        <v>1311</v>
      </c>
      <c r="R61" s="3"/>
      <c r="S61" s="3"/>
      <c r="T61" s="3" t="s">
        <v>1312</v>
      </c>
      <c r="U61" s="3"/>
      <c r="W61" s="3" t="s">
        <v>2</v>
      </c>
    </row>
    <row r="62" spans="1:33" ht="15.75" customHeight="1" x14ac:dyDescent="0.25">
      <c r="A62" s="1" t="s">
        <v>683</v>
      </c>
      <c r="B62" s="6"/>
      <c r="C62" s="6"/>
      <c r="D62" s="6"/>
      <c r="E62" s="3" t="s">
        <v>73</v>
      </c>
      <c r="F62" s="3" t="s">
        <v>7</v>
      </c>
      <c r="G62" s="3" t="s">
        <v>8</v>
      </c>
      <c r="H62" s="4" t="s">
        <v>73</v>
      </c>
      <c r="I62" s="3" t="s">
        <v>7</v>
      </c>
      <c r="J62" s="3" t="s">
        <v>8</v>
      </c>
      <c r="K62" s="4" t="s">
        <v>73</v>
      </c>
      <c r="L62" s="3" t="s">
        <v>7</v>
      </c>
      <c r="M62" s="3" t="s">
        <v>8</v>
      </c>
      <c r="N62" s="4" t="s">
        <v>73</v>
      </c>
      <c r="O62" s="3" t="s">
        <v>7</v>
      </c>
      <c r="P62" s="3" t="s">
        <v>8</v>
      </c>
      <c r="Q62" s="4" t="s">
        <v>73</v>
      </c>
      <c r="R62" s="3" t="s">
        <v>7</v>
      </c>
      <c r="S62" s="3" t="s">
        <v>8</v>
      </c>
      <c r="T62" s="4" t="s">
        <v>73</v>
      </c>
      <c r="U62" s="3" t="s">
        <v>7</v>
      </c>
      <c r="V62" s="3" t="s">
        <v>8</v>
      </c>
      <c r="W62" s="4" t="s">
        <v>73</v>
      </c>
      <c r="X62" s="3" t="s">
        <v>7</v>
      </c>
      <c r="Y62" s="3" t="s">
        <v>8</v>
      </c>
    </row>
    <row r="63" spans="1:33" ht="15.75" customHeight="1" x14ac:dyDescent="0.25">
      <c r="A63" s="5" t="s">
        <v>572</v>
      </c>
      <c r="B63" s="6"/>
      <c r="C63" s="6"/>
      <c r="D63" s="6"/>
      <c r="H63" s="7"/>
      <c r="K63" s="7">
        <v>1</v>
      </c>
      <c r="L63">
        <v>0</v>
      </c>
      <c r="M63">
        <v>0</v>
      </c>
      <c r="N63" s="7"/>
      <c r="Q63" s="7">
        <v>1</v>
      </c>
      <c r="R63">
        <v>0</v>
      </c>
      <c r="S63">
        <v>0</v>
      </c>
      <c r="T63" s="7"/>
      <c r="W63" s="7"/>
    </row>
    <row r="64" spans="1:33" ht="15.75" customHeight="1" x14ac:dyDescent="0.25">
      <c r="A64" s="5" t="s">
        <v>685</v>
      </c>
      <c r="B64" s="6"/>
      <c r="C64" s="6"/>
      <c r="D64" s="6"/>
      <c r="E64">
        <v>1</v>
      </c>
      <c r="F64">
        <v>0</v>
      </c>
      <c r="G64">
        <v>0</v>
      </c>
      <c r="H64" s="7"/>
      <c r="K64" s="7"/>
      <c r="N64" s="7"/>
      <c r="Q64" s="7"/>
      <c r="T64" s="7">
        <v>1</v>
      </c>
      <c r="U64">
        <v>0</v>
      </c>
      <c r="V64">
        <v>0</v>
      </c>
      <c r="W64" s="7"/>
    </row>
    <row r="65" spans="1:40" ht="15.75" customHeight="1" x14ac:dyDescent="0.25">
      <c r="A65" s="5" t="s">
        <v>363</v>
      </c>
      <c r="B65" s="6"/>
      <c r="C65" s="6"/>
      <c r="D65" s="6"/>
      <c r="H65" s="7"/>
      <c r="K65" s="7"/>
      <c r="N65" s="7"/>
      <c r="Q65" s="7">
        <v>1</v>
      </c>
      <c r="R65">
        <v>0</v>
      </c>
      <c r="S65">
        <v>0</v>
      </c>
      <c r="T65" s="7"/>
      <c r="W65" s="7"/>
    </row>
    <row r="66" spans="1:40" ht="15.75" customHeight="1" x14ac:dyDescent="0.25">
      <c r="A66" s="5" t="s">
        <v>369</v>
      </c>
      <c r="B66" s="6"/>
      <c r="C66" s="6"/>
      <c r="D66" s="6"/>
      <c r="H66" s="7">
        <v>1</v>
      </c>
      <c r="I66">
        <v>27</v>
      </c>
      <c r="J66">
        <v>0</v>
      </c>
      <c r="K66" s="7"/>
      <c r="N66" s="7"/>
      <c r="Q66" s="7"/>
      <c r="T66" s="7"/>
      <c r="W66" s="7"/>
    </row>
    <row r="67" spans="1:40" ht="15.75" customHeight="1" x14ac:dyDescent="0.25">
      <c r="A67" s="5" t="s">
        <v>301</v>
      </c>
      <c r="B67" s="6"/>
      <c r="C67" s="6"/>
      <c r="D67" s="6"/>
      <c r="H67" s="7"/>
      <c r="K67" s="7"/>
      <c r="N67" s="7"/>
      <c r="Q67" s="7"/>
      <c r="T67" s="7"/>
      <c r="W67" s="7"/>
    </row>
    <row r="68" spans="1:40" ht="15.75" customHeight="1" x14ac:dyDescent="0.25">
      <c r="A68" s="5" t="s">
        <v>125</v>
      </c>
      <c r="B68" s="6"/>
      <c r="C68" s="6"/>
      <c r="D68" s="6"/>
      <c r="H68" s="7">
        <v>1</v>
      </c>
      <c r="I68">
        <v>16</v>
      </c>
      <c r="J68">
        <v>0</v>
      </c>
      <c r="K68" s="7"/>
      <c r="N68" s="7">
        <v>1</v>
      </c>
      <c r="O68">
        <v>15</v>
      </c>
      <c r="P68">
        <v>0</v>
      </c>
      <c r="Q68" s="7">
        <v>1</v>
      </c>
      <c r="R68" s="8">
        <v>0</v>
      </c>
      <c r="S68" s="8">
        <v>0</v>
      </c>
      <c r="T68" s="7"/>
      <c r="W68" s="7"/>
    </row>
    <row r="69" spans="1:40" ht="15.75" customHeight="1" x14ac:dyDescent="0.25">
      <c r="A69" s="5" t="s">
        <v>364</v>
      </c>
      <c r="B69" s="6"/>
      <c r="C69" s="6"/>
      <c r="D69" s="6"/>
      <c r="H69" s="7"/>
      <c r="K69" s="7"/>
      <c r="N69" s="7"/>
      <c r="Q69" s="7"/>
      <c r="T69" s="7"/>
      <c r="W69" s="7"/>
    </row>
    <row r="70" spans="1:40" ht="15.75" customHeight="1" x14ac:dyDescent="0.25">
      <c r="A70" s="5" t="s">
        <v>448</v>
      </c>
      <c r="B70" s="6"/>
      <c r="C70" s="6"/>
      <c r="D70" s="6"/>
      <c r="H70" s="7"/>
      <c r="K70" s="7">
        <v>1</v>
      </c>
      <c r="L70">
        <v>0</v>
      </c>
      <c r="M70">
        <v>0</v>
      </c>
      <c r="N70" s="7"/>
      <c r="Q70" s="7"/>
      <c r="T70" s="7"/>
      <c r="W70" s="7"/>
    </row>
    <row r="71" spans="1:40" ht="15.75" customHeight="1" x14ac:dyDescent="0.25">
      <c r="A71" s="5" t="s">
        <v>475</v>
      </c>
      <c r="B71" s="6"/>
      <c r="C71" s="6"/>
      <c r="D71" s="6"/>
      <c r="H71" s="7">
        <v>1</v>
      </c>
      <c r="I71">
        <v>6</v>
      </c>
      <c r="J71">
        <v>0</v>
      </c>
      <c r="K71" s="7"/>
      <c r="N71" s="7"/>
      <c r="Q71" s="7"/>
      <c r="T71" s="7"/>
      <c r="W71" s="7"/>
    </row>
    <row r="72" spans="1:40" ht="15.75" customHeight="1" x14ac:dyDescent="0.25">
      <c r="A72" s="5" t="s">
        <v>342</v>
      </c>
      <c r="B72" s="6"/>
      <c r="C72" s="6"/>
      <c r="D72" s="6"/>
      <c r="E72">
        <v>1</v>
      </c>
      <c r="F72">
        <v>7</v>
      </c>
      <c r="G72">
        <v>0</v>
      </c>
      <c r="H72" s="7"/>
      <c r="K72" s="7"/>
      <c r="N72" s="7"/>
      <c r="Q72" s="7"/>
      <c r="T72" s="7"/>
      <c r="W72" s="7"/>
    </row>
    <row r="73" spans="1:40" ht="15.75" customHeight="1" x14ac:dyDescent="0.25">
      <c r="A73" s="5" t="s">
        <v>684</v>
      </c>
      <c r="B73" s="6"/>
      <c r="C73" s="6"/>
      <c r="D73" s="6"/>
      <c r="H73" s="7"/>
      <c r="K73" s="7"/>
      <c r="N73" s="7"/>
      <c r="Q73" s="7"/>
      <c r="T73" s="7"/>
      <c r="W73" s="7"/>
    </row>
    <row r="74" spans="1:40" ht="15.75" customHeight="1" x14ac:dyDescent="0.25">
      <c r="A74" s="5"/>
      <c r="B74" s="6"/>
      <c r="C74" s="6"/>
      <c r="D74" s="6"/>
      <c r="E74">
        <f t="shared" ref="E74:Y74" si="42">SUM(E63:E73)</f>
        <v>2</v>
      </c>
      <c r="F74">
        <f t="shared" si="42"/>
        <v>7</v>
      </c>
      <c r="G74">
        <f t="shared" si="42"/>
        <v>0</v>
      </c>
      <c r="H74">
        <f t="shared" si="42"/>
        <v>3</v>
      </c>
      <c r="I74">
        <f t="shared" si="42"/>
        <v>49</v>
      </c>
      <c r="J74">
        <f t="shared" si="42"/>
        <v>0</v>
      </c>
      <c r="K74">
        <f t="shared" si="42"/>
        <v>2</v>
      </c>
      <c r="L74">
        <f t="shared" si="42"/>
        <v>0</v>
      </c>
      <c r="M74">
        <f t="shared" si="42"/>
        <v>0</v>
      </c>
      <c r="N74">
        <f t="shared" si="42"/>
        <v>1</v>
      </c>
      <c r="O74">
        <f t="shared" si="42"/>
        <v>15</v>
      </c>
      <c r="P74">
        <f t="shared" si="42"/>
        <v>0</v>
      </c>
      <c r="Q74">
        <f t="shared" si="42"/>
        <v>3</v>
      </c>
      <c r="R74">
        <f t="shared" si="42"/>
        <v>0</v>
      </c>
      <c r="S74">
        <f t="shared" si="42"/>
        <v>0</v>
      </c>
      <c r="T74">
        <f t="shared" si="42"/>
        <v>1</v>
      </c>
      <c r="U74">
        <f t="shared" si="42"/>
        <v>0</v>
      </c>
      <c r="V74">
        <f t="shared" si="42"/>
        <v>0</v>
      </c>
      <c r="W74">
        <f t="shared" si="42"/>
        <v>0</v>
      </c>
      <c r="X74">
        <f t="shared" si="42"/>
        <v>0</v>
      </c>
      <c r="Y74">
        <f t="shared" si="42"/>
        <v>0</v>
      </c>
    </row>
    <row r="75" spans="1:40" ht="15.75" customHeight="1" x14ac:dyDescent="0.25">
      <c r="A75" s="1" t="s">
        <v>93</v>
      </c>
      <c r="B75" s="2"/>
      <c r="C75" s="2"/>
      <c r="D75" s="2"/>
      <c r="E75" s="3" t="s">
        <v>582</v>
      </c>
      <c r="F75" s="3"/>
      <c r="G75" s="3"/>
      <c r="H75" s="3" t="s">
        <v>744</v>
      </c>
      <c r="I75" s="3"/>
      <c r="J75" s="3"/>
      <c r="K75" s="3" t="s">
        <v>2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5.75" customHeight="1" x14ac:dyDescent="0.25">
      <c r="A76" s="1" t="s">
        <v>683</v>
      </c>
      <c r="B76" s="2"/>
      <c r="C76" s="2"/>
      <c r="D76" s="2"/>
      <c r="E76" s="3" t="s">
        <v>95</v>
      </c>
      <c r="F76" s="3" t="s">
        <v>7</v>
      </c>
      <c r="G76" s="3" t="s">
        <v>91</v>
      </c>
      <c r="H76" s="4" t="s">
        <v>95</v>
      </c>
      <c r="I76" s="3" t="s">
        <v>7</v>
      </c>
      <c r="J76" s="3" t="s">
        <v>91</v>
      </c>
      <c r="K76" s="4" t="s">
        <v>95</v>
      </c>
      <c r="L76" s="3" t="s">
        <v>7</v>
      </c>
      <c r="M76" s="3" t="s">
        <v>91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15.75" customHeight="1" x14ac:dyDescent="0.25">
      <c r="A77" s="5" t="s">
        <v>572</v>
      </c>
      <c r="B77" s="6"/>
      <c r="C77" s="6"/>
      <c r="D77" s="6"/>
      <c r="E77">
        <v>6</v>
      </c>
      <c r="F77">
        <v>48</v>
      </c>
      <c r="G77">
        <v>0</v>
      </c>
      <c r="H77" s="7"/>
      <c r="K77" s="7"/>
    </row>
    <row r="78" spans="1:40" ht="15.75" customHeight="1" x14ac:dyDescent="0.25">
      <c r="A78" s="5" t="s">
        <v>685</v>
      </c>
      <c r="B78" s="6"/>
      <c r="C78" s="6"/>
      <c r="D78" s="6"/>
      <c r="E78">
        <v>2</v>
      </c>
      <c r="F78">
        <v>11</v>
      </c>
      <c r="G78">
        <v>0</v>
      </c>
      <c r="H78" s="7"/>
      <c r="K78" s="7"/>
    </row>
    <row r="79" spans="1:40" ht="15.75" customHeight="1" x14ac:dyDescent="0.25">
      <c r="A79" s="5" t="s">
        <v>363</v>
      </c>
      <c r="B79" s="6"/>
      <c r="C79" s="6"/>
      <c r="D79" s="6"/>
      <c r="E79">
        <v>4</v>
      </c>
      <c r="F79">
        <v>40</v>
      </c>
      <c r="G79">
        <v>0</v>
      </c>
      <c r="H79" s="7"/>
      <c r="K79" s="7"/>
    </row>
    <row r="80" spans="1:40" ht="15.75" customHeight="1" x14ac:dyDescent="0.25">
      <c r="A80" s="5" t="s">
        <v>369</v>
      </c>
      <c r="B80" s="6"/>
      <c r="C80" s="6"/>
      <c r="D80" s="6"/>
      <c r="E80">
        <v>2</v>
      </c>
      <c r="F80">
        <v>14</v>
      </c>
      <c r="G80">
        <v>0</v>
      </c>
      <c r="H80" s="7">
        <v>1</v>
      </c>
      <c r="I80" s="8">
        <v>20</v>
      </c>
      <c r="J80" s="8">
        <v>0</v>
      </c>
      <c r="K80" s="7"/>
    </row>
    <row r="81" spans="1:40" ht="15.75" customHeight="1" x14ac:dyDescent="0.25">
      <c r="A81" s="5" t="s">
        <v>301</v>
      </c>
      <c r="B81" s="6"/>
      <c r="C81" s="6"/>
      <c r="D81" s="6"/>
      <c r="E81">
        <v>1</v>
      </c>
      <c r="F81">
        <v>7</v>
      </c>
      <c r="G81">
        <v>0</v>
      </c>
      <c r="H81" s="7"/>
      <c r="K81" s="7"/>
    </row>
    <row r="82" spans="1:40" ht="15.75" customHeight="1" x14ac:dyDescent="0.25">
      <c r="A82" s="5" t="s">
        <v>125</v>
      </c>
      <c r="B82" s="6"/>
      <c r="C82" s="6"/>
      <c r="D82" s="6"/>
      <c r="E82">
        <v>4</v>
      </c>
      <c r="F82">
        <v>39</v>
      </c>
      <c r="G82">
        <v>0</v>
      </c>
      <c r="H82" s="7"/>
      <c r="K82" s="7"/>
    </row>
    <row r="83" spans="1:40" ht="15.75" customHeight="1" x14ac:dyDescent="0.25">
      <c r="A83" s="5" t="s">
        <v>364</v>
      </c>
      <c r="B83" s="6"/>
      <c r="C83" s="6"/>
      <c r="D83" s="6"/>
      <c r="E83">
        <v>1</v>
      </c>
      <c r="F83">
        <v>13</v>
      </c>
      <c r="G83">
        <v>0</v>
      </c>
      <c r="H83" s="7"/>
      <c r="K83" s="7"/>
    </row>
    <row r="84" spans="1:40" ht="15.75" customHeight="1" x14ac:dyDescent="0.25">
      <c r="A84" s="5" t="s">
        <v>448</v>
      </c>
      <c r="B84" s="6"/>
      <c r="C84" s="6"/>
      <c r="D84" s="6"/>
      <c r="E84">
        <v>2</v>
      </c>
      <c r="F84" s="10">
        <v>83</v>
      </c>
      <c r="G84">
        <v>0</v>
      </c>
      <c r="H84" s="7"/>
      <c r="K84" s="7"/>
    </row>
    <row r="85" spans="1:40" ht="15.75" customHeight="1" x14ac:dyDescent="0.25">
      <c r="A85" s="5" t="s">
        <v>475</v>
      </c>
      <c r="B85" s="6"/>
      <c r="C85" s="6"/>
      <c r="D85" s="6"/>
      <c r="E85">
        <v>2</v>
      </c>
      <c r="F85">
        <v>4</v>
      </c>
      <c r="G85">
        <v>0</v>
      </c>
      <c r="H85" s="7"/>
      <c r="K85" s="7"/>
    </row>
    <row r="86" spans="1:40" ht="15.75" customHeight="1" x14ac:dyDescent="0.25">
      <c r="A86" s="5" t="s">
        <v>342</v>
      </c>
      <c r="B86" s="6"/>
      <c r="C86" s="6"/>
      <c r="D86" s="6"/>
      <c r="E86">
        <v>3</v>
      </c>
      <c r="F86">
        <v>18</v>
      </c>
      <c r="G86">
        <v>0</v>
      </c>
      <c r="H86" s="7"/>
      <c r="K86" s="7"/>
    </row>
    <row r="87" spans="1:40" ht="15.75" customHeight="1" x14ac:dyDescent="0.25">
      <c r="A87" s="5" t="s">
        <v>684</v>
      </c>
      <c r="B87" s="6"/>
      <c r="C87" s="6"/>
      <c r="D87" s="6"/>
      <c r="E87">
        <v>3</v>
      </c>
      <c r="F87">
        <v>46</v>
      </c>
      <c r="G87">
        <v>0</v>
      </c>
      <c r="H87" s="7"/>
      <c r="K87" s="7"/>
    </row>
    <row r="88" spans="1:40" ht="15.75" customHeight="1" x14ac:dyDescent="0.25">
      <c r="A88" s="5"/>
      <c r="B88" s="6"/>
      <c r="C88" s="6"/>
      <c r="D88" s="6"/>
      <c r="E88">
        <f t="shared" ref="E88:M88" si="43">SUM(E77:E87)</f>
        <v>30</v>
      </c>
      <c r="F88">
        <f t="shared" si="43"/>
        <v>323</v>
      </c>
      <c r="G88">
        <f t="shared" si="43"/>
        <v>0</v>
      </c>
      <c r="H88">
        <f t="shared" si="43"/>
        <v>1</v>
      </c>
      <c r="I88">
        <f t="shared" si="43"/>
        <v>20</v>
      </c>
      <c r="J88">
        <f t="shared" si="43"/>
        <v>0</v>
      </c>
      <c r="K88">
        <f t="shared" si="43"/>
        <v>0</v>
      </c>
      <c r="L88">
        <f t="shared" si="43"/>
        <v>0</v>
      </c>
      <c r="M88">
        <f t="shared" si="43"/>
        <v>0</v>
      </c>
    </row>
    <row r="89" spans="1:40" ht="15.75" customHeight="1" x14ac:dyDescent="0.25">
      <c r="A89" s="1" t="s">
        <v>96</v>
      </c>
      <c r="B89" s="2"/>
      <c r="C89" s="2"/>
      <c r="D89" s="2"/>
      <c r="E89" s="3" t="s">
        <v>679</v>
      </c>
      <c r="F89" s="3"/>
      <c r="G89" s="3"/>
      <c r="H89" s="3" t="s">
        <v>582</v>
      </c>
      <c r="I89" s="3"/>
      <c r="J89" s="3"/>
      <c r="K89" s="3" t="s">
        <v>703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5.75" customHeight="1" x14ac:dyDescent="0.25">
      <c r="A90" s="1" t="s">
        <v>683</v>
      </c>
      <c r="B90" s="2"/>
      <c r="C90" s="2"/>
      <c r="D90" s="2"/>
      <c r="E90" s="3" t="s">
        <v>95</v>
      </c>
      <c r="F90" s="3" t="s">
        <v>7</v>
      </c>
      <c r="G90" s="3" t="s">
        <v>91</v>
      </c>
      <c r="H90" s="4" t="s">
        <v>95</v>
      </c>
      <c r="I90" s="3" t="s">
        <v>7</v>
      </c>
      <c r="J90" s="3" t="s">
        <v>91</v>
      </c>
      <c r="K90" s="4" t="s">
        <v>95</v>
      </c>
      <c r="L90" s="3" t="s">
        <v>7</v>
      </c>
      <c r="M90" s="3" t="s">
        <v>91</v>
      </c>
      <c r="N90" s="4"/>
      <c r="O90" s="3"/>
      <c r="P90" s="3"/>
      <c r="Q90" s="4"/>
      <c r="R90" s="3"/>
      <c r="S90" s="3"/>
      <c r="T90" s="4"/>
      <c r="U90" s="3"/>
      <c r="V90" s="3"/>
      <c r="W90" s="4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5.75" customHeight="1" x14ac:dyDescent="0.25">
      <c r="A91" s="5" t="s">
        <v>572</v>
      </c>
      <c r="B91" s="6"/>
      <c r="C91" s="6"/>
      <c r="D91" s="6"/>
      <c r="E91">
        <v>1</v>
      </c>
      <c r="F91">
        <v>3</v>
      </c>
      <c r="G91">
        <v>0</v>
      </c>
      <c r="H91" s="7"/>
      <c r="J91">
        <v>0</v>
      </c>
      <c r="K91" s="7">
        <v>1</v>
      </c>
      <c r="L91" s="8">
        <v>4</v>
      </c>
      <c r="M91" s="8">
        <v>0</v>
      </c>
      <c r="N91" s="7"/>
      <c r="Q91" s="7"/>
      <c r="T91" s="7"/>
      <c r="W91" s="7"/>
    </row>
    <row r="92" spans="1:40" ht="15.75" customHeight="1" x14ac:dyDescent="0.25">
      <c r="A92" s="5" t="s">
        <v>685</v>
      </c>
      <c r="B92" s="6"/>
      <c r="C92" s="6"/>
      <c r="D92" s="6"/>
      <c r="E92">
        <v>2</v>
      </c>
      <c r="F92">
        <v>32</v>
      </c>
      <c r="G92">
        <v>0</v>
      </c>
      <c r="H92" s="7">
        <v>1</v>
      </c>
      <c r="I92" s="8">
        <v>16</v>
      </c>
      <c r="J92">
        <v>0</v>
      </c>
      <c r="K92" s="7"/>
      <c r="N92" s="7"/>
      <c r="Q92" s="7"/>
      <c r="T92" s="7"/>
      <c r="W92" s="7"/>
    </row>
    <row r="93" spans="1:40" ht="15.75" customHeight="1" x14ac:dyDescent="0.25">
      <c r="A93" s="5" t="s">
        <v>363</v>
      </c>
      <c r="B93" s="6"/>
      <c r="C93" s="6"/>
      <c r="D93" s="6"/>
      <c r="E93">
        <v>2</v>
      </c>
      <c r="F93">
        <v>49</v>
      </c>
      <c r="G93">
        <v>0</v>
      </c>
      <c r="H93" s="7"/>
      <c r="J93">
        <v>0</v>
      </c>
      <c r="K93" s="7">
        <v>1</v>
      </c>
      <c r="L93" s="8">
        <v>8</v>
      </c>
      <c r="M93" s="8">
        <v>0</v>
      </c>
      <c r="N93" s="7"/>
      <c r="Q93" s="7"/>
      <c r="T93" s="7"/>
      <c r="W93" s="7"/>
    </row>
    <row r="94" spans="1:40" ht="15.75" customHeight="1" x14ac:dyDescent="0.25">
      <c r="A94" s="5" t="s">
        <v>369</v>
      </c>
      <c r="B94" s="6"/>
      <c r="C94" s="6"/>
      <c r="D94" s="6"/>
      <c r="E94">
        <v>4</v>
      </c>
      <c r="F94" s="10">
        <v>106</v>
      </c>
      <c r="G94">
        <v>0</v>
      </c>
      <c r="H94" s="7">
        <v>2</v>
      </c>
      <c r="I94" s="8">
        <v>71</v>
      </c>
      <c r="J94">
        <v>0</v>
      </c>
      <c r="K94" s="7"/>
      <c r="N94" s="7"/>
      <c r="Q94" s="7"/>
      <c r="T94" s="7"/>
      <c r="W94" s="7"/>
    </row>
    <row r="95" spans="1:40" ht="15.75" customHeight="1" x14ac:dyDescent="0.25">
      <c r="A95" s="5" t="s">
        <v>301</v>
      </c>
      <c r="B95" s="6"/>
      <c r="C95" s="6"/>
      <c r="D95" s="6"/>
      <c r="E95">
        <v>1</v>
      </c>
      <c r="F95">
        <v>20</v>
      </c>
      <c r="G95">
        <v>0</v>
      </c>
      <c r="H95" s="7"/>
      <c r="J95">
        <v>0</v>
      </c>
      <c r="K95" s="7"/>
      <c r="N95" s="7"/>
      <c r="Q95" s="7"/>
      <c r="T95" s="7"/>
      <c r="W95" s="7"/>
    </row>
    <row r="96" spans="1:40" ht="15.75" customHeight="1" x14ac:dyDescent="0.25">
      <c r="A96" s="5" t="s">
        <v>125</v>
      </c>
      <c r="B96" s="6"/>
      <c r="C96" s="6"/>
      <c r="D96" s="6"/>
      <c r="E96">
        <v>2</v>
      </c>
      <c r="F96">
        <v>74</v>
      </c>
      <c r="G96">
        <v>0</v>
      </c>
      <c r="H96" s="7"/>
      <c r="J96">
        <v>0</v>
      </c>
      <c r="K96" s="7"/>
      <c r="N96" s="7"/>
      <c r="Q96" s="7"/>
      <c r="T96" s="7"/>
      <c r="W96" s="7"/>
    </row>
    <row r="97" spans="1:23" ht="15.75" customHeight="1" x14ac:dyDescent="0.25">
      <c r="A97" s="5" t="s">
        <v>364</v>
      </c>
      <c r="B97" s="6"/>
      <c r="C97" s="6"/>
      <c r="D97" s="6"/>
      <c r="E97">
        <v>2</v>
      </c>
      <c r="F97">
        <v>32</v>
      </c>
      <c r="G97">
        <v>0</v>
      </c>
      <c r="H97" s="7">
        <v>1</v>
      </c>
      <c r="I97" s="8">
        <v>20</v>
      </c>
      <c r="J97">
        <v>0</v>
      </c>
      <c r="K97" s="7"/>
      <c r="N97" s="7"/>
      <c r="Q97" s="7"/>
      <c r="T97" s="7"/>
      <c r="W97" s="7"/>
    </row>
    <row r="98" spans="1:23" ht="15.75" customHeight="1" x14ac:dyDescent="0.25">
      <c r="A98" s="5" t="s">
        <v>448</v>
      </c>
      <c r="B98" s="6"/>
      <c r="C98" s="6"/>
      <c r="D98" s="6"/>
      <c r="E98">
        <v>3</v>
      </c>
      <c r="F98">
        <v>96</v>
      </c>
      <c r="G98">
        <v>0</v>
      </c>
      <c r="H98" s="7">
        <v>1</v>
      </c>
      <c r="I98" s="8">
        <v>17</v>
      </c>
      <c r="J98">
        <v>0</v>
      </c>
      <c r="K98" s="7"/>
      <c r="N98" s="7"/>
      <c r="Q98" s="7"/>
      <c r="T98" s="7"/>
      <c r="W98" s="7"/>
    </row>
    <row r="99" spans="1:23" ht="15.75" customHeight="1" x14ac:dyDescent="0.25">
      <c r="A99" s="5" t="s">
        <v>475</v>
      </c>
      <c r="B99" s="6"/>
      <c r="C99" s="6"/>
      <c r="D99" s="6"/>
      <c r="E99">
        <v>2</v>
      </c>
      <c r="F99">
        <v>57</v>
      </c>
      <c r="G99">
        <v>0</v>
      </c>
      <c r="H99" s="7">
        <v>1</v>
      </c>
      <c r="I99" s="8">
        <v>12</v>
      </c>
      <c r="J99">
        <v>0</v>
      </c>
      <c r="K99" s="7"/>
      <c r="N99" s="7"/>
      <c r="Q99" s="7"/>
      <c r="T99" s="7"/>
      <c r="W99" s="7"/>
    </row>
    <row r="100" spans="1:23" ht="15.75" customHeight="1" x14ac:dyDescent="0.25">
      <c r="A100" s="5" t="s">
        <v>342</v>
      </c>
      <c r="B100" s="6"/>
      <c r="C100" s="6"/>
      <c r="D100" s="6"/>
      <c r="E100">
        <v>2</v>
      </c>
      <c r="F100" s="10">
        <v>104</v>
      </c>
      <c r="G100">
        <v>0</v>
      </c>
      <c r="H100" s="7">
        <v>1</v>
      </c>
      <c r="I100" s="8">
        <v>22</v>
      </c>
      <c r="J100">
        <v>0</v>
      </c>
      <c r="K100" s="7"/>
      <c r="N100" s="7"/>
      <c r="Q100" s="7"/>
      <c r="T100" s="7"/>
      <c r="W100" s="7"/>
    </row>
    <row r="101" spans="1:23" ht="15.75" customHeight="1" x14ac:dyDescent="0.25">
      <c r="A101" s="5" t="s">
        <v>684</v>
      </c>
      <c r="B101" s="6"/>
      <c r="C101" s="6"/>
      <c r="D101" s="6"/>
      <c r="E101">
        <v>1</v>
      </c>
      <c r="F101">
        <v>15</v>
      </c>
      <c r="G101">
        <v>0</v>
      </c>
      <c r="H101" s="7">
        <v>3</v>
      </c>
      <c r="I101" s="8">
        <v>74</v>
      </c>
      <c r="J101">
        <v>0</v>
      </c>
      <c r="K101" s="7">
        <v>1</v>
      </c>
      <c r="L101" s="8">
        <v>14</v>
      </c>
      <c r="M101" s="8">
        <v>0</v>
      </c>
      <c r="N101" s="7"/>
      <c r="Q101" s="7"/>
      <c r="T101" s="7"/>
      <c r="W101" s="7"/>
    </row>
    <row r="102" spans="1:23" ht="15.75" customHeight="1" x14ac:dyDescent="0.25">
      <c r="A102" s="5"/>
      <c r="B102" s="6"/>
      <c r="C102" s="6"/>
      <c r="D102" s="6"/>
      <c r="E102">
        <f t="shared" ref="E102:M102" si="44">SUM(E91:E101)</f>
        <v>22</v>
      </c>
      <c r="F102">
        <f t="shared" si="44"/>
        <v>588</v>
      </c>
      <c r="G102">
        <f t="shared" si="44"/>
        <v>0</v>
      </c>
      <c r="H102">
        <f t="shared" si="44"/>
        <v>10</v>
      </c>
      <c r="I102">
        <f t="shared" si="44"/>
        <v>232</v>
      </c>
      <c r="J102">
        <f t="shared" si="44"/>
        <v>0</v>
      </c>
      <c r="K102">
        <f t="shared" si="44"/>
        <v>3</v>
      </c>
      <c r="L102">
        <f t="shared" si="44"/>
        <v>26</v>
      </c>
      <c r="M102">
        <f t="shared" si="44"/>
        <v>0</v>
      </c>
    </row>
    <row r="103" spans="1:23" ht="15.75" customHeight="1" x14ac:dyDescent="0.25">
      <c r="A103" s="5"/>
      <c r="B103" s="6"/>
      <c r="C103" s="6"/>
      <c r="D103" s="6"/>
    </row>
    <row r="104" spans="1:23" ht="15.75" customHeight="1" x14ac:dyDescent="0.25">
      <c r="A104" s="5"/>
      <c r="B104" s="6"/>
      <c r="C104" s="6"/>
      <c r="D104" s="6"/>
    </row>
    <row r="105" spans="1:23" ht="15.75" customHeight="1" x14ac:dyDescent="0.25">
      <c r="A105" s="5"/>
      <c r="B105" s="6"/>
      <c r="C105" s="6"/>
      <c r="D105" s="6"/>
    </row>
    <row r="106" spans="1:23" ht="15.75" customHeight="1" x14ac:dyDescent="0.25">
      <c r="A106" s="5"/>
      <c r="B106" s="6"/>
      <c r="C106" s="6"/>
      <c r="D106" s="6"/>
    </row>
    <row r="107" spans="1:23" ht="15.75" customHeight="1" x14ac:dyDescent="0.25">
      <c r="A107" s="5"/>
      <c r="B107" s="6"/>
      <c r="C107" s="6"/>
      <c r="D107" s="6"/>
    </row>
    <row r="108" spans="1:23" ht="15.75" customHeight="1" x14ac:dyDescent="0.25">
      <c r="A108" s="5"/>
      <c r="B108" s="6"/>
      <c r="C108" s="6"/>
      <c r="D108" s="6"/>
    </row>
    <row r="109" spans="1:23" ht="15.75" customHeight="1" x14ac:dyDescent="0.25">
      <c r="A109" s="5"/>
      <c r="B109" s="6"/>
      <c r="C109" s="6"/>
      <c r="D109" s="6"/>
    </row>
    <row r="110" spans="1:23" ht="15.75" customHeight="1" x14ac:dyDescent="0.25">
      <c r="A110" s="5"/>
      <c r="B110" s="6"/>
      <c r="C110" s="6"/>
      <c r="D110" s="6"/>
    </row>
    <row r="111" spans="1:23" ht="15.75" customHeight="1" x14ac:dyDescent="0.25">
      <c r="A111" s="5"/>
      <c r="B111" s="6"/>
      <c r="C111" s="6"/>
      <c r="D111" s="6"/>
    </row>
    <row r="112" spans="1:23" ht="15.75" customHeight="1" x14ac:dyDescent="0.25">
      <c r="A112" s="5"/>
      <c r="B112" s="6"/>
      <c r="C112" s="6"/>
      <c r="D112" s="6"/>
    </row>
    <row r="113" spans="1:4" ht="15.75" customHeight="1" x14ac:dyDescent="0.25">
      <c r="A113" s="5"/>
      <c r="B113" s="6"/>
      <c r="C113" s="6"/>
      <c r="D113" s="6"/>
    </row>
    <row r="114" spans="1:4" ht="15.75" customHeight="1" x14ac:dyDescent="0.25">
      <c r="A114" s="5"/>
      <c r="B114" s="6"/>
      <c r="C114" s="6"/>
      <c r="D114" s="6"/>
    </row>
    <row r="115" spans="1:4" ht="15.75" customHeight="1" x14ac:dyDescent="0.25">
      <c r="A115" s="5"/>
      <c r="B115" s="6"/>
      <c r="C115" s="6"/>
      <c r="D115" s="6"/>
    </row>
    <row r="116" spans="1:4" ht="15.75" customHeight="1" x14ac:dyDescent="0.25">
      <c r="A116" s="5"/>
      <c r="B116" s="6"/>
      <c r="C116" s="6"/>
      <c r="D116" s="6"/>
    </row>
    <row r="117" spans="1:4" ht="15.75" customHeight="1" x14ac:dyDescent="0.25">
      <c r="A117" s="5"/>
      <c r="B117" s="6"/>
      <c r="C117" s="6"/>
      <c r="D117" s="6"/>
    </row>
    <row r="118" spans="1:4" ht="15.75" customHeight="1" x14ac:dyDescent="0.25">
      <c r="A118" s="5"/>
      <c r="B118" s="6"/>
      <c r="C118" s="6"/>
      <c r="D118" s="6"/>
    </row>
    <row r="119" spans="1:4" ht="15.75" customHeight="1" x14ac:dyDescent="0.25">
      <c r="A119" s="5"/>
      <c r="B119" s="6"/>
      <c r="C119" s="6"/>
      <c r="D119" s="6"/>
    </row>
    <row r="120" spans="1:4" ht="15.75" customHeight="1" x14ac:dyDescent="0.25">
      <c r="A120" s="5"/>
      <c r="B120" s="6"/>
      <c r="C120" s="6"/>
      <c r="D120" s="6"/>
    </row>
    <row r="121" spans="1:4" ht="15.75" customHeight="1" x14ac:dyDescent="0.25">
      <c r="A121" s="5"/>
      <c r="B121" s="6"/>
      <c r="C121" s="6"/>
      <c r="D121" s="6"/>
    </row>
    <row r="122" spans="1:4" ht="15.75" customHeight="1" x14ac:dyDescent="0.25">
      <c r="A122" s="5"/>
      <c r="B122" s="6"/>
      <c r="C122" s="6"/>
      <c r="D122" s="6"/>
    </row>
    <row r="123" spans="1:4" ht="15.75" customHeight="1" x14ac:dyDescent="0.25">
      <c r="A123" s="5"/>
      <c r="B123" s="6"/>
      <c r="C123" s="6"/>
      <c r="D123" s="6"/>
    </row>
    <row r="124" spans="1:4" ht="15.75" customHeight="1" x14ac:dyDescent="0.25">
      <c r="A124" s="5"/>
      <c r="B124" s="6"/>
      <c r="C124" s="6"/>
      <c r="D124" s="6"/>
    </row>
    <row r="125" spans="1:4" ht="15.75" customHeight="1" x14ac:dyDescent="0.25">
      <c r="A125" s="5"/>
      <c r="B125" s="6"/>
      <c r="C125" s="6"/>
      <c r="D125" s="6"/>
    </row>
    <row r="126" spans="1:4" ht="15.75" customHeight="1" x14ac:dyDescent="0.25">
      <c r="A126" s="5"/>
      <c r="B126" s="6"/>
      <c r="C126" s="6"/>
      <c r="D126" s="6"/>
    </row>
    <row r="127" spans="1:4" ht="15.75" customHeight="1" x14ac:dyDescent="0.25">
      <c r="A127" s="5"/>
      <c r="B127" s="6"/>
      <c r="C127" s="6"/>
      <c r="D127" s="6"/>
    </row>
    <row r="128" spans="1:4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0"/>
  <sheetViews>
    <sheetView topLeftCell="A19"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" customWidth="1"/>
    <col min="4" max="4" width="3.28515625" customWidth="1"/>
    <col min="5" max="5" width="4.28515625" customWidth="1"/>
    <col min="6" max="6" width="4.7109375" customWidth="1"/>
    <col min="7" max="7" width="4.5703125" customWidth="1"/>
    <col min="8" max="8" width="4.140625" customWidth="1"/>
    <col min="9" max="9" width="4.42578125" customWidth="1"/>
    <col min="10" max="10" width="4.140625" customWidth="1"/>
    <col min="11" max="11" width="3.5703125" customWidth="1"/>
    <col min="12" max="12" width="4.42578125" customWidth="1"/>
    <col min="13" max="13" width="3.425781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5.28515625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  <col min="41" max="41" width="4.42578125" customWidth="1"/>
    <col min="42" max="42" width="3.85546875" customWidth="1"/>
    <col min="43" max="43" width="3.5703125" customWidth="1"/>
    <col min="44" max="44" width="4.85546875" customWidth="1"/>
    <col min="45" max="45" width="3.5703125" customWidth="1"/>
    <col min="46" max="46" width="4.42578125" customWidth="1"/>
    <col min="47" max="49" width="8.7109375" customWidth="1"/>
  </cols>
  <sheetData>
    <row r="1" spans="1:49" x14ac:dyDescent="0.25">
      <c r="A1" s="1" t="s">
        <v>0</v>
      </c>
      <c r="B1" s="2" t="s">
        <v>1</v>
      </c>
      <c r="C1" s="2"/>
      <c r="D1" s="2"/>
      <c r="E1" s="3" t="s">
        <v>686</v>
      </c>
      <c r="F1" s="3"/>
      <c r="G1" s="3"/>
      <c r="H1" s="3" t="s">
        <v>687</v>
      </c>
      <c r="I1" s="3"/>
      <c r="J1" s="3"/>
      <c r="K1" s="3" t="s">
        <v>688</v>
      </c>
      <c r="L1" s="3"/>
      <c r="M1" s="3"/>
      <c r="N1" s="3" t="s">
        <v>689</v>
      </c>
      <c r="O1" s="3"/>
      <c r="P1" s="3"/>
      <c r="Q1" s="3" t="s">
        <v>690</v>
      </c>
      <c r="R1" s="3"/>
      <c r="S1" s="3"/>
      <c r="T1" s="3" t="s">
        <v>691</v>
      </c>
      <c r="U1" s="3"/>
      <c r="V1" s="3"/>
      <c r="W1" s="3" t="s">
        <v>692</v>
      </c>
      <c r="X1" s="3"/>
      <c r="Y1" s="3"/>
      <c r="Z1" s="3" t="s">
        <v>693</v>
      </c>
      <c r="AA1" s="3"/>
      <c r="AB1" s="3"/>
      <c r="AC1" s="3" t="s">
        <v>694</v>
      </c>
      <c r="AD1" s="3"/>
      <c r="AE1" s="3"/>
      <c r="AF1" s="3" t="s">
        <v>695</v>
      </c>
      <c r="AG1" s="3"/>
      <c r="AH1" s="3"/>
      <c r="AI1" s="3" t="s">
        <v>696</v>
      </c>
      <c r="AJ1" s="3"/>
      <c r="AK1" s="3"/>
      <c r="AL1" s="3" t="s">
        <v>605</v>
      </c>
      <c r="AM1" s="3"/>
      <c r="AN1" s="3"/>
      <c r="AO1" s="3" t="s">
        <v>9</v>
      </c>
      <c r="AP1" s="3"/>
      <c r="AQ1" s="3"/>
      <c r="AR1" s="3"/>
      <c r="AS1" s="3"/>
      <c r="AT1" s="3"/>
      <c r="AU1" s="3"/>
      <c r="AV1" s="3"/>
      <c r="AW1" s="3"/>
    </row>
    <row r="2" spans="1:49" x14ac:dyDescent="0.25">
      <c r="A2" s="1" t="s">
        <v>697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 t="s">
        <v>4</v>
      </c>
      <c r="AP2" s="3" t="s">
        <v>7</v>
      </c>
      <c r="AQ2" s="3" t="s">
        <v>8</v>
      </c>
      <c r="AR2" s="3"/>
      <c r="AS2" s="3"/>
      <c r="AT2" s="3"/>
      <c r="AU2" t="s">
        <v>20</v>
      </c>
      <c r="AV2" t="s">
        <v>21</v>
      </c>
      <c r="AW2" t="s">
        <v>22</v>
      </c>
    </row>
    <row r="3" spans="1:49" x14ac:dyDescent="0.25">
      <c r="A3" s="5" t="s">
        <v>698</v>
      </c>
      <c r="B3" s="6">
        <f t="shared" ref="B3:D3" si="0">E3+H3+K3+N3+Q3+T3+W3+Z3+AC3+AF3+AI3</f>
        <v>33</v>
      </c>
      <c r="C3" s="6">
        <f t="shared" si="0"/>
        <v>55</v>
      </c>
      <c r="D3" s="6">
        <f t="shared" si="0"/>
        <v>1</v>
      </c>
      <c r="E3" s="7">
        <v>13</v>
      </c>
      <c r="F3">
        <v>43</v>
      </c>
      <c r="G3">
        <v>0</v>
      </c>
      <c r="H3" s="7">
        <v>5</v>
      </c>
      <c r="I3" s="8">
        <v>10</v>
      </c>
      <c r="J3" s="8">
        <v>1</v>
      </c>
      <c r="K3" s="7">
        <v>3</v>
      </c>
      <c r="L3" s="8">
        <v>-2</v>
      </c>
      <c r="M3" s="8">
        <v>0</v>
      </c>
      <c r="N3" s="7">
        <v>1</v>
      </c>
      <c r="O3" s="8">
        <v>2</v>
      </c>
      <c r="P3" s="8">
        <v>0</v>
      </c>
      <c r="Q3" s="7">
        <v>10</v>
      </c>
      <c r="R3" s="8">
        <v>6</v>
      </c>
      <c r="S3" s="8">
        <v>0</v>
      </c>
      <c r="T3" s="7">
        <v>1</v>
      </c>
      <c r="U3" s="8">
        <v>-4</v>
      </c>
      <c r="V3" s="8">
        <v>0</v>
      </c>
      <c r="W3" s="7"/>
      <c r="Z3" s="7"/>
      <c r="AC3" s="7"/>
      <c r="AF3" s="7"/>
      <c r="AI3" s="7"/>
      <c r="AL3" s="7"/>
      <c r="AU3" s="9" t="s">
        <v>26</v>
      </c>
      <c r="AV3" s="9" t="s">
        <v>28</v>
      </c>
      <c r="AW3" s="9" t="s">
        <v>29</v>
      </c>
    </row>
    <row r="4" spans="1:49" x14ac:dyDescent="0.25">
      <c r="A4" s="5" t="s">
        <v>699</v>
      </c>
      <c r="B4" s="6">
        <f t="shared" ref="B4:D4" si="1">E4+H4+K4+N4+Q4+T4+W4+Z4+AC4+AF4+AI4</f>
        <v>40</v>
      </c>
      <c r="C4" s="6">
        <f t="shared" si="1"/>
        <v>-2</v>
      </c>
      <c r="D4" s="6">
        <f t="shared" si="1"/>
        <v>1</v>
      </c>
      <c r="E4" s="7">
        <v>8</v>
      </c>
      <c r="F4">
        <v>11</v>
      </c>
      <c r="G4">
        <v>0</v>
      </c>
      <c r="H4" s="7">
        <v>8</v>
      </c>
      <c r="I4" s="8">
        <v>22</v>
      </c>
      <c r="J4" s="8">
        <v>0</v>
      </c>
      <c r="K4" s="7">
        <v>5</v>
      </c>
      <c r="L4" s="8">
        <v>11</v>
      </c>
      <c r="M4" s="8">
        <v>0</v>
      </c>
      <c r="N4" s="7">
        <v>2</v>
      </c>
      <c r="O4" s="8">
        <v>11</v>
      </c>
      <c r="P4" s="8">
        <v>0</v>
      </c>
      <c r="Q4" s="7">
        <v>17</v>
      </c>
      <c r="R4" s="8">
        <v>-57</v>
      </c>
      <c r="S4" s="8">
        <v>1</v>
      </c>
      <c r="T4" s="7"/>
      <c r="W4" s="7"/>
      <c r="Z4" s="7"/>
      <c r="AC4" s="7"/>
      <c r="AF4" s="7"/>
      <c r="AI4" s="7"/>
      <c r="AL4" s="7"/>
      <c r="AU4" s="10" t="s">
        <v>34</v>
      </c>
      <c r="AV4" s="10" t="s">
        <v>34</v>
      </c>
      <c r="AW4" s="10" t="s">
        <v>35</v>
      </c>
    </row>
    <row r="5" spans="1:49" x14ac:dyDescent="0.25">
      <c r="A5" s="5" t="s">
        <v>701</v>
      </c>
      <c r="B5" s="6">
        <f t="shared" ref="B5:D5" si="2">E5+H5+K5+N5+Q5+T5+W5+Z5+AC5+AF5+AI5</f>
        <v>35</v>
      </c>
      <c r="C5" s="6">
        <f t="shared" si="2"/>
        <v>102</v>
      </c>
      <c r="D5" s="6">
        <f t="shared" si="2"/>
        <v>0</v>
      </c>
      <c r="E5" s="7">
        <v>4</v>
      </c>
      <c r="F5">
        <v>3</v>
      </c>
      <c r="G5">
        <v>0</v>
      </c>
      <c r="H5" s="7">
        <v>6</v>
      </c>
      <c r="I5" s="8">
        <v>17</v>
      </c>
      <c r="J5" s="8">
        <v>0</v>
      </c>
      <c r="K5" s="7">
        <v>5</v>
      </c>
      <c r="L5" s="8">
        <v>11</v>
      </c>
      <c r="M5" s="8">
        <v>0</v>
      </c>
      <c r="N5" s="7">
        <v>5</v>
      </c>
      <c r="O5" s="8">
        <v>8</v>
      </c>
      <c r="P5" s="8">
        <v>0</v>
      </c>
      <c r="Q5" s="7">
        <v>6</v>
      </c>
      <c r="R5" s="8">
        <v>-24</v>
      </c>
      <c r="S5" s="8">
        <v>0</v>
      </c>
      <c r="T5" s="7">
        <v>1</v>
      </c>
      <c r="U5" s="8">
        <v>41</v>
      </c>
      <c r="V5" s="8">
        <v>0</v>
      </c>
      <c r="W5" s="7">
        <v>5</v>
      </c>
      <c r="X5" s="8">
        <v>42</v>
      </c>
      <c r="Y5" s="8">
        <v>0</v>
      </c>
      <c r="Z5" s="7"/>
      <c r="AC5" s="7">
        <v>3</v>
      </c>
      <c r="AD5">
        <v>4</v>
      </c>
      <c r="AE5">
        <v>0</v>
      </c>
      <c r="AF5" s="7"/>
      <c r="AI5" s="7"/>
      <c r="AJ5" s="8"/>
      <c r="AK5" s="8"/>
      <c r="AL5" s="7"/>
      <c r="AU5" s="12" t="s">
        <v>38</v>
      </c>
      <c r="AV5" s="12" t="s">
        <v>38</v>
      </c>
      <c r="AW5" s="12" t="s">
        <v>40</v>
      </c>
    </row>
    <row r="6" spans="1:49" x14ac:dyDescent="0.25">
      <c r="A6" s="5" t="s">
        <v>708</v>
      </c>
      <c r="B6" s="6">
        <f t="shared" ref="B6:D6" si="3">E6+H6+K6+N6+Q6+T6+W6+Z6+AC6+AF6+AI6</f>
        <v>30</v>
      </c>
      <c r="C6" s="6">
        <f t="shared" si="3"/>
        <v>150</v>
      </c>
      <c r="D6" s="6">
        <f t="shared" si="3"/>
        <v>1</v>
      </c>
      <c r="E6" s="7">
        <v>7</v>
      </c>
      <c r="F6">
        <v>22</v>
      </c>
      <c r="G6">
        <v>0</v>
      </c>
      <c r="H6" s="7">
        <v>4</v>
      </c>
      <c r="I6" s="8">
        <v>13</v>
      </c>
      <c r="J6" s="8">
        <v>0</v>
      </c>
      <c r="K6" s="7">
        <v>1</v>
      </c>
      <c r="L6" s="8">
        <v>3</v>
      </c>
      <c r="M6" s="8">
        <v>0</v>
      </c>
      <c r="N6" s="7">
        <v>3</v>
      </c>
      <c r="O6" s="8">
        <v>15</v>
      </c>
      <c r="P6" s="8">
        <v>0</v>
      </c>
      <c r="Q6" s="7"/>
      <c r="T6" s="7">
        <v>2</v>
      </c>
      <c r="U6">
        <v>-3</v>
      </c>
      <c r="V6">
        <v>1</v>
      </c>
      <c r="W6" s="7">
        <v>12</v>
      </c>
      <c r="X6" s="10">
        <v>102</v>
      </c>
      <c r="Y6" s="8">
        <v>0</v>
      </c>
      <c r="Z6" s="7">
        <v>1</v>
      </c>
      <c r="AA6" s="8">
        <v>-2</v>
      </c>
      <c r="AB6" s="8">
        <v>0</v>
      </c>
      <c r="AC6" s="7"/>
      <c r="AF6" s="7"/>
      <c r="AI6" s="7"/>
      <c r="AL6" s="7"/>
      <c r="AU6" s="11" t="s">
        <v>40</v>
      </c>
      <c r="AV6" s="11" t="s">
        <v>40</v>
      </c>
      <c r="AW6" s="11" t="s">
        <v>46</v>
      </c>
    </row>
    <row r="7" spans="1:49" x14ac:dyDescent="0.25">
      <c r="A7" s="5" t="s">
        <v>709</v>
      </c>
      <c r="B7" s="6">
        <f t="shared" ref="B7:D7" si="4">E7+H7+K7+N7+Q7+T7+W7+Z7+AC7+AF7+AI7</f>
        <v>56</v>
      </c>
      <c r="C7" s="6">
        <f t="shared" si="4"/>
        <v>217</v>
      </c>
      <c r="D7" s="6">
        <f t="shared" si="4"/>
        <v>1</v>
      </c>
      <c r="E7" s="7">
        <v>14</v>
      </c>
      <c r="F7">
        <v>61</v>
      </c>
      <c r="G7">
        <v>0</v>
      </c>
      <c r="H7" s="7">
        <v>3</v>
      </c>
      <c r="I7" s="8">
        <v>11</v>
      </c>
      <c r="J7" s="8">
        <v>0</v>
      </c>
      <c r="K7" s="7">
        <v>14</v>
      </c>
      <c r="L7" s="8">
        <v>62</v>
      </c>
      <c r="M7" s="8">
        <v>0</v>
      </c>
      <c r="N7" s="7">
        <v>4</v>
      </c>
      <c r="O7" s="8">
        <v>0</v>
      </c>
      <c r="P7" s="8">
        <v>0</v>
      </c>
      <c r="Q7" s="7"/>
      <c r="T7" s="7"/>
      <c r="W7" s="7">
        <v>16</v>
      </c>
      <c r="X7">
        <v>79</v>
      </c>
      <c r="Y7">
        <v>1</v>
      </c>
      <c r="Z7" s="7">
        <v>3</v>
      </c>
      <c r="AA7" s="8">
        <v>10</v>
      </c>
      <c r="AB7" s="8">
        <v>0</v>
      </c>
      <c r="AC7" s="7"/>
      <c r="AF7" s="7">
        <v>2</v>
      </c>
      <c r="AG7">
        <v>-6</v>
      </c>
      <c r="AH7">
        <v>0</v>
      </c>
      <c r="AI7" s="7"/>
      <c r="AL7" s="7"/>
      <c r="AU7" s="17" t="s">
        <v>50</v>
      </c>
      <c r="AV7" s="17" t="s">
        <v>50</v>
      </c>
      <c r="AW7" s="18" t="s">
        <v>52</v>
      </c>
    </row>
    <row r="8" spans="1:49" x14ac:dyDescent="0.25">
      <c r="A8" s="5" t="s">
        <v>718</v>
      </c>
      <c r="B8" s="6">
        <f t="shared" ref="B8:D8" si="5">E8+H8+K8+N8+Q8+T8+W8+Z8+AC8+AF8+AI8</f>
        <v>39</v>
      </c>
      <c r="C8" s="6">
        <f t="shared" si="5"/>
        <v>175</v>
      </c>
      <c r="D8" s="6">
        <f t="shared" si="5"/>
        <v>2</v>
      </c>
      <c r="E8" s="7">
        <v>7</v>
      </c>
      <c r="F8" s="10">
        <v>110</v>
      </c>
      <c r="G8">
        <v>0</v>
      </c>
      <c r="H8" s="7">
        <v>7</v>
      </c>
      <c r="I8" s="8">
        <v>13</v>
      </c>
      <c r="J8" s="8">
        <v>1</v>
      </c>
      <c r="K8" s="7"/>
      <c r="L8" s="8"/>
      <c r="M8" s="8"/>
      <c r="N8" s="7">
        <v>4</v>
      </c>
      <c r="O8" s="8">
        <v>7</v>
      </c>
      <c r="P8" s="8">
        <v>1</v>
      </c>
      <c r="Q8" s="7"/>
      <c r="T8" s="7"/>
      <c r="W8" s="7">
        <v>14</v>
      </c>
      <c r="X8">
        <v>61</v>
      </c>
      <c r="Y8">
        <v>0</v>
      </c>
      <c r="Z8" s="7">
        <v>2</v>
      </c>
      <c r="AA8" s="8">
        <v>5</v>
      </c>
      <c r="AB8" s="8">
        <v>0</v>
      </c>
      <c r="AC8" s="7">
        <v>1</v>
      </c>
      <c r="AD8" s="8">
        <v>4</v>
      </c>
      <c r="AE8" s="8">
        <v>0</v>
      </c>
      <c r="AF8" s="7">
        <v>3</v>
      </c>
      <c r="AG8" s="8">
        <v>-20</v>
      </c>
      <c r="AH8" s="8">
        <v>0</v>
      </c>
      <c r="AI8" s="7">
        <v>1</v>
      </c>
      <c r="AJ8">
        <v>-5</v>
      </c>
      <c r="AK8">
        <v>0</v>
      </c>
      <c r="AL8" s="7"/>
      <c r="AV8" s="18" t="s">
        <v>46</v>
      </c>
      <c r="AW8" s="18" t="s">
        <v>56</v>
      </c>
    </row>
    <row r="9" spans="1:49" x14ac:dyDescent="0.25">
      <c r="A9" s="5" t="s">
        <v>206</v>
      </c>
      <c r="B9" s="6">
        <f t="shared" ref="B9:D9" si="6">E9+H9+K9+N9+Q9+T9+W9+Z9+AC9+AF9+AI9</f>
        <v>23</v>
      </c>
      <c r="C9" s="6">
        <f t="shared" si="6"/>
        <v>91</v>
      </c>
      <c r="D9" s="6">
        <f t="shared" si="6"/>
        <v>0</v>
      </c>
      <c r="E9" s="7">
        <v>10</v>
      </c>
      <c r="F9">
        <v>44</v>
      </c>
      <c r="G9">
        <v>0</v>
      </c>
      <c r="H9" s="7"/>
      <c r="I9" s="8"/>
      <c r="J9" s="8"/>
      <c r="K9" s="7">
        <v>8</v>
      </c>
      <c r="L9" s="8">
        <v>34</v>
      </c>
      <c r="M9" s="8">
        <v>0</v>
      </c>
      <c r="N9" s="7"/>
      <c r="Q9" s="7"/>
      <c r="T9" s="7"/>
      <c r="W9" s="7">
        <v>5</v>
      </c>
      <c r="X9">
        <v>13</v>
      </c>
      <c r="Y9">
        <v>0</v>
      </c>
      <c r="Z9" s="7"/>
      <c r="AC9" s="7"/>
      <c r="AF9" s="7"/>
      <c r="AI9" s="7"/>
      <c r="AL9" s="7"/>
      <c r="AW9" s="19" t="s">
        <v>38</v>
      </c>
    </row>
    <row r="10" spans="1:49" x14ac:dyDescent="0.25">
      <c r="A10" s="5" t="s">
        <v>719</v>
      </c>
      <c r="B10" s="6">
        <f t="shared" ref="B10:C10" si="7">E10+H10+K10+N10+Q10+T10+W10+Z10+AC10+AF10+AI10+AL10</f>
        <v>46</v>
      </c>
      <c r="C10" s="6">
        <f t="shared" si="7"/>
        <v>252</v>
      </c>
      <c r="D10" s="6">
        <f>G10+J10+M10+P10+S10+V10+Y10+AB10+AE10+AH10+AK10</f>
        <v>3</v>
      </c>
      <c r="E10" s="7">
        <v>17</v>
      </c>
      <c r="F10" s="10">
        <v>154</v>
      </c>
      <c r="G10" s="11">
        <v>3</v>
      </c>
      <c r="H10" s="7">
        <v>8</v>
      </c>
      <c r="I10" s="8">
        <v>30</v>
      </c>
      <c r="J10" s="8">
        <v>0</v>
      </c>
      <c r="K10" s="7"/>
      <c r="N10" s="7">
        <v>5</v>
      </c>
      <c r="O10">
        <v>28</v>
      </c>
      <c r="P10">
        <v>0</v>
      </c>
      <c r="Q10" s="7"/>
      <c r="T10" s="7"/>
      <c r="W10" s="7">
        <v>10</v>
      </c>
      <c r="X10">
        <v>31</v>
      </c>
      <c r="Y10">
        <v>0</v>
      </c>
      <c r="Z10" s="7">
        <v>2</v>
      </c>
      <c r="AA10" s="8">
        <v>3</v>
      </c>
      <c r="AB10" s="8">
        <v>0</v>
      </c>
      <c r="AC10" s="7"/>
      <c r="AF10" s="7">
        <v>3</v>
      </c>
      <c r="AG10">
        <v>-3</v>
      </c>
      <c r="AH10">
        <v>0</v>
      </c>
      <c r="AI10" s="7"/>
      <c r="AL10" s="7">
        <v>1</v>
      </c>
      <c r="AM10">
        <v>9</v>
      </c>
      <c r="AN10">
        <v>0</v>
      </c>
      <c r="AO10">
        <v>2</v>
      </c>
      <c r="AP10">
        <v>-8</v>
      </c>
      <c r="AQ10">
        <v>0</v>
      </c>
      <c r="AU10" s="20" t="s">
        <v>61</v>
      </c>
      <c r="AV10" s="20"/>
    </row>
    <row r="11" spans="1:49" x14ac:dyDescent="0.25">
      <c r="A11" s="5" t="s">
        <v>720</v>
      </c>
      <c r="B11" s="6">
        <f t="shared" ref="B11:D11" si="8">E11+H11+K11+N11+Q11+T11+W11+Z11+AC11+AF11+AI11</f>
        <v>45</v>
      </c>
      <c r="C11" s="6">
        <f t="shared" si="8"/>
        <v>155</v>
      </c>
      <c r="D11" s="6">
        <f t="shared" si="8"/>
        <v>0</v>
      </c>
      <c r="E11" s="7">
        <v>23</v>
      </c>
      <c r="F11">
        <v>95</v>
      </c>
      <c r="G11">
        <v>0</v>
      </c>
      <c r="H11" s="7">
        <v>2</v>
      </c>
      <c r="I11" s="8">
        <v>4</v>
      </c>
      <c r="J11" s="8">
        <v>0</v>
      </c>
      <c r="K11" s="7"/>
      <c r="L11" s="8"/>
      <c r="M11" s="8"/>
      <c r="N11" s="7">
        <v>6</v>
      </c>
      <c r="O11">
        <v>11</v>
      </c>
      <c r="P11">
        <v>0</v>
      </c>
      <c r="Q11" s="7"/>
      <c r="T11" s="7">
        <v>6</v>
      </c>
      <c r="U11">
        <v>40</v>
      </c>
      <c r="V11">
        <v>0</v>
      </c>
      <c r="W11" s="7">
        <v>1</v>
      </c>
      <c r="X11" s="8">
        <v>5</v>
      </c>
      <c r="Y11" s="8">
        <v>0</v>
      </c>
      <c r="Z11" s="7">
        <v>2</v>
      </c>
      <c r="AA11" s="8">
        <v>-2</v>
      </c>
      <c r="AB11" s="8">
        <v>0</v>
      </c>
      <c r="AC11" s="7">
        <v>1</v>
      </c>
      <c r="AD11" s="8">
        <v>2</v>
      </c>
      <c r="AE11" s="8">
        <v>0</v>
      </c>
      <c r="AF11" s="7">
        <v>4</v>
      </c>
      <c r="AG11" s="8">
        <v>0</v>
      </c>
      <c r="AH11" s="8">
        <v>0</v>
      </c>
      <c r="AI11" s="7"/>
      <c r="AL11" s="7">
        <v>1</v>
      </c>
      <c r="AM11">
        <v>7</v>
      </c>
      <c r="AN11">
        <v>0</v>
      </c>
      <c r="AW11" s="22" t="s">
        <v>64</v>
      </c>
    </row>
    <row r="12" spans="1:49" x14ac:dyDescent="0.25">
      <c r="A12" s="5" t="s">
        <v>721</v>
      </c>
      <c r="B12" s="6">
        <f t="shared" ref="B12:D12" si="9">E12+H12+K12+N12+Q12+T12+W12+Z12+AC12+AF12+AI12</f>
        <v>51</v>
      </c>
      <c r="C12" s="6">
        <f t="shared" si="9"/>
        <v>274</v>
      </c>
      <c r="D12" s="6">
        <f t="shared" si="9"/>
        <v>5</v>
      </c>
      <c r="E12" s="7">
        <v>17</v>
      </c>
      <c r="F12">
        <v>75</v>
      </c>
      <c r="G12" s="11">
        <v>3</v>
      </c>
      <c r="H12" s="7">
        <v>2</v>
      </c>
      <c r="I12" s="8">
        <v>9</v>
      </c>
      <c r="J12" s="8">
        <v>0</v>
      </c>
      <c r="K12" s="7">
        <v>3</v>
      </c>
      <c r="L12" s="8">
        <v>7</v>
      </c>
      <c r="M12" s="8">
        <v>0</v>
      </c>
      <c r="N12" s="7">
        <v>2</v>
      </c>
      <c r="O12" s="8">
        <v>16</v>
      </c>
      <c r="P12" s="8">
        <v>0</v>
      </c>
      <c r="Q12" s="7"/>
      <c r="T12" s="7"/>
      <c r="W12" s="7">
        <v>5</v>
      </c>
      <c r="X12" s="8">
        <v>61</v>
      </c>
      <c r="Y12" s="8">
        <v>1</v>
      </c>
      <c r="Z12" s="7">
        <v>22</v>
      </c>
      <c r="AA12" s="10">
        <v>106</v>
      </c>
      <c r="AB12" s="8">
        <v>1</v>
      </c>
      <c r="AC12" s="7"/>
      <c r="AF12" s="7"/>
      <c r="AI12" s="7"/>
      <c r="AL12" s="7">
        <v>2</v>
      </c>
      <c r="AM12">
        <v>31</v>
      </c>
      <c r="AN12">
        <v>0</v>
      </c>
      <c r="AW12" s="23" t="s">
        <v>66</v>
      </c>
    </row>
    <row r="13" spans="1:49" x14ac:dyDescent="0.25">
      <c r="A13" s="5" t="s">
        <v>722</v>
      </c>
      <c r="B13" s="6">
        <f t="shared" ref="B13:D13" si="10">E13+H13+K13+N13+Q13+T13+W13+Z13+AC13+AF13+AI13</f>
        <v>37</v>
      </c>
      <c r="C13" s="6">
        <f t="shared" si="10"/>
        <v>160</v>
      </c>
      <c r="D13" s="6">
        <f t="shared" si="10"/>
        <v>1</v>
      </c>
      <c r="E13" s="7">
        <v>10</v>
      </c>
      <c r="F13">
        <v>43</v>
      </c>
      <c r="G13">
        <v>1</v>
      </c>
      <c r="H13" s="7">
        <v>1</v>
      </c>
      <c r="I13" s="8">
        <v>10</v>
      </c>
      <c r="J13" s="8">
        <v>0</v>
      </c>
      <c r="K13" s="7"/>
      <c r="L13" s="8"/>
      <c r="M13" s="8"/>
      <c r="N13" s="7">
        <v>8</v>
      </c>
      <c r="O13" s="8">
        <v>30</v>
      </c>
      <c r="P13" s="8">
        <v>0</v>
      </c>
      <c r="Q13" s="7"/>
      <c r="T13" s="7"/>
      <c r="W13" s="7">
        <v>11</v>
      </c>
      <c r="X13" s="8">
        <v>61</v>
      </c>
      <c r="Y13" s="8">
        <v>0</v>
      </c>
      <c r="Z13" s="7">
        <v>5</v>
      </c>
      <c r="AA13" s="8">
        <v>30</v>
      </c>
      <c r="AB13" s="8">
        <v>0</v>
      </c>
      <c r="AC13" s="7"/>
      <c r="AF13" s="7">
        <v>2</v>
      </c>
      <c r="AG13">
        <v>-14</v>
      </c>
      <c r="AH13">
        <v>0</v>
      </c>
      <c r="AI13" s="7"/>
      <c r="AL13" s="7">
        <v>1</v>
      </c>
      <c r="AM13">
        <v>15</v>
      </c>
      <c r="AN13">
        <v>0</v>
      </c>
      <c r="AO13">
        <v>1</v>
      </c>
      <c r="AP13">
        <v>-11</v>
      </c>
      <c r="AQ13">
        <v>0</v>
      </c>
    </row>
    <row r="14" spans="1:49" x14ac:dyDescent="0.25">
      <c r="A14" s="5"/>
      <c r="B14" s="6"/>
      <c r="C14" s="6"/>
      <c r="D14" s="6"/>
      <c r="E14">
        <f t="shared" ref="E14:AN14" si="11">SUM(E3:E13)</f>
        <v>130</v>
      </c>
      <c r="F14">
        <f t="shared" si="11"/>
        <v>661</v>
      </c>
      <c r="G14">
        <f t="shared" si="11"/>
        <v>7</v>
      </c>
      <c r="H14">
        <f t="shared" si="11"/>
        <v>46</v>
      </c>
      <c r="I14">
        <f t="shared" si="11"/>
        <v>139</v>
      </c>
      <c r="J14">
        <f t="shared" si="11"/>
        <v>2</v>
      </c>
      <c r="K14">
        <f t="shared" si="11"/>
        <v>39</v>
      </c>
      <c r="L14">
        <f t="shared" si="11"/>
        <v>126</v>
      </c>
      <c r="M14">
        <f t="shared" si="11"/>
        <v>0</v>
      </c>
      <c r="N14">
        <f t="shared" si="11"/>
        <v>40</v>
      </c>
      <c r="O14">
        <f t="shared" si="11"/>
        <v>128</v>
      </c>
      <c r="P14">
        <f t="shared" si="11"/>
        <v>1</v>
      </c>
      <c r="Q14">
        <f t="shared" si="11"/>
        <v>33</v>
      </c>
      <c r="R14">
        <f t="shared" si="11"/>
        <v>-75</v>
      </c>
      <c r="S14">
        <f t="shared" si="11"/>
        <v>1</v>
      </c>
      <c r="T14">
        <f t="shared" si="11"/>
        <v>10</v>
      </c>
      <c r="U14">
        <f t="shared" si="11"/>
        <v>74</v>
      </c>
      <c r="V14">
        <f t="shared" si="11"/>
        <v>1</v>
      </c>
      <c r="W14">
        <f t="shared" si="11"/>
        <v>79</v>
      </c>
      <c r="X14">
        <f t="shared" si="11"/>
        <v>455</v>
      </c>
      <c r="Y14">
        <f t="shared" si="11"/>
        <v>2</v>
      </c>
      <c r="Z14">
        <f t="shared" si="11"/>
        <v>37</v>
      </c>
      <c r="AA14">
        <f t="shared" si="11"/>
        <v>150</v>
      </c>
      <c r="AB14">
        <f t="shared" si="11"/>
        <v>1</v>
      </c>
      <c r="AC14">
        <f t="shared" si="11"/>
        <v>5</v>
      </c>
      <c r="AD14">
        <f t="shared" si="11"/>
        <v>10</v>
      </c>
      <c r="AE14">
        <f t="shared" si="11"/>
        <v>0</v>
      </c>
      <c r="AF14">
        <f t="shared" si="11"/>
        <v>14</v>
      </c>
      <c r="AG14">
        <f t="shared" si="11"/>
        <v>-43</v>
      </c>
      <c r="AH14">
        <f t="shared" si="11"/>
        <v>0</v>
      </c>
      <c r="AI14">
        <f t="shared" si="11"/>
        <v>1</v>
      </c>
      <c r="AJ14">
        <f t="shared" si="11"/>
        <v>-5</v>
      </c>
      <c r="AK14">
        <f t="shared" si="11"/>
        <v>0</v>
      </c>
      <c r="AL14">
        <f t="shared" si="11"/>
        <v>5</v>
      </c>
      <c r="AM14">
        <f t="shared" si="11"/>
        <v>62</v>
      </c>
      <c r="AN14">
        <f t="shared" si="11"/>
        <v>0</v>
      </c>
    </row>
    <row r="15" spans="1:49" x14ac:dyDescent="0.25">
      <c r="A15" s="5"/>
      <c r="B15" s="6"/>
      <c r="C15" s="6"/>
      <c r="D15" s="6"/>
    </row>
    <row r="16" spans="1:49" x14ac:dyDescent="0.25">
      <c r="A16" s="1" t="s">
        <v>55</v>
      </c>
      <c r="B16" s="2" t="s">
        <v>1</v>
      </c>
      <c r="C16" s="2"/>
      <c r="D16" s="2"/>
      <c r="E16" s="3" t="s">
        <v>724</v>
      </c>
      <c r="F16" s="3"/>
      <c r="G16" s="3"/>
      <c r="H16" s="3" t="s">
        <v>691</v>
      </c>
      <c r="I16" s="3"/>
      <c r="J16" s="3"/>
      <c r="K16" s="3" t="s">
        <v>725</v>
      </c>
      <c r="L16" s="3"/>
      <c r="M16" s="3"/>
      <c r="N16" s="3" t="s">
        <v>704</v>
      </c>
      <c r="O16" s="3"/>
      <c r="P16" s="3"/>
      <c r="Q16" s="3" t="s">
        <v>605</v>
      </c>
      <c r="R16" s="3"/>
      <c r="S16" s="3"/>
      <c r="T16" s="3" t="s">
        <v>694</v>
      </c>
      <c r="U16" s="3"/>
      <c r="V16" s="3"/>
      <c r="W16" s="3" t="s">
        <v>726</v>
      </c>
      <c r="X16" s="3"/>
      <c r="Y16" s="3"/>
      <c r="Z16" s="3" t="s">
        <v>727</v>
      </c>
      <c r="AA16" s="3"/>
      <c r="AB16" s="3"/>
      <c r="AC16" s="3" t="s">
        <v>690</v>
      </c>
      <c r="AD16" s="3"/>
      <c r="AE16" s="3"/>
      <c r="AF16" s="3" t="s">
        <v>728</v>
      </c>
      <c r="AG16" s="3"/>
      <c r="AH16" s="3"/>
      <c r="AI16" s="3" t="s">
        <v>729</v>
      </c>
      <c r="AJ16" s="3"/>
      <c r="AK16" s="3"/>
      <c r="AL16" s="3" t="s">
        <v>730</v>
      </c>
      <c r="AM16" s="3"/>
      <c r="AN16" s="3"/>
      <c r="AO16" s="3" t="s">
        <v>688</v>
      </c>
      <c r="AP16" s="3"/>
      <c r="AQ16" s="3"/>
      <c r="AR16" s="3" t="s">
        <v>731</v>
      </c>
      <c r="AS16" s="3"/>
      <c r="AT16" s="3"/>
      <c r="AU16" s="3"/>
      <c r="AV16" s="3"/>
      <c r="AW16" s="3"/>
    </row>
    <row r="17" spans="1:49" x14ac:dyDescent="0.25">
      <c r="A17" s="1" t="s">
        <v>697</v>
      </c>
      <c r="B17" s="2" t="s">
        <v>58</v>
      </c>
      <c r="C17" s="2" t="s">
        <v>7</v>
      </c>
      <c r="D17" s="2" t="s">
        <v>8</v>
      </c>
      <c r="E17" s="4" t="s">
        <v>21</v>
      </c>
      <c r="F17" s="3" t="s">
        <v>7</v>
      </c>
      <c r="G17" s="3" t="s">
        <v>8</v>
      </c>
      <c r="H17" s="4" t="s">
        <v>21</v>
      </c>
      <c r="I17" s="3" t="s">
        <v>7</v>
      </c>
      <c r="J17" s="3" t="s">
        <v>8</v>
      </c>
      <c r="K17" s="4" t="s">
        <v>21</v>
      </c>
      <c r="L17" s="3" t="s">
        <v>7</v>
      </c>
      <c r="M17" s="3" t="s">
        <v>8</v>
      </c>
      <c r="N17" s="4" t="s">
        <v>21</v>
      </c>
      <c r="O17" s="3" t="s">
        <v>7</v>
      </c>
      <c r="P17" s="3" t="s">
        <v>8</v>
      </c>
      <c r="Q17" s="4" t="s">
        <v>21</v>
      </c>
      <c r="R17" s="3" t="s">
        <v>7</v>
      </c>
      <c r="S17" s="3" t="s">
        <v>8</v>
      </c>
      <c r="T17" s="4" t="s">
        <v>21</v>
      </c>
      <c r="U17" s="3" t="s">
        <v>7</v>
      </c>
      <c r="V17" s="3" t="s">
        <v>8</v>
      </c>
      <c r="W17" s="4" t="s">
        <v>21</v>
      </c>
      <c r="X17" s="3" t="s">
        <v>7</v>
      </c>
      <c r="Y17" s="3" t="s">
        <v>8</v>
      </c>
      <c r="Z17" s="4" t="s">
        <v>21</v>
      </c>
      <c r="AA17" s="3" t="s">
        <v>7</v>
      </c>
      <c r="AB17" s="3" t="s">
        <v>8</v>
      </c>
      <c r="AC17" s="4" t="s">
        <v>21</v>
      </c>
      <c r="AD17" s="3" t="s">
        <v>7</v>
      </c>
      <c r="AE17" s="3" t="s">
        <v>8</v>
      </c>
      <c r="AF17" s="4" t="s">
        <v>21</v>
      </c>
      <c r="AG17" s="3" t="s">
        <v>7</v>
      </c>
      <c r="AH17" s="3" t="s">
        <v>8</v>
      </c>
      <c r="AI17" s="4" t="s">
        <v>21</v>
      </c>
      <c r="AJ17" s="3" t="s">
        <v>7</v>
      </c>
      <c r="AK17" s="3" t="s">
        <v>8</v>
      </c>
      <c r="AL17" s="4" t="s">
        <v>21</v>
      </c>
      <c r="AM17" s="3" t="s">
        <v>7</v>
      </c>
      <c r="AN17" s="3" t="s">
        <v>8</v>
      </c>
      <c r="AO17" s="3" t="s">
        <v>21</v>
      </c>
      <c r="AP17" s="3" t="s">
        <v>7</v>
      </c>
      <c r="AQ17" s="3" t="s">
        <v>8</v>
      </c>
      <c r="AR17" s="3" t="s">
        <v>21</v>
      </c>
      <c r="AS17" s="3" t="s">
        <v>7</v>
      </c>
      <c r="AT17" s="3" t="s">
        <v>8</v>
      </c>
      <c r="AU17" s="3"/>
      <c r="AV17" s="3"/>
      <c r="AW17" s="3"/>
    </row>
    <row r="18" spans="1:49" x14ac:dyDescent="0.25">
      <c r="A18" s="5" t="s">
        <v>698</v>
      </c>
      <c r="B18" s="6">
        <f t="shared" ref="B18:D18" si="12">E18+H18+K18+N18+Q18+T18+W18+Z18+AC18+AF18+AI18+AL18</f>
        <v>10</v>
      </c>
      <c r="C18" s="6">
        <f t="shared" si="12"/>
        <v>126</v>
      </c>
      <c r="D18" s="6">
        <f t="shared" si="12"/>
        <v>0</v>
      </c>
      <c r="E18" s="7">
        <v>3</v>
      </c>
      <c r="F18">
        <v>36</v>
      </c>
      <c r="G18">
        <v>0</v>
      </c>
      <c r="H18" s="7">
        <v>1</v>
      </c>
      <c r="I18" s="8">
        <v>14</v>
      </c>
      <c r="J18" s="8">
        <v>0</v>
      </c>
      <c r="K18" s="7">
        <v>3</v>
      </c>
      <c r="L18" s="8">
        <v>29</v>
      </c>
      <c r="M18" s="8">
        <v>0</v>
      </c>
      <c r="N18" s="7">
        <v>1</v>
      </c>
      <c r="O18" s="8">
        <v>13</v>
      </c>
      <c r="P18" s="8">
        <v>0</v>
      </c>
      <c r="Q18" s="7"/>
      <c r="T18" s="7">
        <v>1</v>
      </c>
      <c r="U18">
        <v>26</v>
      </c>
      <c r="V18">
        <v>0</v>
      </c>
      <c r="W18" s="7"/>
      <c r="Z18" s="7">
        <v>1</v>
      </c>
      <c r="AA18">
        <v>8</v>
      </c>
      <c r="AB18">
        <v>0</v>
      </c>
      <c r="AC18" s="7"/>
      <c r="AF18" s="7"/>
      <c r="AI18" s="7"/>
      <c r="AL18" s="7"/>
      <c r="AO18" s="7"/>
      <c r="AR18" s="7"/>
    </row>
    <row r="19" spans="1:49" x14ac:dyDescent="0.25">
      <c r="A19" s="5" t="s">
        <v>699</v>
      </c>
      <c r="B19" s="6">
        <f t="shared" ref="B19:D19" si="13">E19+H19+K19+N19+Q19+T19+W19+Z19+AC19+AF19+AI19+AL19</f>
        <v>14</v>
      </c>
      <c r="C19" s="6">
        <f t="shared" si="13"/>
        <v>164</v>
      </c>
      <c r="D19" s="6">
        <f t="shared" si="13"/>
        <v>0</v>
      </c>
      <c r="E19" s="7">
        <v>6</v>
      </c>
      <c r="F19">
        <v>69</v>
      </c>
      <c r="G19">
        <v>0</v>
      </c>
      <c r="H19" s="7">
        <v>3</v>
      </c>
      <c r="I19" s="8">
        <v>40</v>
      </c>
      <c r="J19" s="8">
        <v>0</v>
      </c>
      <c r="K19" s="7"/>
      <c r="N19" s="7">
        <v>2</v>
      </c>
      <c r="O19">
        <v>10</v>
      </c>
      <c r="P19">
        <v>0</v>
      </c>
      <c r="Q19" s="7">
        <v>1</v>
      </c>
      <c r="R19" s="8">
        <v>43</v>
      </c>
      <c r="S19" s="8">
        <v>0</v>
      </c>
      <c r="T19" s="7"/>
      <c r="W19" s="7">
        <v>1</v>
      </c>
      <c r="X19">
        <v>4</v>
      </c>
      <c r="Y19">
        <v>0</v>
      </c>
      <c r="Z19" s="7"/>
      <c r="AC19" s="7">
        <v>1</v>
      </c>
      <c r="AD19">
        <v>-2</v>
      </c>
      <c r="AE19">
        <v>0</v>
      </c>
      <c r="AF19" s="7"/>
      <c r="AI19" s="7"/>
      <c r="AL19" s="7"/>
      <c r="AO19" s="7"/>
      <c r="AR19" s="7"/>
    </row>
    <row r="20" spans="1:49" x14ac:dyDescent="0.25">
      <c r="A20" s="5" t="s">
        <v>701</v>
      </c>
      <c r="B20" s="6">
        <f t="shared" ref="B20:D20" si="14">E20+H20+K20+N20+Q20+T20+W20+Z20+AC20+AF20+AI20+AL20</f>
        <v>10</v>
      </c>
      <c r="C20" s="6">
        <f t="shared" si="14"/>
        <v>84</v>
      </c>
      <c r="D20" s="6">
        <f t="shared" si="14"/>
        <v>1</v>
      </c>
      <c r="E20" s="7">
        <v>3</v>
      </c>
      <c r="F20">
        <v>25</v>
      </c>
      <c r="G20">
        <v>1</v>
      </c>
      <c r="H20" s="7">
        <v>1</v>
      </c>
      <c r="I20" s="8">
        <v>4</v>
      </c>
      <c r="J20" s="8">
        <v>0</v>
      </c>
      <c r="K20" s="7"/>
      <c r="N20" s="7"/>
      <c r="Q20" s="7">
        <v>1</v>
      </c>
      <c r="R20">
        <v>22</v>
      </c>
      <c r="S20">
        <v>0</v>
      </c>
      <c r="T20" s="7"/>
      <c r="W20" s="7">
        <v>1</v>
      </c>
      <c r="X20">
        <v>6</v>
      </c>
      <c r="Y20">
        <v>0</v>
      </c>
      <c r="Z20" s="7">
        <v>3</v>
      </c>
      <c r="AA20" s="8">
        <v>27</v>
      </c>
      <c r="AB20" s="8">
        <v>0</v>
      </c>
      <c r="AC20" s="7"/>
      <c r="AF20" s="7">
        <v>1</v>
      </c>
      <c r="AG20">
        <v>0</v>
      </c>
      <c r="AH20">
        <v>0</v>
      </c>
      <c r="AI20" s="7"/>
      <c r="AL20" s="7"/>
      <c r="AO20" s="7"/>
      <c r="AR20" s="7"/>
    </row>
    <row r="21" spans="1:49" ht="15.75" customHeight="1" x14ac:dyDescent="0.25">
      <c r="A21" s="5" t="s">
        <v>708</v>
      </c>
      <c r="B21" s="6">
        <f t="shared" ref="B21:D21" si="15">E21+H21+K21+N21+Q21+T21+W21+Z21+AC21+AF21+AI21+AL21</f>
        <v>14</v>
      </c>
      <c r="C21" s="6">
        <f t="shared" si="15"/>
        <v>153</v>
      </c>
      <c r="D21" s="6">
        <f t="shared" si="15"/>
        <v>0</v>
      </c>
      <c r="E21" s="7">
        <v>4</v>
      </c>
      <c r="F21">
        <v>22</v>
      </c>
      <c r="G21">
        <v>0</v>
      </c>
      <c r="H21" s="7">
        <v>3</v>
      </c>
      <c r="I21" s="8">
        <v>26</v>
      </c>
      <c r="J21" s="8">
        <v>0</v>
      </c>
      <c r="K21" s="7"/>
      <c r="N21" s="7"/>
      <c r="Q21" s="7">
        <v>1</v>
      </c>
      <c r="R21">
        <v>37</v>
      </c>
      <c r="S21">
        <v>0</v>
      </c>
      <c r="T21" s="7">
        <v>1</v>
      </c>
      <c r="U21" s="8">
        <v>22</v>
      </c>
      <c r="V21" s="8">
        <v>0</v>
      </c>
      <c r="W21" s="7">
        <v>3</v>
      </c>
      <c r="X21" s="8">
        <v>34</v>
      </c>
      <c r="Y21" s="8">
        <v>0</v>
      </c>
      <c r="Z21" s="7">
        <v>1</v>
      </c>
      <c r="AA21" s="8">
        <v>-1</v>
      </c>
      <c r="AB21" s="8">
        <v>0</v>
      </c>
      <c r="AC21" s="7"/>
      <c r="AF21" s="7"/>
      <c r="AI21" s="7">
        <v>1</v>
      </c>
      <c r="AJ21">
        <v>13</v>
      </c>
      <c r="AK21">
        <v>0</v>
      </c>
      <c r="AL21" s="7"/>
      <c r="AO21" s="7"/>
      <c r="AR21" s="7"/>
    </row>
    <row r="22" spans="1:49" ht="15.75" customHeight="1" x14ac:dyDescent="0.25">
      <c r="A22" s="5" t="s">
        <v>709</v>
      </c>
      <c r="B22" s="6">
        <f t="shared" ref="B22:D22" si="16">E22+H22+K22+N22+Q22+T22+W22+Z22+AC22+AF22+AI22+AL22</f>
        <v>11</v>
      </c>
      <c r="C22" s="6">
        <f t="shared" si="16"/>
        <v>149</v>
      </c>
      <c r="D22" s="6">
        <f t="shared" si="16"/>
        <v>0</v>
      </c>
      <c r="E22" s="7">
        <v>2</v>
      </c>
      <c r="F22">
        <v>15</v>
      </c>
      <c r="G22">
        <v>0</v>
      </c>
      <c r="H22" s="7"/>
      <c r="K22" s="7">
        <v>2</v>
      </c>
      <c r="L22">
        <v>23</v>
      </c>
      <c r="M22">
        <v>0</v>
      </c>
      <c r="N22" s="7">
        <v>2</v>
      </c>
      <c r="O22" s="8">
        <v>54</v>
      </c>
      <c r="P22" s="8">
        <v>0</v>
      </c>
      <c r="Q22" s="7">
        <v>3</v>
      </c>
      <c r="R22" s="8">
        <v>53</v>
      </c>
      <c r="S22" s="8">
        <v>0</v>
      </c>
      <c r="T22" s="7">
        <v>1</v>
      </c>
      <c r="U22" s="8">
        <v>4</v>
      </c>
      <c r="V22" s="8">
        <v>0</v>
      </c>
      <c r="W22" s="7"/>
      <c r="Z22" s="7">
        <v>1</v>
      </c>
      <c r="AA22" s="8">
        <v>0</v>
      </c>
      <c r="AB22" s="8">
        <v>0</v>
      </c>
      <c r="AC22" s="7"/>
      <c r="AF22" s="7"/>
      <c r="AI22" s="7"/>
      <c r="AL22" s="7"/>
      <c r="AO22" s="7"/>
      <c r="AR22" s="7"/>
    </row>
    <row r="23" spans="1:49" ht="15.75" customHeight="1" x14ac:dyDescent="0.25">
      <c r="A23" s="5" t="s">
        <v>718</v>
      </c>
      <c r="B23" s="6">
        <f t="shared" ref="B23:D23" si="17">E23+H23+K23+N23+Q23+T23+W23+Z23+AC23+AF23+AI23+AL23</f>
        <v>27</v>
      </c>
      <c r="C23" s="6">
        <f t="shared" si="17"/>
        <v>272</v>
      </c>
      <c r="D23" s="6">
        <f t="shared" si="17"/>
        <v>1</v>
      </c>
      <c r="E23" s="7">
        <v>9</v>
      </c>
      <c r="F23">
        <v>80</v>
      </c>
      <c r="G23">
        <v>1</v>
      </c>
      <c r="H23" s="7">
        <v>1</v>
      </c>
      <c r="I23" s="8">
        <v>3</v>
      </c>
      <c r="J23" s="8">
        <v>0</v>
      </c>
      <c r="K23" s="7">
        <v>2</v>
      </c>
      <c r="L23" s="8">
        <v>26</v>
      </c>
      <c r="M23" s="8">
        <v>0</v>
      </c>
      <c r="N23" s="7"/>
      <c r="Q23" s="7">
        <v>9</v>
      </c>
      <c r="R23" s="10">
        <v>125</v>
      </c>
      <c r="S23" s="8">
        <v>0</v>
      </c>
      <c r="T23" s="7">
        <v>1</v>
      </c>
      <c r="U23" s="8">
        <v>4</v>
      </c>
      <c r="V23" s="8">
        <v>0</v>
      </c>
      <c r="W23" s="7">
        <v>2</v>
      </c>
      <c r="X23" s="8">
        <v>13</v>
      </c>
      <c r="Y23" s="8">
        <v>0</v>
      </c>
      <c r="Z23" s="7">
        <v>1</v>
      </c>
      <c r="AA23" s="8">
        <v>10</v>
      </c>
      <c r="AB23" s="8">
        <v>0</v>
      </c>
      <c r="AC23" s="7"/>
      <c r="AF23" s="7"/>
      <c r="AI23" s="7">
        <v>1</v>
      </c>
      <c r="AJ23">
        <v>8</v>
      </c>
      <c r="AK23">
        <v>0</v>
      </c>
      <c r="AL23" s="7">
        <v>1</v>
      </c>
      <c r="AM23" s="8">
        <v>3</v>
      </c>
      <c r="AN23" s="8">
        <v>0</v>
      </c>
      <c r="AO23" s="7"/>
      <c r="AR23" s="7"/>
    </row>
    <row r="24" spans="1:49" ht="15.75" customHeight="1" x14ac:dyDescent="0.25">
      <c r="A24" s="5" t="s">
        <v>206</v>
      </c>
      <c r="B24" s="6">
        <f t="shared" ref="B24:D24" si="18">E24+H24+K24+N24+Q24+T24+W24+Z24+AC24+AF24+AI24+AL24</f>
        <v>28</v>
      </c>
      <c r="C24" s="6">
        <f t="shared" si="18"/>
        <v>345</v>
      </c>
      <c r="D24" s="6">
        <f t="shared" si="18"/>
        <v>1</v>
      </c>
      <c r="E24" s="7">
        <v>4</v>
      </c>
      <c r="F24">
        <v>76</v>
      </c>
      <c r="G24">
        <v>0</v>
      </c>
      <c r="H24" s="7">
        <v>2</v>
      </c>
      <c r="I24" s="8">
        <v>38</v>
      </c>
      <c r="J24" s="8">
        <v>0</v>
      </c>
      <c r="K24" s="7">
        <v>3</v>
      </c>
      <c r="L24" s="8">
        <v>36</v>
      </c>
      <c r="M24" s="8">
        <v>0</v>
      </c>
      <c r="N24" s="7">
        <v>5</v>
      </c>
      <c r="O24" s="8">
        <v>37</v>
      </c>
      <c r="P24" s="8">
        <v>0</v>
      </c>
      <c r="Q24" s="7">
        <v>5</v>
      </c>
      <c r="R24" s="8">
        <v>46</v>
      </c>
      <c r="S24" s="8">
        <v>1</v>
      </c>
      <c r="T24" s="7"/>
      <c r="W24" s="7">
        <v>3</v>
      </c>
      <c r="X24" s="8">
        <v>35</v>
      </c>
      <c r="Y24" s="8">
        <v>0</v>
      </c>
      <c r="Z24" s="7">
        <v>4</v>
      </c>
      <c r="AA24" s="8">
        <v>38</v>
      </c>
      <c r="AB24" s="8">
        <v>0</v>
      </c>
      <c r="AC24" s="7"/>
      <c r="AF24" s="7"/>
      <c r="AI24" s="7">
        <v>2</v>
      </c>
      <c r="AJ24">
        <v>39</v>
      </c>
      <c r="AK24">
        <v>0</v>
      </c>
      <c r="AL24" s="7"/>
      <c r="AO24" s="7">
        <v>1</v>
      </c>
      <c r="AP24">
        <v>9</v>
      </c>
      <c r="AQ24">
        <v>0</v>
      </c>
      <c r="AR24" s="7"/>
    </row>
    <row r="25" spans="1:49" ht="15.75" customHeight="1" x14ac:dyDescent="0.25">
      <c r="A25" s="5" t="s">
        <v>719</v>
      </c>
      <c r="B25" s="6">
        <f t="shared" ref="B25:D25" si="19">E25+H25+K25+N25+Q25+T25+W25+Z25+AC25+AF25+AI25+AL25</f>
        <v>12</v>
      </c>
      <c r="C25" s="6">
        <f t="shared" si="19"/>
        <v>138</v>
      </c>
      <c r="D25" s="6">
        <f t="shared" si="19"/>
        <v>0</v>
      </c>
      <c r="E25" s="7">
        <v>5</v>
      </c>
      <c r="F25">
        <v>65</v>
      </c>
      <c r="G25">
        <v>0</v>
      </c>
      <c r="H25" s="7">
        <v>1</v>
      </c>
      <c r="I25" s="8">
        <v>21</v>
      </c>
      <c r="J25" s="8">
        <v>0</v>
      </c>
      <c r="K25" s="7">
        <v>3</v>
      </c>
      <c r="L25" s="8">
        <v>23</v>
      </c>
      <c r="M25" s="8">
        <v>0</v>
      </c>
      <c r="N25" s="7"/>
      <c r="Q25" s="7">
        <v>1</v>
      </c>
      <c r="R25" s="8">
        <v>10</v>
      </c>
      <c r="S25" s="8">
        <v>0</v>
      </c>
      <c r="T25" s="7"/>
      <c r="W25" s="7">
        <v>1</v>
      </c>
      <c r="X25" s="8">
        <v>15</v>
      </c>
      <c r="Y25" s="8">
        <v>0</v>
      </c>
      <c r="Z25" s="7"/>
      <c r="AC25" s="7"/>
      <c r="AF25" s="7">
        <v>1</v>
      </c>
      <c r="AG25">
        <v>4</v>
      </c>
      <c r="AH25">
        <v>0</v>
      </c>
      <c r="AI25" s="7"/>
      <c r="AL25" s="7"/>
      <c r="AO25" s="7"/>
      <c r="AR25" s="7">
        <v>1</v>
      </c>
      <c r="AS25">
        <v>0</v>
      </c>
      <c r="AT25">
        <v>0</v>
      </c>
    </row>
    <row r="26" spans="1:49" ht="15.75" customHeight="1" x14ac:dyDescent="0.25">
      <c r="A26" s="5" t="s">
        <v>720</v>
      </c>
      <c r="B26" s="6">
        <f t="shared" ref="B26:D26" si="20">E26+H26+K26+N26+Q26+T26+W26+Z26+AC26+AF26+AI26+AL26</f>
        <v>11</v>
      </c>
      <c r="C26" s="6">
        <f t="shared" si="20"/>
        <v>114</v>
      </c>
      <c r="D26" s="6">
        <f t="shared" si="20"/>
        <v>0</v>
      </c>
      <c r="E26" s="7">
        <v>5</v>
      </c>
      <c r="F26">
        <v>65</v>
      </c>
      <c r="G26">
        <v>0</v>
      </c>
      <c r="H26" s="7"/>
      <c r="K26" s="7">
        <v>1</v>
      </c>
      <c r="L26" s="8">
        <v>12</v>
      </c>
      <c r="M26" s="8">
        <v>0</v>
      </c>
      <c r="N26" s="7"/>
      <c r="Q26" s="7">
        <v>1</v>
      </c>
      <c r="R26" s="8">
        <v>12</v>
      </c>
      <c r="S26" s="8">
        <v>0</v>
      </c>
      <c r="T26" s="7">
        <v>1</v>
      </c>
      <c r="U26" s="8">
        <v>0</v>
      </c>
      <c r="V26" s="8">
        <v>0</v>
      </c>
      <c r="W26" s="7">
        <v>1</v>
      </c>
      <c r="X26" s="8">
        <v>13</v>
      </c>
      <c r="Y26" s="8">
        <v>0</v>
      </c>
      <c r="Z26" s="7">
        <v>2</v>
      </c>
      <c r="AA26" s="8">
        <v>12</v>
      </c>
      <c r="AB26" s="8">
        <v>0</v>
      </c>
      <c r="AC26" s="7"/>
      <c r="AF26" s="7"/>
      <c r="AI26" s="7"/>
      <c r="AL26" s="7"/>
      <c r="AO26" s="7"/>
      <c r="AR26" s="7"/>
    </row>
    <row r="27" spans="1:49" ht="15.75" customHeight="1" x14ac:dyDescent="0.25">
      <c r="A27" s="5" t="s">
        <v>721</v>
      </c>
      <c r="B27" s="6">
        <f t="shared" ref="B27:D27" si="21">E27+H27+K27+N27+Q27+T27+W27+Z27+AC27+AF27+AI27+AL27</f>
        <v>16</v>
      </c>
      <c r="C27" s="6">
        <f t="shared" si="21"/>
        <v>272</v>
      </c>
      <c r="D27" s="6">
        <f t="shared" si="21"/>
        <v>2</v>
      </c>
      <c r="E27" s="7">
        <v>2</v>
      </c>
      <c r="F27">
        <v>15</v>
      </c>
      <c r="G27">
        <v>0</v>
      </c>
      <c r="H27" s="7"/>
      <c r="K27" s="7">
        <v>3</v>
      </c>
      <c r="L27" s="8">
        <v>32</v>
      </c>
      <c r="M27" s="8">
        <v>1</v>
      </c>
      <c r="N27" s="7"/>
      <c r="Q27" s="7">
        <v>8</v>
      </c>
      <c r="R27" s="10">
        <v>194</v>
      </c>
      <c r="S27" s="8">
        <v>1</v>
      </c>
      <c r="T27" s="7">
        <v>1</v>
      </c>
      <c r="U27" s="8">
        <v>10</v>
      </c>
      <c r="V27" s="8">
        <v>0</v>
      </c>
      <c r="W27" s="7">
        <v>2</v>
      </c>
      <c r="X27" s="8">
        <v>21</v>
      </c>
      <c r="Y27" s="8">
        <v>0</v>
      </c>
      <c r="Z27" s="7"/>
      <c r="AC27" s="7"/>
      <c r="AF27" s="7"/>
      <c r="AI27" s="7"/>
      <c r="AL27" s="7"/>
      <c r="AO27" s="7"/>
      <c r="AR27" s="7"/>
    </row>
    <row r="28" spans="1:49" ht="15.75" customHeight="1" x14ac:dyDescent="0.25">
      <c r="A28" s="5" t="s">
        <v>722</v>
      </c>
      <c r="B28" s="6">
        <f t="shared" ref="B28:D28" si="22">E28+H28+K28+N28+Q28+T28+W28+Z28+AC28+AF28+AI28+AL28</f>
        <v>14</v>
      </c>
      <c r="C28" s="6">
        <f t="shared" si="22"/>
        <v>126</v>
      </c>
      <c r="D28" s="6">
        <f t="shared" si="22"/>
        <v>1</v>
      </c>
      <c r="E28" s="7">
        <v>2</v>
      </c>
      <c r="F28">
        <v>27</v>
      </c>
      <c r="G28">
        <v>0</v>
      </c>
      <c r="H28" s="7"/>
      <c r="K28" s="7">
        <v>1</v>
      </c>
      <c r="L28" s="8">
        <v>3</v>
      </c>
      <c r="M28" s="8">
        <v>0</v>
      </c>
      <c r="N28" s="7"/>
      <c r="Q28" s="7">
        <v>3</v>
      </c>
      <c r="R28" s="8">
        <v>54</v>
      </c>
      <c r="S28" s="8">
        <v>1</v>
      </c>
      <c r="T28" s="7"/>
      <c r="W28" s="7">
        <v>3</v>
      </c>
      <c r="X28" s="8">
        <v>23</v>
      </c>
      <c r="Y28" s="8">
        <v>0</v>
      </c>
      <c r="Z28" s="7">
        <v>2</v>
      </c>
      <c r="AA28" s="8">
        <v>5</v>
      </c>
      <c r="AB28" s="8">
        <v>0</v>
      </c>
      <c r="AC28" s="7"/>
      <c r="AF28" s="7">
        <v>3</v>
      </c>
      <c r="AG28">
        <v>14</v>
      </c>
      <c r="AH28">
        <v>0</v>
      </c>
      <c r="AI28" s="7"/>
      <c r="AL28" s="7"/>
      <c r="AO28" s="7"/>
      <c r="AR28" s="7"/>
    </row>
    <row r="29" spans="1:49" ht="15.75" customHeight="1" x14ac:dyDescent="0.25">
      <c r="A29" s="5"/>
      <c r="B29" s="6"/>
      <c r="C29" s="6"/>
      <c r="D29" s="6"/>
      <c r="E29" s="8">
        <f t="shared" ref="E29:AN29" si="23">SUM(E18:E28)</f>
        <v>45</v>
      </c>
      <c r="F29" s="8">
        <f t="shared" si="23"/>
        <v>495</v>
      </c>
      <c r="G29" s="8">
        <f t="shared" si="23"/>
        <v>2</v>
      </c>
      <c r="H29" s="8">
        <f t="shared" si="23"/>
        <v>12</v>
      </c>
      <c r="I29" s="8">
        <f t="shared" si="23"/>
        <v>146</v>
      </c>
      <c r="J29" s="8">
        <f t="shared" si="23"/>
        <v>0</v>
      </c>
      <c r="K29" s="8">
        <f t="shared" si="23"/>
        <v>18</v>
      </c>
      <c r="L29" s="8">
        <f t="shared" si="23"/>
        <v>184</v>
      </c>
      <c r="M29" s="8">
        <f t="shared" si="23"/>
        <v>1</v>
      </c>
      <c r="N29" s="8">
        <f t="shared" si="23"/>
        <v>10</v>
      </c>
      <c r="O29" s="8">
        <f t="shared" si="23"/>
        <v>114</v>
      </c>
      <c r="P29" s="8">
        <f t="shared" si="23"/>
        <v>0</v>
      </c>
      <c r="Q29" s="8">
        <f t="shared" si="23"/>
        <v>33</v>
      </c>
      <c r="R29" s="8">
        <f t="shared" si="23"/>
        <v>596</v>
      </c>
      <c r="S29" s="8">
        <f t="shared" si="23"/>
        <v>3</v>
      </c>
      <c r="T29" s="8">
        <f t="shared" si="23"/>
        <v>6</v>
      </c>
      <c r="U29" s="8">
        <f t="shared" si="23"/>
        <v>66</v>
      </c>
      <c r="V29" s="8">
        <f t="shared" si="23"/>
        <v>0</v>
      </c>
      <c r="W29" s="8">
        <f t="shared" si="23"/>
        <v>17</v>
      </c>
      <c r="X29" s="8">
        <f t="shared" si="23"/>
        <v>164</v>
      </c>
      <c r="Y29" s="8">
        <f t="shared" si="23"/>
        <v>0</v>
      </c>
      <c r="Z29" s="8">
        <f t="shared" si="23"/>
        <v>15</v>
      </c>
      <c r="AA29" s="8">
        <f t="shared" si="23"/>
        <v>99</v>
      </c>
      <c r="AB29" s="8">
        <f t="shared" si="23"/>
        <v>0</v>
      </c>
      <c r="AC29" s="8">
        <f t="shared" si="23"/>
        <v>1</v>
      </c>
      <c r="AD29" s="8">
        <f t="shared" si="23"/>
        <v>-2</v>
      </c>
      <c r="AE29" s="8">
        <f t="shared" si="23"/>
        <v>0</v>
      </c>
      <c r="AF29" s="8">
        <f t="shared" si="23"/>
        <v>5</v>
      </c>
      <c r="AG29" s="8">
        <f t="shared" si="23"/>
        <v>18</v>
      </c>
      <c r="AH29" s="8">
        <f t="shared" si="23"/>
        <v>0</v>
      </c>
      <c r="AI29" s="8">
        <f t="shared" si="23"/>
        <v>4</v>
      </c>
      <c r="AJ29" s="8">
        <f t="shared" si="23"/>
        <v>60</v>
      </c>
      <c r="AK29" s="8">
        <f t="shared" si="23"/>
        <v>0</v>
      </c>
      <c r="AL29" s="8">
        <f t="shared" si="23"/>
        <v>1</v>
      </c>
      <c r="AM29" s="8">
        <f t="shared" si="23"/>
        <v>3</v>
      </c>
      <c r="AN29" s="8">
        <f t="shared" si="23"/>
        <v>0</v>
      </c>
    </row>
    <row r="30" spans="1:49" ht="15.75" customHeight="1" x14ac:dyDescent="0.25">
      <c r="A30" s="5"/>
      <c r="B30" s="6"/>
      <c r="C30" s="6"/>
      <c r="D30" s="6"/>
    </row>
    <row r="31" spans="1:49" ht="15.75" customHeight="1" x14ac:dyDescent="0.25">
      <c r="A31" s="1" t="s">
        <v>71</v>
      </c>
      <c r="B31" s="2"/>
      <c r="C31" s="2"/>
      <c r="D31" s="2"/>
      <c r="E31" s="3"/>
      <c r="F31" s="3"/>
      <c r="G31" s="3" t="s">
        <v>690</v>
      </c>
      <c r="H31" s="3"/>
      <c r="I31" s="3"/>
      <c r="J31" s="3"/>
      <c r="K31" s="3"/>
      <c r="L31" s="3" t="s">
        <v>745</v>
      </c>
      <c r="M31" s="3"/>
      <c r="N31" s="3"/>
      <c r="O31" s="3"/>
      <c r="P31" s="3"/>
      <c r="Q31" s="3" t="s">
        <v>746</v>
      </c>
      <c r="R31" s="3"/>
      <c r="S31" s="3"/>
      <c r="T31" s="3"/>
      <c r="U31" s="3"/>
      <c r="V31" s="3" t="s">
        <v>728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ht="15.75" customHeight="1" x14ac:dyDescent="0.25">
      <c r="A32" s="1" t="s">
        <v>697</v>
      </c>
      <c r="B32" s="2"/>
      <c r="C32" s="2"/>
      <c r="D32" s="2"/>
      <c r="E32" s="3"/>
      <c r="F32" s="3"/>
      <c r="G32" s="4" t="s">
        <v>72</v>
      </c>
      <c r="H32" s="3" t="s">
        <v>4</v>
      </c>
      <c r="I32" s="3" t="s">
        <v>73</v>
      </c>
      <c r="J32" s="3" t="s">
        <v>7</v>
      </c>
      <c r="K32" s="3" t="s">
        <v>8</v>
      </c>
      <c r="L32" s="4" t="s">
        <v>72</v>
      </c>
      <c r="M32" s="3" t="s">
        <v>4</v>
      </c>
      <c r="N32" s="3" t="s">
        <v>73</v>
      </c>
      <c r="O32" s="3" t="s">
        <v>7</v>
      </c>
      <c r="P32" s="3" t="s">
        <v>8</v>
      </c>
      <c r="Q32" s="4" t="s">
        <v>72</v>
      </c>
      <c r="R32" s="3" t="s">
        <v>4</v>
      </c>
      <c r="S32" s="3" t="s">
        <v>73</v>
      </c>
      <c r="T32" s="3" t="s">
        <v>7</v>
      </c>
      <c r="U32" s="3" t="s">
        <v>8</v>
      </c>
      <c r="V32" s="4" t="s">
        <v>72</v>
      </c>
      <c r="W32" s="3" t="s">
        <v>4</v>
      </c>
      <c r="X32" s="3" t="s">
        <v>73</v>
      </c>
      <c r="Y32" s="3" t="s">
        <v>7</v>
      </c>
      <c r="Z32" s="3" t="s">
        <v>8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ht="15.75" customHeight="1" x14ac:dyDescent="0.25">
      <c r="A33" s="5" t="s">
        <v>698</v>
      </c>
      <c r="B33" s="6">
        <f t="shared" ref="B33:F33" si="24">G33+L33+Q33+V33</f>
        <v>10</v>
      </c>
      <c r="C33" s="6">
        <f t="shared" si="24"/>
        <v>21</v>
      </c>
      <c r="D33" s="6">
        <f t="shared" si="24"/>
        <v>2</v>
      </c>
      <c r="E33" s="6">
        <f t="shared" si="24"/>
        <v>126</v>
      </c>
      <c r="F33" s="6">
        <f t="shared" si="24"/>
        <v>0</v>
      </c>
      <c r="G33" s="7">
        <v>10</v>
      </c>
      <c r="H33">
        <v>21</v>
      </c>
      <c r="I33">
        <v>2</v>
      </c>
      <c r="J33">
        <v>126</v>
      </c>
      <c r="K33">
        <v>0</v>
      </c>
      <c r="L33" s="7"/>
      <c r="Q33" s="7"/>
      <c r="V33" s="7"/>
    </row>
    <row r="34" spans="1:49" ht="15.75" customHeight="1" x14ac:dyDescent="0.25">
      <c r="A34" s="5" t="s">
        <v>699</v>
      </c>
      <c r="B34" s="6">
        <f t="shared" ref="B34:F34" si="25">G34+L34+Q34+V34</f>
        <v>14</v>
      </c>
      <c r="C34" s="6">
        <f t="shared" si="25"/>
        <v>34</v>
      </c>
      <c r="D34" s="6">
        <f t="shared" si="25"/>
        <v>0</v>
      </c>
      <c r="E34" s="6">
        <f t="shared" si="25"/>
        <v>164</v>
      </c>
      <c r="F34" s="6">
        <f t="shared" si="25"/>
        <v>0</v>
      </c>
      <c r="G34" s="7">
        <v>14</v>
      </c>
      <c r="H34">
        <v>34</v>
      </c>
      <c r="I34">
        <v>0</v>
      </c>
      <c r="J34">
        <v>164</v>
      </c>
      <c r="K34">
        <v>0</v>
      </c>
      <c r="L34" s="7"/>
      <c r="Q34" s="7"/>
      <c r="V34" s="7"/>
    </row>
    <row r="35" spans="1:49" ht="15.75" customHeight="1" x14ac:dyDescent="0.25">
      <c r="A35" s="5" t="s">
        <v>701</v>
      </c>
      <c r="B35" s="6">
        <f t="shared" ref="B35:F35" si="26">G35+L35+Q35+V35</f>
        <v>7</v>
      </c>
      <c r="C35" s="6">
        <f t="shared" si="26"/>
        <v>17</v>
      </c>
      <c r="D35" s="6">
        <f t="shared" si="26"/>
        <v>0</v>
      </c>
      <c r="E35" s="6">
        <f t="shared" si="26"/>
        <v>57</v>
      </c>
      <c r="F35" s="6">
        <f t="shared" si="26"/>
        <v>1</v>
      </c>
      <c r="G35" s="7">
        <v>6</v>
      </c>
      <c r="H35">
        <v>15</v>
      </c>
      <c r="I35">
        <v>0</v>
      </c>
      <c r="J35">
        <v>51</v>
      </c>
      <c r="K35">
        <v>0</v>
      </c>
      <c r="L35" s="7">
        <v>1</v>
      </c>
      <c r="M35" s="8">
        <v>2</v>
      </c>
      <c r="N35" s="8">
        <v>0</v>
      </c>
      <c r="O35">
        <v>6</v>
      </c>
      <c r="P35">
        <v>1</v>
      </c>
      <c r="Q35" s="7"/>
      <c r="V35" s="7"/>
    </row>
    <row r="36" spans="1:49" ht="15.75" customHeight="1" x14ac:dyDescent="0.25">
      <c r="A36" s="5" t="s">
        <v>708</v>
      </c>
      <c r="B36" s="6">
        <f t="shared" ref="B36:F36" si="27">G36+L36+Q36+V36</f>
        <v>14</v>
      </c>
      <c r="C36" s="6">
        <f t="shared" si="27"/>
        <v>30</v>
      </c>
      <c r="D36" s="6">
        <f t="shared" si="27"/>
        <v>1</v>
      </c>
      <c r="E36" s="6">
        <f t="shared" si="27"/>
        <v>153</v>
      </c>
      <c r="F36" s="6">
        <f t="shared" si="27"/>
        <v>0</v>
      </c>
      <c r="G36" s="7"/>
      <c r="L36" s="4">
        <v>2</v>
      </c>
      <c r="M36" s="3">
        <v>4</v>
      </c>
      <c r="N36" s="3">
        <v>0</v>
      </c>
      <c r="O36" s="3">
        <v>40</v>
      </c>
      <c r="P36" s="3">
        <v>0</v>
      </c>
      <c r="Q36" s="7">
        <v>12</v>
      </c>
      <c r="R36" s="8">
        <v>26</v>
      </c>
      <c r="S36" s="8">
        <v>1</v>
      </c>
      <c r="T36">
        <v>113</v>
      </c>
      <c r="U36">
        <v>0</v>
      </c>
      <c r="V36" s="7"/>
    </row>
    <row r="37" spans="1:49" ht="15.75" customHeight="1" x14ac:dyDescent="0.25">
      <c r="A37" s="5" t="s">
        <v>709</v>
      </c>
      <c r="B37" s="6">
        <f t="shared" ref="B37:F37" si="28">G37+L37+Q37+V37</f>
        <v>12</v>
      </c>
      <c r="C37" s="6">
        <f t="shared" si="28"/>
        <v>26</v>
      </c>
      <c r="D37" s="6">
        <f t="shared" si="28"/>
        <v>0</v>
      </c>
      <c r="E37" s="6">
        <f t="shared" si="28"/>
        <v>158</v>
      </c>
      <c r="F37" s="6">
        <f t="shared" si="28"/>
        <v>0</v>
      </c>
      <c r="G37" s="7"/>
      <c r="L37" s="7">
        <v>4</v>
      </c>
      <c r="M37">
        <v>8</v>
      </c>
      <c r="N37">
        <v>0</v>
      </c>
      <c r="O37">
        <v>30</v>
      </c>
      <c r="P37">
        <v>0</v>
      </c>
      <c r="Q37" s="7">
        <v>8</v>
      </c>
      <c r="R37" s="8">
        <v>18</v>
      </c>
      <c r="S37" s="8">
        <v>0</v>
      </c>
      <c r="T37">
        <v>128</v>
      </c>
      <c r="U37">
        <v>0</v>
      </c>
      <c r="V37" s="7"/>
    </row>
    <row r="38" spans="1:49" ht="15.75" customHeight="1" x14ac:dyDescent="0.25">
      <c r="A38" s="5" t="s">
        <v>718</v>
      </c>
      <c r="B38" s="6">
        <f t="shared" ref="B38:F38" si="29">G38+L38+Q38+V38</f>
        <v>27</v>
      </c>
      <c r="C38" s="6">
        <f t="shared" si="29"/>
        <v>43</v>
      </c>
      <c r="D38" s="6">
        <f t="shared" si="29"/>
        <v>2</v>
      </c>
      <c r="E38" s="6">
        <f t="shared" si="29"/>
        <v>272</v>
      </c>
      <c r="F38" s="6">
        <f t="shared" si="29"/>
        <v>1</v>
      </c>
      <c r="G38" s="7"/>
      <c r="L38" s="7">
        <v>9</v>
      </c>
      <c r="M38">
        <v>13</v>
      </c>
      <c r="N38">
        <v>2</v>
      </c>
      <c r="O38">
        <v>101</v>
      </c>
      <c r="P38">
        <v>1</v>
      </c>
      <c r="Q38" s="7">
        <v>18</v>
      </c>
      <c r="R38" s="8">
        <v>30</v>
      </c>
      <c r="S38" s="8">
        <v>0</v>
      </c>
      <c r="T38">
        <v>171</v>
      </c>
      <c r="U38">
        <v>0</v>
      </c>
      <c r="V38" s="7"/>
    </row>
    <row r="39" spans="1:49" ht="15.75" customHeight="1" x14ac:dyDescent="0.25">
      <c r="A39" s="5" t="s">
        <v>206</v>
      </c>
      <c r="B39" s="6">
        <f t="shared" ref="B39:F39" si="30">G39+L39+Q39+V39</f>
        <v>29</v>
      </c>
      <c r="C39" s="6">
        <f t="shared" si="30"/>
        <v>50</v>
      </c>
      <c r="D39" s="6">
        <f t="shared" si="30"/>
        <v>3</v>
      </c>
      <c r="E39" s="6">
        <f t="shared" si="30"/>
        <v>354</v>
      </c>
      <c r="F39" s="6">
        <f t="shared" si="30"/>
        <v>1</v>
      </c>
      <c r="G39" s="7"/>
      <c r="L39" s="7">
        <v>1</v>
      </c>
      <c r="M39">
        <v>1</v>
      </c>
      <c r="N39">
        <v>0</v>
      </c>
      <c r="O39">
        <v>11</v>
      </c>
      <c r="P39">
        <v>0</v>
      </c>
      <c r="Q39" s="7">
        <v>28</v>
      </c>
      <c r="R39" s="8">
        <v>49</v>
      </c>
      <c r="S39" s="8">
        <v>3</v>
      </c>
      <c r="T39" s="10">
        <v>343</v>
      </c>
      <c r="U39">
        <v>1</v>
      </c>
      <c r="V39" s="7"/>
    </row>
    <row r="40" spans="1:49" ht="15.75" customHeight="1" x14ac:dyDescent="0.25">
      <c r="A40" s="5" t="s">
        <v>719</v>
      </c>
      <c r="B40" s="6">
        <f t="shared" ref="B40:F40" si="31">G40+L40+Q40+V40</f>
        <v>13</v>
      </c>
      <c r="C40" s="6">
        <f t="shared" si="31"/>
        <v>20</v>
      </c>
      <c r="D40" s="6">
        <f t="shared" si="31"/>
        <v>0</v>
      </c>
      <c r="E40" s="6">
        <f t="shared" si="31"/>
        <v>138</v>
      </c>
      <c r="F40" s="6">
        <f t="shared" si="31"/>
        <v>0</v>
      </c>
      <c r="G40" s="7"/>
      <c r="L40" s="7">
        <v>3</v>
      </c>
      <c r="M40">
        <v>4</v>
      </c>
      <c r="N40">
        <v>0</v>
      </c>
      <c r="O40">
        <v>23</v>
      </c>
      <c r="P40">
        <v>0</v>
      </c>
      <c r="Q40" s="7">
        <v>10</v>
      </c>
      <c r="R40" s="8">
        <v>16</v>
      </c>
      <c r="S40" s="8">
        <v>0</v>
      </c>
      <c r="T40">
        <v>115</v>
      </c>
      <c r="U40">
        <v>0</v>
      </c>
      <c r="V40" s="7"/>
    </row>
    <row r="41" spans="1:49" ht="15.75" customHeight="1" x14ac:dyDescent="0.25">
      <c r="A41" s="5" t="s">
        <v>720</v>
      </c>
      <c r="B41" s="6">
        <f t="shared" ref="B41:F41" si="32">G41+L41+Q41+V41</f>
        <v>11</v>
      </c>
      <c r="C41" s="6">
        <f t="shared" si="32"/>
        <v>26</v>
      </c>
      <c r="D41" s="6">
        <f t="shared" si="32"/>
        <v>1</v>
      </c>
      <c r="E41" s="6">
        <f t="shared" si="32"/>
        <v>114</v>
      </c>
      <c r="F41" s="6">
        <f t="shared" si="32"/>
        <v>0</v>
      </c>
      <c r="G41" s="7"/>
      <c r="L41" s="7"/>
      <c r="Q41" s="7">
        <v>11</v>
      </c>
      <c r="R41" s="8">
        <v>25</v>
      </c>
      <c r="S41" s="8">
        <v>1</v>
      </c>
      <c r="T41">
        <v>114</v>
      </c>
      <c r="U41">
        <v>0</v>
      </c>
      <c r="V41" s="7">
        <v>0</v>
      </c>
      <c r="W41" s="8">
        <v>1</v>
      </c>
      <c r="X41" s="8">
        <v>0</v>
      </c>
      <c r="Y41" s="8">
        <v>0</v>
      </c>
      <c r="Z41">
        <v>0</v>
      </c>
    </row>
    <row r="42" spans="1:49" ht="15.75" customHeight="1" x14ac:dyDescent="0.25">
      <c r="A42" s="5" t="s">
        <v>721</v>
      </c>
      <c r="B42" s="6">
        <f t="shared" ref="B42:F42" si="33">G42+L42+Q42+V42</f>
        <v>16</v>
      </c>
      <c r="C42" s="6">
        <f t="shared" si="33"/>
        <v>34</v>
      </c>
      <c r="D42" s="6">
        <f t="shared" si="33"/>
        <v>0</v>
      </c>
      <c r="E42" s="6">
        <f t="shared" si="33"/>
        <v>272</v>
      </c>
      <c r="F42" s="6">
        <f t="shared" si="33"/>
        <v>2</v>
      </c>
      <c r="G42" s="7"/>
      <c r="L42" s="7">
        <v>1</v>
      </c>
      <c r="M42">
        <v>13</v>
      </c>
      <c r="N42">
        <v>0</v>
      </c>
      <c r="O42">
        <v>13</v>
      </c>
      <c r="P42">
        <v>0</v>
      </c>
      <c r="Q42" s="7">
        <v>15</v>
      </c>
      <c r="R42" s="8">
        <v>21</v>
      </c>
      <c r="S42" s="8">
        <v>0</v>
      </c>
      <c r="T42">
        <v>259</v>
      </c>
      <c r="U42" s="19">
        <v>2</v>
      </c>
      <c r="V42" s="7"/>
    </row>
    <row r="43" spans="1:49" ht="15.75" customHeight="1" x14ac:dyDescent="0.25">
      <c r="A43" s="5" t="s">
        <v>722</v>
      </c>
      <c r="B43" s="6">
        <f t="shared" ref="B43:F43" si="34">G43+L43+Q43+V43</f>
        <v>14</v>
      </c>
      <c r="C43" s="6">
        <f t="shared" si="34"/>
        <v>26</v>
      </c>
      <c r="D43" s="6">
        <f t="shared" si="34"/>
        <v>1</v>
      </c>
      <c r="E43" s="6">
        <f t="shared" si="34"/>
        <v>126</v>
      </c>
      <c r="F43" s="6">
        <f t="shared" si="34"/>
        <v>1</v>
      </c>
      <c r="G43" s="7"/>
      <c r="L43" s="7">
        <v>3</v>
      </c>
      <c r="M43">
        <v>5</v>
      </c>
      <c r="N43">
        <v>0</v>
      </c>
      <c r="O43">
        <v>45</v>
      </c>
      <c r="P43">
        <v>1</v>
      </c>
      <c r="Q43" s="7">
        <v>11</v>
      </c>
      <c r="R43" s="8">
        <v>21</v>
      </c>
      <c r="S43" s="8">
        <v>1</v>
      </c>
      <c r="T43">
        <v>81</v>
      </c>
      <c r="U43">
        <v>0</v>
      </c>
      <c r="V43" s="7"/>
    </row>
    <row r="44" spans="1:49" ht="15.75" customHeight="1" x14ac:dyDescent="0.25">
      <c r="A44" s="5"/>
      <c r="B44" s="6"/>
      <c r="C44" s="6"/>
      <c r="D44" s="6"/>
      <c r="E44" s="6"/>
      <c r="F44" s="6"/>
      <c r="G44" s="8">
        <f t="shared" ref="G44:Y44" si="35">SUM(G33:G43)</f>
        <v>30</v>
      </c>
      <c r="H44" s="8">
        <f t="shared" si="35"/>
        <v>70</v>
      </c>
      <c r="I44" s="8">
        <f t="shared" si="35"/>
        <v>2</v>
      </c>
      <c r="J44" s="8">
        <f t="shared" si="35"/>
        <v>341</v>
      </c>
      <c r="K44" s="8">
        <f t="shared" si="35"/>
        <v>0</v>
      </c>
      <c r="L44" s="8">
        <f t="shared" si="35"/>
        <v>24</v>
      </c>
      <c r="M44" s="8">
        <f t="shared" si="35"/>
        <v>50</v>
      </c>
      <c r="N44" s="8">
        <f t="shared" si="35"/>
        <v>2</v>
      </c>
      <c r="O44" s="8">
        <f t="shared" si="35"/>
        <v>269</v>
      </c>
      <c r="P44" s="8">
        <f t="shared" si="35"/>
        <v>3</v>
      </c>
      <c r="Q44" s="8">
        <f t="shared" si="35"/>
        <v>113</v>
      </c>
      <c r="R44" s="8">
        <f t="shared" si="35"/>
        <v>206</v>
      </c>
      <c r="S44" s="8">
        <f t="shared" si="35"/>
        <v>6</v>
      </c>
      <c r="T44" s="8">
        <f t="shared" si="35"/>
        <v>1324</v>
      </c>
      <c r="U44" s="8">
        <f t="shared" si="35"/>
        <v>3</v>
      </c>
      <c r="V44" s="8">
        <f t="shared" si="35"/>
        <v>0</v>
      </c>
      <c r="W44" s="8">
        <f t="shared" si="35"/>
        <v>1</v>
      </c>
      <c r="X44" s="8">
        <f t="shared" si="35"/>
        <v>0</v>
      </c>
      <c r="Y44" s="8">
        <f t="shared" si="35"/>
        <v>0</v>
      </c>
    </row>
    <row r="45" spans="1:49" ht="15.75" customHeight="1" x14ac:dyDescent="0.25">
      <c r="A45" s="5"/>
      <c r="B45" s="6"/>
      <c r="C45" s="6"/>
      <c r="D45" s="6"/>
    </row>
    <row r="46" spans="1:49" ht="15.75" customHeight="1" x14ac:dyDescent="0.25">
      <c r="A46" s="1" t="s">
        <v>83</v>
      </c>
      <c r="B46" s="2"/>
      <c r="C46" s="2"/>
      <c r="D46" s="2"/>
      <c r="E46" s="3" t="s">
        <v>753</v>
      </c>
      <c r="F46" s="3"/>
      <c r="G46" s="3"/>
      <c r="H46" s="3"/>
      <c r="I46" s="3"/>
      <c r="J46" s="3" t="s">
        <v>746</v>
      </c>
      <c r="K46" s="3"/>
      <c r="L46" s="3"/>
      <c r="M46" s="3"/>
      <c r="N46" s="3"/>
      <c r="O46" s="3"/>
      <c r="P46" s="3"/>
      <c r="Q46" s="3" t="s">
        <v>84</v>
      </c>
      <c r="R46" s="3"/>
      <c r="S46" s="3"/>
      <c r="T46" s="3" t="s">
        <v>754</v>
      </c>
      <c r="U46" s="3"/>
      <c r="V46" s="3"/>
      <c r="W46" s="3"/>
      <c r="X46" s="3" t="s">
        <v>2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ht="15.75" customHeight="1" x14ac:dyDescent="0.25">
      <c r="A47" s="1" t="s">
        <v>697</v>
      </c>
      <c r="B47" s="2"/>
      <c r="C47" s="2"/>
      <c r="D47" s="2"/>
      <c r="E47" s="3" t="s">
        <v>85</v>
      </c>
      <c r="F47" s="3" t="s">
        <v>7</v>
      </c>
      <c r="G47" s="3" t="s">
        <v>86</v>
      </c>
      <c r="H47" s="3" t="s">
        <v>87</v>
      </c>
      <c r="I47" s="3" t="s">
        <v>88</v>
      </c>
      <c r="J47" s="3" t="s">
        <v>85</v>
      </c>
      <c r="K47" s="3" t="s">
        <v>7</v>
      </c>
      <c r="L47" s="3" t="s">
        <v>86</v>
      </c>
      <c r="M47" s="3" t="s">
        <v>87</v>
      </c>
      <c r="N47" s="3" t="s">
        <v>88</v>
      </c>
      <c r="O47" s="3"/>
      <c r="P47" s="3"/>
      <c r="Q47" s="1" t="s">
        <v>697</v>
      </c>
      <c r="R47" s="3"/>
      <c r="S47" s="3"/>
      <c r="T47" s="3" t="s">
        <v>89</v>
      </c>
      <c r="U47" s="3" t="s">
        <v>90</v>
      </c>
      <c r="V47" s="3" t="s">
        <v>91</v>
      </c>
      <c r="W47" s="3"/>
      <c r="X47" s="4" t="s">
        <v>89</v>
      </c>
      <c r="Y47" s="3" t="s">
        <v>90</v>
      </c>
      <c r="Z47" s="3" t="s">
        <v>91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ht="15.75" customHeight="1" x14ac:dyDescent="0.25">
      <c r="A48" s="5" t="s">
        <v>698</v>
      </c>
      <c r="B48" s="6"/>
      <c r="C48" s="6"/>
      <c r="D48" s="6"/>
      <c r="E48">
        <v>6</v>
      </c>
      <c r="F48">
        <v>223</v>
      </c>
      <c r="G48" s="26">
        <f t="shared" ref="G48:G59" si="36">F48/E48</f>
        <v>37.166666666666664</v>
      </c>
      <c r="H48">
        <v>0</v>
      </c>
      <c r="I48">
        <v>0</v>
      </c>
      <c r="L48" s="26" t="e">
        <f t="shared" ref="L48:L59" si="37">K48/J48</f>
        <v>#DIV/0!</v>
      </c>
      <c r="Q48" s="5" t="s">
        <v>698</v>
      </c>
      <c r="T48">
        <v>1</v>
      </c>
      <c r="U48">
        <v>1</v>
      </c>
      <c r="V48">
        <v>50</v>
      </c>
      <c r="X48" s="7"/>
    </row>
    <row r="49" spans="1:26" ht="15.75" customHeight="1" x14ac:dyDescent="0.25">
      <c r="A49" s="5" t="s">
        <v>699</v>
      </c>
      <c r="B49" s="6"/>
      <c r="C49" s="6"/>
      <c r="D49" s="6"/>
      <c r="E49">
        <v>11</v>
      </c>
      <c r="F49">
        <v>512</v>
      </c>
      <c r="G49" s="26">
        <f t="shared" si="36"/>
        <v>46.545454545454547</v>
      </c>
      <c r="H49">
        <v>0</v>
      </c>
      <c r="I49">
        <v>0</v>
      </c>
      <c r="L49" s="26" t="e">
        <f t="shared" si="37"/>
        <v>#DIV/0!</v>
      </c>
      <c r="Q49" s="5" t="s">
        <v>699</v>
      </c>
      <c r="X49" s="7"/>
    </row>
    <row r="50" spans="1:26" ht="15.75" customHeight="1" x14ac:dyDescent="0.25">
      <c r="A50" s="5" t="s">
        <v>701</v>
      </c>
      <c r="B50" s="6"/>
      <c r="C50" s="6"/>
      <c r="D50" s="6"/>
      <c r="E50">
        <v>10</v>
      </c>
      <c r="F50">
        <v>434</v>
      </c>
      <c r="G50" s="26">
        <f t="shared" si="36"/>
        <v>43.4</v>
      </c>
      <c r="L50" s="26" t="e">
        <f t="shared" si="37"/>
        <v>#DIV/0!</v>
      </c>
      <c r="Q50" s="5" t="s">
        <v>701</v>
      </c>
      <c r="X50" s="7"/>
    </row>
    <row r="51" spans="1:26" ht="15.75" customHeight="1" x14ac:dyDescent="0.25">
      <c r="A51" s="5" t="s">
        <v>708</v>
      </c>
      <c r="B51" s="6"/>
      <c r="C51" s="6"/>
      <c r="D51" s="6"/>
      <c r="E51">
        <v>4</v>
      </c>
      <c r="F51">
        <v>169</v>
      </c>
      <c r="G51" s="26">
        <f t="shared" si="36"/>
        <v>42.25</v>
      </c>
      <c r="H51">
        <v>0</v>
      </c>
      <c r="I51">
        <v>0</v>
      </c>
      <c r="L51" s="26" t="e">
        <f t="shared" si="37"/>
        <v>#DIV/0!</v>
      </c>
      <c r="Q51" s="5" t="s">
        <v>708</v>
      </c>
      <c r="T51">
        <v>1</v>
      </c>
      <c r="U51">
        <v>2</v>
      </c>
      <c r="V51">
        <v>38</v>
      </c>
      <c r="X51" s="7"/>
    </row>
    <row r="52" spans="1:26" ht="15.75" customHeight="1" x14ac:dyDescent="0.25">
      <c r="A52" s="5" t="s">
        <v>709</v>
      </c>
      <c r="B52" s="6"/>
      <c r="C52" s="6"/>
      <c r="D52" s="6"/>
      <c r="E52">
        <v>4</v>
      </c>
      <c r="F52">
        <v>163</v>
      </c>
      <c r="G52" s="26">
        <f t="shared" si="36"/>
        <v>40.75</v>
      </c>
      <c r="H52">
        <v>0</v>
      </c>
      <c r="I52">
        <v>0</v>
      </c>
      <c r="L52" s="26" t="e">
        <f t="shared" si="37"/>
        <v>#DIV/0!</v>
      </c>
      <c r="Q52" s="5" t="s">
        <v>709</v>
      </c>
      <c r="T52">
        <v>1</v>
      </c>
      <c r="U52">
        <v>3</v>
      </c>
      <c r="V52">
        <v>33</v>
      </c>
      <c r="X52" s="7"/>
    </row>
    <row r="53" spans="1:26" ht="15.75" customHeight="1" x14ac:dyDescent="0.25">
      <c r="A53" s="5" t="s">
        <v>718</v>
      </c>
      <c r="B53" s="6"/>
      <c r="C53" s="6"/>
      <c r="D53" s="6"/>
      <c r="E53">
        <v>3</v>
      </c>
      <c r="F53">
        <v>108</v>
      </c>
      <c r="G53" s="26">
        <f t="shared" si="36"/>
        <v>36</v>
      </c>
      <c r="H53">
        <v>0</v>
      </c>
      <c r="I53">
        <v>0</v>
      </c>
      <c r="L53" s="26" t="e">
        <f t="shared" si="37"/>
        <v>#DIV/0!</v>
      </c>
      <c r="Q53" s="5" t="s">
        <v>718</v>
      </c>
      <c r="T53">
        <v>0</v>
      </c>
      <c r="U53">
        <v>1</v>
      </c>
      <c r="V53">
        <v>0</v>
      </c>
      <c r="X53" s="7"/>
    </row>
    <row r="54" spans="1:26" ht="15.75" customHeight="1" x14ac:dyDescent="0.25">
      <c r="A54" s="5" t="s">
        <v>206</v>
      </c>
      <c r="B54" s="6"/>
      <c r="C54" s="6"/>
      <c r="D54" s="6"/>
      <c r="E54">
        <v>5</v>
      </c>
      <c r="F54">
        <v>230</v>
      </c>
      <c r="G54" s="26">
        <f t="shared" si="36"/>
        <v>46</v>
      </c>
      <c r="H54">
        <v>0</v>
      </c>
      <c r="I54">
        <v>0</v>
      </c>
      <c r="L54" s="26" t="e">
        <f t="shared" si="37"/>
        <v>#DIV/0!</v>
      </c>
      <c r="Q54" s="5" t="s">
        <v>206</v>
      </c>
      <c r="T54">
        <v>0</v>
      </c>
      <c r="U54">
        <v>1</v>
      </c>
      <c r="V54">
        <v>0</v>
      </c>
      <c r="X54" s="7"/>
    </row>
    <row r="55" spans="1:26" ht="15.75" customHeight="1" x14ac:dyDescent="0.25">
      <c r="A55" s="5" t="s">
        <v>719</v>
      </c>
      <c r="B55" s="6"/>
      <c r="C55" s="6"/>
      <c r="D55" s="6"/>
      <c r="E55">
        <v>7</v>
      </c>
      <c r="F55">
        <v>263</v>
      </c>
      <c r="G55" s="26">
        <f t="shared" si="36"/>
        <v>37.571428571428569</v>
      </c>
      <c r="H55">
        <v>0</v>
      </c>
      <c r="I55">
        <v>0</v>
      </c>
      <c r="L55" s="26" t="e">
        <f t="shared" si="37"/>
        <v>#DIV/0!</v>
      </c>
      <c r="Q55" s="5" t="s">
        <v>719</v>
      </c>
      <c r="X55" s="7"/>
    </row>
    <row r="56" spans="1:26" ht="15.75" customHeight="1" x14ac:dyDescent="0.25">
      <c r="A56" s="5" t="s">
        <v>720</v>
      </c>
      <c r="B56" s="6"/>
      <c r="C56" s="6"/>
      <c r="D56" s="6"/>
      <c r="E56">
        <v>6</v>
      </c>
      <c r="F56">
        <v>265</v>
      </c>
      <c r="G56" s="26">
        <f t="shared" si="36"/>
        <v>44.166666666666664</v>
      </c>
      <c r="H56">
        <v>0</v>
      </c>
      <c r="I56">
        <v>0</v>
      </c>
      <c r="J56">
        <v>1</v>
      </c>
      <c r="K56">
        <v>36</v>
      </c>
      <c r="L56" s="26">
        <f t="shared" si="37"/>
        <v>36</v>
      </c>
      <c r="M56">
        <v>0</v>
      </c>
      <c r="N56">
        <v>0</v>
      </c>
      <c r="Q56" s="5" t="s">
        <v>720</v>
      </c>
      <c r="T56">
        <v>2</v>
      </c>
      <c r="U56">
        <v>2</v>
      </c>
      <c r="V56">
        <v>44</v>
      </c>
      <c r="X56" s="7"/>
    </row>
    <row r="57" spans="1:26" ht="15.75" customHeight="1" x14ac:dyDescent="0.25">
      <c r="A57" s="5" t="s">
        <v>721</v>
      </c>
      <c r="B57" s="6"/>
      <c r="C57" s="6"/>
      <c r="D57" s="6"/>
      <c r="E57">
        <v>1</v>
      </c>
      <c r="F57">
        <v>40</v>
      </c>
      <c r="G57" s="26">
        <f t="shared" si="36"/>
        <v>40</v>
      </c>
      <c r="H57">
        <v>0</v>
      </c>
      <c r="I57">
        <v>0</v>
      </c>
      <c r="L57" s="26" t="e">
        <f t="shared" si="37"/>
        <v>#DIV/0!</v>
      </c>
      <c r="Q57" s="5" t="s">
        <v>721</v>
      </c>
      <c r="X57" s="7"/>
    </row>
    <row r="58" spans="1:26" ht="15.75" customHeight="1" x14ac:dyDescent="0.25">
      <c r="A58" s="5" t="s">
        <v>722</v>
      </c>
      <c r="B58" s="6"/>
      <c r="C58" s="6"/>
      <c r="D58" s="6"/>
      <c r="E58">
        <v>6</v>
      </c>
      <c r="F58">
        <v>241</v>
      </c>
      <c r="G58" s="26">
        <f t="shared" si="36"/>
        <v>40.166666666666664</v>
      </c>
      <c r="H58">
        <v>0</v>
      </c>
      <c r="I58">
        <v>0</v>
      </c>
      <c r="L58" s="26" t="e">
        <f t="shared" si="37"/>
        <v>#DIV/0!</v>
      </c>
      <c r="Q58" s="5" t="s">
        <v>722</v>
      </c>
      <c r="X58" s="7"/>
    </row>
    <row r="59" spans="1:26" ht="15.75" customHeight="1" x14ac:dyDescent="0.25">
      <c r="A59" s="5"/>
      <c r="B59" s="6"/>
      <c r="C59" s="6"/>
      <c r="D59" s="6"/>
      <c r="E59">
        <f t="shared" ref="E59:F59" si="38">SUM(E48:E58)</f>
        <v>63</v>
      </c>
      <c r="F59">
        <f t="shared" si="38"/>
        <v>2648</v>
      </c>
      <c r="G59" s="26">
        <f t="shared" si="36"/>
        <v>42.031746031746032</v>
      </c>
      <c r="H59">
        <f>SUM(H48:H58)</f>
        <v>0</v>
      </c>
      <c r="I59">
        <f>MAX(I48:I58)</f>
        <v>0</v>
      </c>
      <c r="J59">
        <f t="shared" ref="J59:K59" si="39">SUM(J48:J58)</f>
        <v>1</v>
      </c>
      <c r="K59">
        <f t="shared" si="39"/>
        <v>36</v>
      </c>
      <c r="L59" s="26">
        <f t="shared" si="37"/>
        <v>36</v>
      </c>
      <c r="M59">
        <f>SUM(M48:M58)</f>
        <v>0</v>
      </c>
      <c r="N59">
        <f>MAX(N48:N58)</f>
        <v>0</v>
      </c>
      <c r="T59">
        <f t="shared" ref="T59:U59" si="40">SUM(T48:T58)</f>
        <v>5</v>
      </c>
      <c r="U59">
        <f t="shared" si="40"/>
        <v>10</v>
      </c>
      <c r="V59">
        <f>MAX(V48:V58)</f>
        <v>50</v>
      </c>
      <c r="X59">
        <f t="shared" ref="X59:Y59" si="41">SUM(X48:X58)</f>
        <v>0</v>
      </c>
      <c r="Y59">
        <f t="shared" si="41"/>
        <v>0</v>
      </c>
      <c r="Z59">
        <f>MAX(Z48:Z58)</f>
        <v>0</v>
      </c>
    </row>
    <row r="60" spans="1:26" ht="15.75" customHeight="1" x14ac:dyDescent="0.25">
      <c r="A60" s="5"/>
      <c r="B60" s="6"/>
      <c r="C60" s="6"/>
      <c r="D60" s="6"/>
    </row>
    <row r="61" spans="1:26" ht="15.75" customHeight="1" x14ac:dyDescent="0.25">
      <c r="A61" s="1" t="s">
        <v>92</v>
      </c>
      <c r="B61" s="6"/>
      <c r="C61" s="6"/>
      <c r="D61" s="6"/>
      <c r="E61" s="3" t="s">
        <v>755</v>
      </c>
      <c r="F61" s="3"/>
      <c r="G61" s="3"/>
      <c r="H61" s="3" t="s">
        <v>757</v>
      </c>
      <c r="I61" s="3"/>
      <c r="J61" s="3"/>
      <c r="K61" s="3" t="s">
        <v>1313</v>
      </c>
      <c r="L61" s="3"/>
      <c r="M61" s="3"/>
      <c r="N61" s="3" t="s">
        <v>758</v>
      </c>
      <c r="O61" s="3"/>
      <c r="P61" s="3"/>
      <c r="Q61" s="3" t="s">
        <v>759</v>
      </c>
      <c r="R61" s="3"/>
      <c r="S61" s="3"/>
      <c r="T61" s="3" t="s">
        <v>760</v>
      </c>
      <c r="U61" s="3"/>
      <c r="W61" s="3" t="s">
        <v>2</v>
      </c>
    </row>
    <row r="62" spans="1:26" ht="15.75" customHeight="1" x14ac:dyDescent="0.25">
      <c r="A62" s="1" t="s">
        <v>697</v>
      </c>
      <c r="B62" s="6"/>
      <c r="C62" s="6"/>
      <c r="D62" s="6"/>
      <c r="E62" s="3" t="s">
        <v>73</v>
      </c>
      <c r="F62" s="3" t="s">
        <v>7</v>
      </c>
      <c r="G62" s="3" t="s">
        <v>8</v>
      </c>
      <c r="H62" s="4" t="s">
        <v>73</v>
      </c>
      <c r="I62" s="3" t="s">
        <v>7</v>
      </c>
      <c r="J62" s="3" t="s">
        <v>8</v>
      </c>
      <c r="K62" s="4" t="s">
        <v>73</v>
      </c>
      <c r="L62" s="3" t="s">
        <v>7</v>
      </c>
      <c r="M62" s="3" t="s">
        <v>8</v>
      </c>
      <c r="N62" s="4" t="s">
        <v>73</v>
      </c>
      <c r="O62" s="3" t="s">
        <v>7</v>
      </c>
      <c r="P62" s="3" t="s">
        <v>8</v>
      </c>
      <c r="Q62" s="4" t="s">
        <v>73</v>
      </c>
      <c r="R62" s="3" t="s">
        <v>7</v>
      </c>
      <c r="S62" s="3" t="s">
        <v>8</v>
      </c>
      <c r="T62" s="4" t="s">
        <v>73</v>
      </c>
      <c r="U62" s="3" t="s">
        <v>7</v>
      </c>
      <c r="V62" s="3" t="s">
        <v>8</v>
      </c>
      <c r="W62" s="4" t="s">
        <v>73</v>
      </c>
      <c r="X62" s="3" t="s">
        <v>7</v>
      </c>
      <c r="Y62" s="3" t="s">
        <v>8</v>
      </c>
    </row>
    <row r="63" spans="1:26" ht="15.75" customHeight="1" x14ac:dyDescent="0.25">
      <c r="A63" s="5" t="s">
        <v>698</v>
      </c>
      <c r="B63" s="6"/>
      <c r="C63" s="6"/>
      <c r="D63" s="6"/>
      <c r="E63">
        <v>1</v>
      </c>
      <c r="F63">
        <v>13</v>
      </c>
      <c r="G63">
        <v>0</v>
      </c>
      <c r="H63" s="7">
        <v>1</v>
      </c>
      <c r="I63" s="8">
        <v>0</v>
      </c>
      <c r="J63" s="8">
        <v>0</v>
      </c>
      <c r="K63" s="7"/>
      <c r="N63" s="7"/>
      <c r="Q63" s="7"/>
      <c r="T63" s="7"/>
      <c r="W63" s="7"/>
    </row>
    <row r="64" spans="1:26" ht="15.75" customHeight="1" x14ac:dyDescent="0.25">
      <c r="A64" s="5" t="s">
        <v>699</v>
      </c>
      <c r="B64" s="6"/>
      <c r="C64" s="6"/>
      <c r="D64" s="6"/>
      <c r="H64" s="7"/>
      <c r="K64" s="7"/>
      <c r="N64" s="7"/>
      <c r="Q64" s="7"/>
      <c r="T64" s="7"/>
      <c r="W64" s="7"/>
    </row>
    <row r="65" spans="1:49" ht="15.75" customHeight="1" x14ac:dyDescent="0.25">
      <c r="A65" s="5" t="s">
        <v>701</v>
      </c>
      <c r="B65" s="6"/>
      <c r="C65" s="6"/>
      <c r="D65" s="6"/>
      <c r="H65" s="7"/>
      <c r="K65" s="7"/>
      <c r="N65" s="7"/>
      <c r="Q65" s="7"/>
      <c r="T65" s="7"/>
      <c r="W65" s="7"/>
    </row>
    <row r="66" spans="1:49" ht="15.75" customHeight="1" x14ac:dyDescent="0.25">
      <c r="A66" s="5" t="s">
        <v>708</v>
      </c>
      <c r="B66" s="6"/>
      <c r="C66" s="6"/>
      <c r="D66" s="6"/>
      <c r="H66" s="7"/>
      <c r="K66" s="7"/>
      <c r="N66" s="7"/>
      <c r="Q66" s="7"/>
      <c r="T66" s="7"/>
      <c r="W66" s="7"/>
    </row>
    <row r="67" spans="1:49" ht="15.75" customHeight="1" x14ac:dyDescent="0.25">
      <c r="A67" s="5" t="s">
        <v>709</v>
      </c>
      <c r="B67" s="6"/>
      <c r="C67" s="6"/>
      <c r="D67" s="6"/>
      <c r="H67" s="7"/>
      <c r="K67" s="7">
        <v>1</v>
      </c>
      <c r="L67">
        <v>0</v>
      </c>
      <c r="M67">
        <v>0</v>
      </c>
      <c r="N67" s="7"/>
      <c r="Q67" s="7"/>
      <c r="T67" s="7"/>
      <c r="W67" s="7"/>
    </row>
    <row r="68" spans="1:49" ht="15.75" customHeight="1" x14ac:dyDescent="0.25">
      <c r="A68" s="5" t="s">
        <v>718</v>
      </c>
      <c r="B68" s="6"/>
      <c r="C68" s="6"/>
      <c r="D68" s="6"/>
      <c r="H68" s="7"/>
      <c r="K68" s="7"/>
      <c r="N68" s="7"/>
      <c r="Q68" s="7"/>
      <c r="T68" s="7"/>
      <c r="W68" s="7"/>
    </row>
    <row r="69" spans="1:49" ht="15.75" customHeight="1" x14ac:dyDescent="0.25">
      <c r="A69" s="5" t="s">
        <v>206</v>
      </c>
      <c r="B69" s="6"/>
      <c r="C69" s="6"/>
      <c r="D69" s="6"/>
      <c r="H69" s="7"/>
      <c r="K69" s="7"/>
      <c r="N69" s="7"/>
      <c r="Q69" s="7"/>
      <c r="T69" s="7"/>
      <c r="W69" s="7"/>
    </row>
    <row r="70" spans="1:49" ht="15.75" customHeight="1" x14ac:dyDescent="0.25">
      <c r="A70" s="5" t="s">
        <v>719</v>
      </c>
      <c r="B70" s="6"/>
      <c r="C70" s="6"/>
      <c r="D70" s="6"/>
      <c r="H70" s="7"/>
      <c r="K70" s="7"/>
      <c r="N70" s="7">
        <v>1</v>
      </c>
      <c r="O70">
        <v>-6</v>
      </c>
      <c r="P70">
        <v>0</v>
      </c>
      <c r="Q70" s="7">
        <v>1</v>
      </c>
      <c r="R70" s="8">
        <v>8</v>
      </c>
      <c r="S70" s="8">
        <v>0</v>
      </c>
      <c r="T70" s="7"/>
      <c r="W70" s="7"/>
    </row>
    <row r="71" spans="1:49" ht="15.75" customHeight="1" x14ac:dyDescent="0.25">
      <c r="A71" s="5" t="s">
        <v>720</v>
      </c>
      <c r="B71" s="6"/>
      <c r="C71" s="6"/>
      <c r="D71" s="6"/>
      <c r="H71" s="7"/>
      <c r="K71" s="7"/>
      <c r="N71" s="7"/>
      <c r="Q71" s="7">
        <v>1</v>
      </c>
      <c r="R71">
        <v>40</v>
      </c>
      <c r="S71">
        <v>0</v>
      </c>
      <c r="T71" s="27">
        <v>2</v>
      </c>
      <c r="U71">
        <v>15</v>
      </c>
      <c r="V71">
        <v>0</v>
      </c>
      <c r="W71" s="7"/>
    </row>
    <row r="72" spans="1:49" ht="15.75" customHeight="1" x14ac:dyDescent="0.25">
      <c r="A72" s="5" t="s">
        <v>721</v>
      </c>
      <c r="B72" s="6"/>
      <c r="C72" s="6"/>
      <c r="D72" s="6"/>
      <c r="H72" s="7"/>
      <c r="K72" s="7"/>
      <c r="N72" s="7">
        <v>1</v>
      </c>
      <c r="O72">
        <v>0</v>
      </c>
      <c r="P72">
        <v>0</v>
      </c>
      <c r="Q72" s="7"/>
      <c r="T72" s="7"/>
      <c r="W72" s="7"/>
    </row>
    <row r="73" spans="1:49" ht="15.75" customHeight="1" x14ac:dyDescent="0.25">
      <c r="A73" s="5" t="s">
        <v>722</v>
      </c>
      <c r="B73" s="6"/>
      <c r="C73" s="6"/>
      <c r="D73" s="6"/>
      <c r="H73" s="7"/>
      <c r="K73" s="7"/>
      <c r="N73" s="7"/>
      <c r="Q73" s="7"/>
      <c r="T73" s="7"/>
      <c r="W73" s="7"/>
    </row>
    <row r="74" spans="1:49" ht="15.75" customHeight="1" x14ac:dyDescent="0.25">
      <c r="A74" s="5"/>
      <c r="B74" s="6"/>
      <c r="C74" s="6"/>
      <c r="D74" s="6"/>
      <c r="E74">
        <f t="shared" ref="E74:Y74" si="42">SUM(E63:E73)</f>
        <v>1</v>
      </c>
      <c r="F74">
        <f t="shared" si="42"/>
        <v>13</v>
      </c>
      <c r="G74">
        <f t="shared" si="42"/>
        <v>0</v>
      </c>
      <c r="H74">
        <f t="shared" si="42"/>
        <v>1</v>
      </c>
      <c r="I74">
        <f t="shared" si="42"/>
        <v>0</v>
      </c>
      <c r="J74">
        <f t="shared" si="42"/>
        <v>0</v>
      </c>
      <c r="K74">
        <f t="shared" si="42"/>
        <v>1</v>
      </c>
      <c r="L74">
        <f t="shared" si="42"/>
        <v>0</v>
      </c>
      <c r="M74">
        <f t="shared" si="42"/>
        <v>0</v>
      </c>
      <c r="N74">
        <f t="shared" si="42"/>
        <v>2</v>
      </c>
      <c r="O74">
        <f t="shared" si="42"/>
        <v>-6</v>
      </c>
      <c r="P74">
        <f t="shared" si="42"/>
        <v>0</v>
      </c>
      <c r="Q74">
        <f t="shared" si="42"/>
        <v>2</v>
      </c>
      <c r="R74">
        <f t="shared" si="42"/>
        <v>48</v>
      </c>
      <c r="S74">
        <f t="shared" si="42"/>
        <v>0</v>
      </c>
      <c r="T74">
        <f t="shared" si="42"/>
        <v>2</v>
      </c>
      <c r="U74">
        <f t="shared" si="42"/>
        <v>15</v>
      </c>
      <c r="V74">
        <f t="shared" si="42"/>
        <v>0</v>
      </c>
      <c r="W74">
        <f t="shared" si="42"/>
        <v>0</v>
      </c>
      <c r="X74">
        <f t="shared" si="42"/>
        <v>0</v>
      </c>
      <c r="Y74">
        <f t="shared" si="42"/>
        <v>0</v>
      </c>
    </row>
    <row r="75" spans="1:49" ht="15.75" customHeight="1" x14ac:dyDescent="0.25">
      <c r="A75" s="1" t="s">
        <v>93</v>
      </c>
      <c r="B75" s="2"/>
      <c r="C75" s="2"/>
      <c r="D75" s="2"/>
      <c r="E75" s="3" t="s">
        <v>758</v>
      </c>
      <c r="F75" s="3"/>
      <c r="G75" s="3"/>
      <c r="H75" s="3" t="s">
        <v>761</v>
      </c>
      <c r="I75" s="3"/>
      <c r="J75" s="3"/>
      <c r="K75" s="3" t="s">
        <v>2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ht="15.75" customHeight="1" x14ac:dyDescent="0.25">
      <c r="A76" s="1" t="s">
        <v>697</v>
      </c>
      <c r="B76" s="2"/>
      <c r="C76" s="2"/>
      <c r="D76" s="2"/>
      <c r="E76" s="3" t="s">
        <v>95</v>
      </c>
      <c r="F76" s="3" t="s">
        <v>7</v>
      </c>
      <c r="G76" s="3" t="s">
        <v>91</v>
      </c>
      <c r="H76" s="4" t="s">
        <v>95</v>
      </c>
      <c r="I76" s="3" t="s">
        <v>7</v>
      </c>
      <c r="J76" s="3" t="s">
        <v>91</v>
      </c>
      <c r="K76" s="4" t="s">
        <v>95</v>
      </c>
      <c r="L76" s="3" t="s">
        <v>7</v>
      </c>
      <c r="M76" s="3" t="s">
        <v>91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ht="15.75" customHeight="1" x14ac:dyDescent="0.25">
      <c r="A77" s="5" t="s">
        <v>698</v>
      </c>
      <c r="B77" s="6"/>
      <c r="C77" s="6"/>
      <c r="D77" s="6"/>
      <c r="E77">
        <v>3</v>
      </c>
      <c r="F77">
        <v>22</v>
      </c>
      <c r="G77">
        <v>0</v>
      </c>
      <c r="H77" s="7"/>
      <c r="K77" s="7"/>
    </row>
    <row r="78" spans="1:49" ht="15.75" customHeight="1" x14ac:dyDescent="0.25">
      <c r="A78" s="5" t="s">
        <v>699</v>
      </c>
      <c r="B78" s="6"/>
      <c r="C78" s="6"/>
      <c r="D78" s="6"/>
      <c r="E78">
        <v>2</v>
      </c>
      <c r="F78">
        <v>5</v>
      </c>
      <c r="G78">
        <v>0</v>
      </c>
      <c r="H78" s="7"/>
      <c r="K78" s="7"/>
    </row>
    <row r="79" spans="1:49" ht="15.75" customHeight="1" x14ac:dyDescent="0.25">
      <c r="A79" s="5" t="s">
        <v>701</v>
      </c>
      <c r="B79" s="6"/>
      <c r="C79" s="6"/>
      <c r="D79" s="6"/>
      <c r="E79">
        <v>2</v>
      </c>
      <c r="F79">
        <v>19</v>
      </c>
      <c r="G79">
        <v>0</v>
      </c>
      <c r="H79" s="7"/>
      <c r="K79" s="7"/>
    </row>
    <row r="80" spans="1:49" ht="15.75" customHeight="1" x14ac:dyDescent="0.25">
      <c r="A80" s="5" t="s">
        <v>708</v>
      </c>
      <c r="B80" s="6"/>
      <c r="C80" s="6"/>
      <c r="D80" s="6"/>
      <c r="H80" s="7"/>
      <c r="K80" s="7"/>
    </row>
    <row r="81" spans="1:49" ht="15.75" customHeight="1" x14ac:dyDescent="0.25">
      <c r="A81" s="5" t="s">
        <v>709</v>
      </c>
      <c r="B81" s="6"/>
      <c r="C81" s="6"/>
      <c r="D81" s="6"/>
      <c r="H81" s="7"/>
      <c r="K81" s="7"/>
    </row>
    <row r="82" spans="1:49" ht="15.75" customHeight="1" x14ac:dyDescent="0.25">
      <c r="A82" s="5" t="s">
        <v>718</v>
      </c>
      <c r="B82" s="6"/>
      <c r="C82" s="6"/>
      <c r="D82" s="6"/>
      <c r="E82">
        <v>2</v>
      </c>
      <c r="F82">
        <v>2</v>
      </c>
      <c r="G82">
        <v>0</v>
      </c>
      <c r="H82" s="7"/>
      <c r="K82" s="7"/>
    </row>
    <row r="83" spans="1:49" ht="15.75" customHeight="1" x14ac:dyDescent="0.25">
      <c r="A83" s="5" t="s">
        <v>206</v>
      </c>
      <c r="B83" s="6"/>
      <c r="C83" s="6"/>
      <c r="D83" s="6"/>
      <c r="E83">
        <v>1</v>
      </c>
      <c r="F83">
        <v>11</v>
      </c>
      <c r="G83">
        <v>0</v>
      </c>
      <c r="H83" s="7"/>
      <c r="K83" s="7"/>
    </row>
    <row r="84" spans="1:49" ht="15.75" customHeight="1" x14ac:dyDescent="0.25">
      <c r="A84" s="5" t="s">
        <v>719</v>
      </c>
      <c r="B84" s="6"/>
      <c r="C84" s="6"/>
      <c r="D84" s="6"/>
      <c r="H84" s="7">
        <v>3</v>
      </c>
      <c r="I84">
        <v>57</v>
      </c>
      <c r="J84">
        <v>0</v>
      </c>
      <c r="K84" s="7"/>
    </row>
    <row r="85" spans="1:49" ht="15.75" customHeight="1" x14ac:dyDescent="0.25">
      <c r="A85" s="5" t="s">
        <v>720</v>
      </c>
      <c r="B85" s="6"/>
      <c r="C85" s="6"/>
      <c r="D85" s="6"/>
      <c r="H85" s="7">
        <v>1</v>
      </c>
      <c r="I85">
        <v>1</v>
      </c>
      <c r="J85">
        <v>0</v>
      </c>
      <c r="K85" s="7"/>
    </row>
    <row r="86" spans="1:49" ht="15.75" customHeight="1" x14ac:dyDescent="0.25">
      <c r="A86" s="5" t="s">
        <v>721</v>
      </c>
      <c r="B86" s="6"/>
      <c r="C86" s="6"/>
      <c r="D86" s="6"/>
      <c r="E86">
        <v>1</v>
      </c>
      <c r="F86">
        <v>-5</v>
      </c>
      <c r="G86">
        <v>0</v>
      </c>
      <c r="H86" s="7">
        <v>1</v>
      </c>
      <c r="I86" s="8">
        <v>-8</v>
      </c>
      <c r="K86" s="7"/>
    </row>
    <row r="87" spans="1:49" ht="15.75" customHeight="1" x14ac:dyDescent="0.25">
      <c r="A87" s="5" t="s">
        <v>722</v>
      </c>
      <c r="B87" s="6"/>
      <c r="C87" s="6"/>
      <c r="D87" s="6"/>
      <c r="E87">
        <v>2</v>
      </c>
      <c r="F87">
        <v>4</v>
      </c>
      <c r="G87">
        <v>0</v>
      </c>
      <c r="H87" s="7">
        <v>1</v>
      </c>
      <c r="I87" s="8">
        <v>-14</v>
      </c>
      <c r="K87" s="7"/>
    </row>
    <row r="88" spans="1:49" ht="15.75" customHeight="1" x14ac:dyDescent="0.25">
      <c r="A88" s="5"/>
      <c r="B88" s="6"/>
      <c r="C88" s="6"/>
      <c r="D88" s="6"/>
      <c r="E88">
        <f t="shared" ref="E88:M88" si="43">SUM(E77:E87)</f>
        <v>13</v>
      </c>
      <c r="F88">
        <f t="shared" si="43"/>
        <v>58</v>
      </c>
      <c r="G88">
        <f t="shared" si="43"/>
        <v>0</v>
      </c>
      <c r="H88">
        <f t="shared" si="43"/>
        <v>6</v>
      </c>
      <c r="I88">
        <f t="shared" si="43"/>
        <v>36</v>
      </c>
      <c r="J88">
        <f t="shared" si="43"/>
        <v>0</v>
      </c>
      <c r="K88">
        <f t="shared" si="43"/>
        <v>0</v>
      </c>
      <c r="L88">
        <f t="shared" si="43"/>
        <v>0</v>
      </c>
      <c r="M88">
        <f t="shared" si="43"/>
        <v>0</v>
      </c>
    </row>
    <row r="89" spans="1:49" ht="15.75" customHeight="1" x14ac:dyDescent="0.25">
      <c r="A89" s="1" t="s">
        <v>96</v>
      </c>
      <c r="B89" s="2"/>
      <c r="C89" s="2"/>
      <c r="D89" s="2"/>
      <c r="E89" s="3" t="s">
        <v>691</v>
      </c>
      <c r="F89" s="3"/>
      <c r="G89" s="3"/>
      <c r="H89" s="3" t="s">
        <v>761</v>
      </c>
      <c r="I89" s="3"/>
      <c r="J89" s="3"/>
      <c r="K89" s="3" t="s">
        <v>687</v>
      </c>
      <c r="L89" s="3"/>
      <c r="M89" s="3"/>
      <c r="N89" s="3" t="s">
        <v>686</v>
      </c>
      <c r="O89" s="3"/>
      <c r="P89" s="3"/>
      <c r="Q89" s="3" t="s">
        <v>763</v>
      </c>
      <c r="R89" s="3"/>
      <c r="S89" s="3"/>
      <c r="T89" s="3" t="s">
        <v>2</v>
      </c>
      <c r="U89" s="3"/>
      <c r="V89" s="3"/>
      <c r="W89" s="3" t="s">
        <v>2</v>
      </c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 ht="15.75" customHeight="1" x14ac:dyDescent="0.25">
      <c r="A90" s="1" t="s">
        <v>697</v>
      </c>
      <c r="B90" s="2"/>
      <c r="C90" s="2"/>
      <c r="D90" s="2"/>
      <c r="E90" s="3" t="s">
        <v>95</v>
      </c>
      <c r="F90" s="3" t="s">
        <v>7</v>
      </c>
      <c r="G90" s="3" t="s">
        <v>91</v>
      </c>
      <c r="H90" s="4" t="s">
        <v>95</v>
      </c>
      <c r="I90" s="3" t="s">
        <v>7</v>
      </c>
      <c r="J90" s="3" t="s">
        <v>91</v>
      </c>
      <c r="K90" s="4" t="s">
        <v>95</v>
      </c>
      <c r="L90" s="3" t="s">
        <v>7</v>
      </c>
      <c r="M90" s="3" t="s">
        <v>91</v>
      </c>
      <c r="N90" s="4" t="s">
        <v>95</v>
      </c>
      <c r="O90" s="3" t="s">
        <v>7</v>
      </c>
      <c r="P90" s="3" t="s">
        <v>91</v>
      </c>
      <c r="Q90" s="4" t="s">
        <v>95</v>
      </c>
      <c r="R90" s="3" t="s">
        <v>7</v>
      </c>
      <c r="S90" s="3" t="s">
        <v>91</v>
      </c>
      <c r="T90" s="4" t="s">
        <v>95</v>
      </c>
      <c r="U90" s="3" t="s">
        <v>7</v>
      </c>
      <c r="V90" s="3" t="s">
        <v>91</v>
      </c>
      <c r="W90" s="4" t="s">
        <v>95</v>
      </c>
      <c r="X90" s="3" t="s">
        <v>7</v>
      </c>
      <c r="Y90" s="3" t="s">
        <v>91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 ht="15.75" customHeight="1" x14ac:dyDescent="0.25">
      <c r="A91" s="5" t="s">
        <v>698</v>
      </c>
      <c r="B91" s="6"/>
      <c r="C91" s="6"/>
      <c r="D91" s="6"/>
      <c r="E91">
        <v>2</v>
      </c>
      <c r="F91">
        <v>99</v>
      </c>
      <c r="G91">
        <v>0</v>
      </c>
      <c r="H91" s="7">
        <v>1</v>
      </c>
      <c r="I91" s="8">
        <v>8</v>
      </c>
      <c r="J91" s="8">
        <v>0</v>
      </c>
      <c r="K91" s="7"/>
      <c r="N91" s="7"/>
      <c r="Q91" s="7"/>
      <c r="T91" s="7"/>
      <c r="W91" s="7"/>
    </row>
    <row r="92" spans="1:49" ht="15.75" customHeight="1" x14ac:dyDescent="0.25">
      <c r="A92" s="5" t="s">
        <v>699</v>
      </c>
      <c r="B92" s="6"/>
      <c r="C92" s="6"/>
      <c r="D92" s="6"/>
      <c r="E92">
        <v>5</v>
      </c>
      <c r="F92" s="10">
        <v>116</v>
      </c>
      <c r="G92">
        <v>0</v>
      </c>
      <c r="H92" s="7">
        <v>1</v>
      </c>
      <c r="I92" s="8">
        <v>13</v>
      </c>
      <c r="J92" s="8">
        <v>0</v>
      </c>
      <c r="K92" s="7"/>
      <c r="N92" s="7"/>
      <c r="Q92" s="7"/>
      <c r="T92" s="7"/>
      <c r="W92" s="7"/>
    </row>
    <row r="93" spans="1:49" ht="15.75" customHeight="1" x14ac:dyDescent="0.25">
      <c r="A93" s="5" t="s">
        <v>701</v>
      </c>
      <c r="B93" s="6"/>
      <c r="C93" s="6"/>
      <c r="D93" s="6"/>
      <c r="E93">
        <v>3</v>
      </c>
      <c r="F93">
        <v>90</v>
      </c>
      <c r="G93">
        <v>0</v>
      </c>
      <c r="H93" s="7">
        <v>1</v>
      </c>
      <c r="I93" s="8">
        <v>13</v>
      </c>
      <c r="J93" s="8">
        <v>0</v>
      </c>
      <c r="K93" s="7">
        <v>3</v>
      </c>
      <c r="L93" s="8">
        <v>73</v>
      </c>
      <c r="M93" s="8">
        <v>0</v>
      </c>
      <c r="N93" s="7">
        <v>1</v>
      </c>
      <c r="O93" s="8">
        <v>13</v>
      </c>
      <c r="P93" s="8">
        <v>0</v>
      </c>
      <c r="Q93" s="7"/>
      <c r="T93" s="7"/>
      <c r="W93" s="7"/>
    </row>
    <row r="94" spans="1:49" ht="15.75" customHeight="1" x14ac:dyDescent="0.25">
      <c r="A94" s="5" t="s">
        <v>708</v>
      </c>
      <c r="B94" s="6"/>
      <c r="C94" s="6"/>
      <c r="D94" s="6"/>
      <c r="E94">
        <v>4</v>
      </c>
      <c r="F94">
        <v>95</v>
      </c>
      <c r="G94">
        <v>0</v>
      </c>
      <c r="H94" s="7"/>
      <c r="K94" s="7">
        <v>1</v>
      </c>
      <c r="L94">
        <v>20</v>
      </c>
      <c r="M94">
        <v>0</v>
      </c>
      <c r="N94" s="7"/>
      <c r="Q94" s="7"/>
      <c r="T94" s="7"/>
      <c r="W94" s="7"/>
    </row>
    <row r="95" spans="1:49" ht="15.75" customHeight="1" x14ac:dyDescent="0.25">
      <c r="A95" s="5" t="s">
        <v>709</v>
      </c>
      <c r="B95" s="6"/>
      <c r="C95" s="6"/>
      <c r="D95" s="6"/>
      <c r="E95">
        <v>3</v>
      </c>
      <c r="F95">
        <v>54</v>
      </c>
      <c r="G95">
        <v>0</v>
      </c>
      <c r="H95" s="7"/>
      <c r="K95" s="7"/>
      <c r="N95" s="7"/>
      <c r="Q95" s="7"/>
      <c r="T95" s="7"/>
      <c r="W95" s="7"/>
    </row>
    <row r="96" spans="1:49" ht="15.75" customHeight="1" x14ac:dyDescent="0.25">
      <c r="A96" s="5" t="s">
        <v>718</v>
      </c>
      <c r="B96" s="6"/>
      <c r="C96" s="6"/>
      <c r="D96" s="6"/>
      <c r="E96">
        <v>3</v>
      </c>
      <c r="F96">
        <v>46</v>
      </c>
      <c r="G96">
        <v>0</v>
      </c>
      <c r="H96" s="7"/>
      <c r="K96" s="7">
        <v>1</v>
      </c>
      <c r="L96">
        <v>11</v>
      </c>
      <c r="M96">
        <v>0</v>
      </c>
      <c r="N96" s="7"/>
      <c r="Q96" s="7"/>
      <c r="T96" s="7"/>
      <c r="W96" s="7"/>
    </row>
    <row r="97" spans="1:25" ht="15.75" customHeight="1" x14ac:dyDescent="0.25">
      <c r="A97" s="5" t="s">
        <v>206</v>
      </c>
      <c r="B97" s="6"/>
      <c r="C97" s="6"/>
      <c r="D97" s="6"/>
      <c r="E97">
        <v>2</v>
      </c>
      <c r="F97">
        <v>59</v>
      </c>
      <c r="G97">
        <v>0</v>
      </c>
      <c r="H97" s="7"/>
      <c r="K97" s="7"/>
      <c r="N97" s="7"/>
      <c r="Q97" s="7"/>
      <c r="T97" s="7"/>
      <c r="W97" s="7"/>
    </row>
    <row r="98" spans="1:25" ht="15.75" customHeight="1" x14ac:dyDescent="0.25">
      <c r="A98" s="5" t="s">
        <v>719</v>
      </c>
      <c r="B98" s="6"/>
      <c r="C98" s="6"/>
      <c r="D98" s="6"/>
      <c r="E98">
        <v>3</v>
      </c>
      <c r="F98">
        <v>53</v>
      </c>
      <c r="G98">
        <v>0</v>
      </c>
      <c r="H98" s="7">
        <v>1</v>
      </c>
      <c r="I98" s="8">
        <v>28</v>
      </c>
      <c r="J98" s="8">
        <v>0</v>
      </c>
      <c r="K98" s="7"/>
      <c r="N98" s="7">
        <v>1</v>
      </c>
      <c r="O98">
        <v>1</v>
      </c>
      <c r="P98">
        <v>0</v>
      </c>
      <c r="Q98" s="7"/>
      <c r="T98" s="7"/>
      <c r="W98" s="7"/>
    </row>
    <row r="99" spans="1:25" ht="15.75" customHeight="1" x14ac:dyDescent="0.25">
      <c r="A99" s="5" t="s">
        <v>720</v>
      </c>
      <c r="B99" s="6"/>
      <c r="C99" s="6"/>
      <c r="D99" s="6"/>
      <c r="E99">
        <v>3</v>
      </c>
      <c r="F99">
        <v>64</v>
      </c>
      <c r="G99">
        <v>0</v>
      </c>
      <c r="H99" s="7"/>
      <c r="K99" s="7"/>
      <c r="N99" s="7"/>
      <c r="Q99" s="7">
        <v>1</v>
      </c>
      <c r="R99">
        <v>12</v>
      </c>
      <c r="S99">
        <v>0</v>
      </c>
      <c r="T99" s="7"/>
      <c r="W99" s="7"/>
    </row>
    <row r="100" spans="1:25" ht="15.75" customHeight="1" x14ac:dyDescent="0.25">
      <c r="A100" s="5" t="s">
        <v>721</v>
      </c>
      <c r="B100" s="6"/>
      <c r="C100" s="6"/>
      <c r="D100" s="6"/>
      <c r="E100">
        <v>2</v>
      </c>
      <c r="F100">
        <v>52</v>
      </c>
      <c r="G100">
        <v>0</v>
      </c>
      <c r="H100" s="7"/>
      <c r="K100" s="7"/>
      <c r="N100" s="7">
        <v>2</v>
      </c>
      <c r="O100">
        <v>34</v>
      </c>
      <c r="P100">
        <v>0</v>
      </c>
      <c r="Q100" s="7"/>
      <c r="T100" s="7"/>
      <c r="W100" s="7"/>
    </row>
    <row r="101" spans="1:25" ht="15.75" customHeight="1" x14ac:dyDescent="0.25">
      <c r="A101" s="5" t="s">
        <v>722</v>
      </c>
      <c r="B101" s="6"/>
      <c r="C101" s="6"/>
      <c r="D101" s="6"/>
      <c r="E101">
        <v>2</v>
      </c>
      <c r="F101">
        <v>61</v>
      </c>
      <c r="G101">
        <v>0</v>
      </c>
      <c r="H101" s="7"/>
      <c r="K101" s="7">
        <v>1</v>
      </c>
      <c r="L101">
        <v>3</v>
      </c>
      <c r="M101">
        <v>0</v>
      </c>
      <c r="N101" s="7">
        <v>2</v>
      </c>
      <c r="O101">
        <v>43</v>
      </c>
      <c r="P101">
        <v>0</v>
      </c>
      <c r="Q101" s="7">
        <v>1</v>
      </c>
      <c r="R101">
        <v>12</v>
      </c>
      <c r="S101">
        <v>0</v>
      </c>
      <c r="T101" s="7"/>
      <c r="W101" s="7"/>
    </row>
    <row r="102" spans="1:25" ht="15.75" customHeight="1" x14ac:dyDescent="0.25">
      <c r="A102" s="5"/>
      <c r="B102" s="6"/>
      <c r="C102" s="6"/>
      <c r="D102" s="6"/>
      <c r="E102">
        <f t="shared" ref="E102:Y102" si="44">SUM(E91:E101)</f>
        <v>32</v>
      </c>
      <c r="F102">
        <f t="shared" si="44"/>
        <v>789</v>
      </c>
      <c r="G102">
        <f t="shared" si="44"/>
        <v>0</v>
      </c>
      <c r="H102">
        <f t="shared" si="44"/>
        <v>4</v>
      </c>
      <c r="I102">
        <f t="shared" si="44"/>
        <v>62</v>
      </c>
      <c r="J102">
        <f t="shared" si="44"/>
        <v>0</v>
      </c>
      <c r="K102">
        <f t="shared" si="44"/>
        <v>6</v>
      </c>
      <c r="L102">
        <f t="shared" si="44"/>
        <v>107</v>
      </c>
      <c r="M102">
        <f t="shared" si="44"/>
        <v>0</v>
      </c>
      <c r="N102">
        <f t="shared" si="44"/>
        <v>6</v>
      </c>
      <c r="O102">
        <f t="shared" si="44"/>
        <v>91</v>
      </c>
      <c r="P102">
        <f t="shared" si="44"/>
        <v>0</v>
      </c>
      <c r="Q102">
        <f t="shared" si="44"/>
        <v>2</v>
      </c>
      <c r="R102">
        <f t="shared" si="44"/>
        <v>24</v>
      </c>
      <c r="S102">
        <f t="shared" si="44"/>
        <v>0</v>
      </c>
      <c r="T102">
        <f t="shared" si="44"/>
        <v>0</v>
      </c>
      <c r="U102">
        <f t="shared" si="44"/>
        <v>0</v>
      </c>
      <c r="V102">
        <f t="shared" si="44"/>
        <v>0</v>
      </c>
      <c r="W102">
        <f t="shared" si="44"/>
        <v>0</v>
      </c>
      <c r="X102">
        <f t="shared" si="44"/>
        <v>0</v>
      </c>
      <c r="Y102">
        <f t="shared" si="44"/>
        <v>0</v>
      </c>
    </row>
    <row r="103" spans="1:25" ht="15.75" customHeight="1" x14ac:dyDescent="0.25">
      <c r="A103" s="5"/>
      <c r="B103" s="6"/>
      <c r="C103" s="6"/>
      <c r="D103" s="6"/>
    </row>
    <row r="104" spans="1:25" ht="15.75" customHeight="1" x14ac:dyDescent="0.25">
      <c r="A104" s="5"/>
      <c r="B104" s="6"/>
      <c r="C104" s="6"/>
      <c r="D104" s="6"/>
    </row>
    <row r="105" spans="1:25" ht="15.75" customHeight="1" x14ac:dyDescent="0.25">
      <c r="A105" s="5"/>
      <c r="B105" s="6"/>
      <c r="C105" s="6"/>
      <c r="D105" s="6"/>
    </row>
    <row r="106" spans="1:25" ht="15.75" customHeight="1" x14ac:dyDescent="0.25">
      <c r="A106" s="5"/>
      <c r="B106" s="6"/>
      <c r="C106" s="6"/>
      <c r="D106" s="6"/>
    </row>
    <row r="107" spans="1:25" ht="15.75" customHeight="1" x14ac:dyDescent="0.25">
      <c r="A107" s="5"/>
      <c r="B107" s="6"/>
      <c r="C107" s="6"/>
      <c r="D107" s="6"/>
    </row>
    <row r="108" spans="1:25" ht="15.75" customHeight="1" x14ac:dyDescent="0.25">
      <c r="A108" s="5"/>
      <c r="B108" s="6"/>
      <c r="C108" s="6"/>
      <c r="D108" s="6"/>
    </row>
    <row r="109" spans="1:25" ht="15.75" customHeight="1" x14ac:dyDescent="0.25">
      <c r="A109" s="5"/>
      <c r="B109" s="6"/>
      <c r="C109" s="6"/>
      <c r="D109" s="6"/>
    </row>
    <row r="110" spans="1:25" ht="15.75" customHeight="1" x14ac:dyDescent="0.25">
      <c r="A110" s="5"/>
      <c r="B110" s="6"/>
      <c r="C110" s="6"/>
      <c r="D110" s="6"/>
    </row>
    <row r="111" spans="1:25" ht="15.75" customHeight="1" x14ac:dyDescent="0.25">
      <c r="A111" s="5"/>
      <c r="B111" s="6"/>
      <c r="C111" s="6"/>
      <c r="D111" s="6"/>
    </row>
    <row r="112" spans="1:25" ht="15.75" customHeight="1" x14ac:dyDescent="0.25">
      <c r="A112" s="5"/>
      <c r="B112" s="6"/>
      <c r="C112" s="6"/>
      <c r="D112" s="6"/>
    </row>
    <row r="113" spans="1:4" ht="15.75" customHeight="1" x14ac:dyDescent="0.25">
      <c r="A113" s="5"/>
      <c r="B113" s="6"/>
      <c r="C113" s="6"/>
      <c r="D113" s="6"/>
    </row>
    <row r="114" spans="1:4" ht="15.75" customHeight="1" x14ac:dyDescent="0.25">
      <c r="A114" s="5"/>
      <c r="B114" s="6"/>
      <c r="C114" s="6"/>
      <c r="D114" s="6"/>
    </row>
    <row r="115" spans="1:4" ht="15.75" customHeight="1" x14ac:dyDescent="0.25">
      <c r="A115" s="5"/>
      <c r="B115" s="6"/>
      <c r="C115" s="6"/>
      <c r="D115" s="6"/>
    </row>
    <row r="116" spans="1:4" ht="15.75" customHeight="1" x14ac:dyDescent="0.25">
      <c r="A116" s="5"/>
      <c r="B116" s="6"/>
      <c r="C116" s="6"/>
      <c r="D116" s="6"/>
    </row>
    <row r="117" spans="1:4" ht="15.75" customHeight="1" x14ac:dyDescent="0.25">
      <c r="A117" s="5"/>
      <c r="B117" s="6"/>
      <c r="C117" s="6"/>
      <c r="D117" s="6"/>
    </row>
    <row r="118" spans="1:4" ht="15.75" customHeight="1" x14ac:dyDescent="0.25">
      <c r="A118" s="5"/>
      <c r="B118" s="6"/>
      <c r="C118" s="6"/>
      <c r="D118" s="6"/>
    </row>
    <row r="119" spans="1:4" ht="15.75" customHeight="1" x14ac:dyDescent="0.25">
      <c r="A119" s="5"/>
      <c r="B119" s="6"/>
      <c r="C119" s="6"/>
      <c r="D119" s="6"/>
    </row>
    <row r="120" spans="1:4" ht="15.75" customHeight="1" x14ac:dyDescent="0.25">
      <c r="A120" s="5"/>
      <c r="B120" s="6"/>
      <c r="C120" s="6"/>
      <c r="D120" s="6"/>
    </row>
    <row r="121" spans="1:4" ht="15.75" customHeight="1" x14ac:dyDescent="0.25">
      <c r="A121" s="5"/>
      <c r="B121" s="6"/>
      <c r="C121" s="6"/>
      <c r="D121" s="6"/>
    </row>
    <row r="122" spans="1:4" ht="15.75" customHeight="1" x14ac:dyDescent="0.25">
      <c r="A122" s="5"/>
      <c r="B122" s="6"/>
      <c r="C122" s="6"/>
      <c r="D122" s="6"/>
    </row>
    <row r="123" spans="1:4" ht="15.75" customHeight="1" x14ac:dyDescent="0.25">
      <c r="A123" s="5"/>
      <c r="B123" s="6"/>
      <c r="C123" s="6"/>
      <c r="D123" s="6"/>
    </row>
    <row r="124" spans="1:4" ht="15.75" customHeight="1" x14ac:dyDescent="0.25">
      <c r="A124" s="5"/>
      <c r="B124" s="6"/>
      <c r="C124" s="6"/>
      <c r="D124" s="6"/>
    </row>
    <row r="125" spans="1:4" ht="15.75" customHeight="1" x14ac:dyDescent="0.25">
      <c r="A125" s="5"/>
      <c r="B125" s="6"/>
      <c r="C125" s="6"/>
      <c r="D125" s="6"/>
    </row>
    <row r="126" spans="1:4" ht="15.75" customHeight="1" x14ac:dyDescent="0.25">
      <c r="A126" s="5"/>
      <c r="B126" s="6"/>
      <c r="C126" s="6"/>
      <c r="D126" s="6"/>
    </row>
    <row r="127" spans="1:4" ht="15.75" customHeight="1" x14ac:dyDescent="0.25">
      <c r="A127" s="5"/>
      <c r="B127" s="6"/>
      <c r="C127" s="6"/>
      <c r="D127" s="6"/>
    </row>
    <row r="128" spans="1:4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0"/>
  <sheetViews>
    <sheetView topLeftCell="A28" workbookViewId="0">
      <selection activeCell="B16" sqref="B16"/>
    </sheetView>
  </sheetViews>
  <sheetFormatPr defaultColWidth="14.42578125" defaultRowHeight="15" customHeight="1" x14ac:dyDescent="0.25"/>
  <cols>
    <col min="1" max="1" width="8.7109375" customWidth="1"/>
    <col min="2" max="2" width="6.5703125" customWidth="1"/>
    <col min="3" max="3" width="4.140625" customWidth="1"/>
    <col min="4" max="4" width="3.28515625" customWidth="1"/>
    <col min="5" max="5" width="4.28515625" customWidth="1"/>
    <col min="6" max="6" width="4.7109375" customWidth="1"/>
    <col min="7" max="8" width="5.28515625" customWidth="1"/>
    <col min="9" max="9" width="4.140625" customWidth="1"/>
    <col min="10" max="10" width="6.140625" customWidth="1"/>
    <col min="11" max="11" width="5.5703125" customWidth="1"/>
    <col min="12" max="12" width="4.42578125" customWidth="1"/>
    <col min="13" max="13" width="3.7109375" customWidth="1"/>
    <col min="14" max="14" width="3.85546875" customWidth="1"/>
    <col min="15" max="15" width="4.7109375" customWidth="1"/>
    <col min="16" max="16" width="3.28515625" customWidth="1"/>
    <col min="17" max="17" width="4.7109375" customWidth="1"/>
    <col min="18" max="18" width="4.5703125" customWidth="1"/>
    <col min="19" max="19" width="3.42578125" customWidth="1"/>
    <col min="20" max="20" width="5.5703125" customWidth="1"/>
    <col min="21" max="21" width="5" customWidth="1"/>
    <col min="22" max="22" width="3.28515625" customWidth="1"/>
    <col min="23" max="23" width="4.85546875" customWidth="1"/>
    <col min="24" max="24" width="5.140625" customWidth="1"/>
    <col min="25" max="25" width="3.5703125" customWidth="1"/>
    <col min="26" max="26" width="5" customWidth="1"/>
    <col min="27" max="27" width="4.5703125" customWidth="1"/>
    <col min="28" max="28" width="3.5703125" customWidth="1"/>
    <col min="29" max="29" width="5.140625" customWidth="1"/>
    <col min="30" max="30" width="4.7109375" customWidth="1"/>
    <col min="31" max="31" width="4.28515625" customWidth="1"/>
    <col min="32" max="32" width="4.140625" customWidth="1"/>
    <col min="33" max="33" width="4.5703125" customWidth="1"/>
    <col min="34" max="34" width="3.28515625" customWidth="1"/>
    <col min="35" max="35" width="5.7109375" customWidth="1"/>
    <col min="36" max="36" width="3.5703125" customWidth="1"/>
    <col min="37" max="37" width="3" customWidth="1"/>
    <col min="38" max="38" width="3.5703125" customWidth="1"/>
    <col min="39" max="39" width="4.140625" customWidth="1"/>
    <col min="40" max="40" width="3.42578125" customWidth="1"/>
    <col min="41" max="41" width="4" customWidth="1"/>
    <col min="42" max="42" width="3.7109375" customWidth="1"/>
    <col min="43" max="43" width="3.5703125" customWidth="1"/>
    <col min="44" max="44" width="4.28515625" customWidth="1"/>
    <col min="45" max="45" width="4" customWidth="1"/>
    <col min="46" max="46" width="3.5703125" customWidth="1"/>
    <col min="47" max="47" width="4.5703125" customWidth="1"/>
    <col min="48" max="48" width="4" customWidth="1"/>
    <col min="49" max="49" width="3.85546875" customWidth="1"/>
    <col min="50" max="51" width="4.28515625" customWidth="1"/>
    <col min="52" max="52" width="4" customWidth="1"/>
  </cols>
  <sheetData>
    <row r="1" spans="1:52" x14ac:dyDescent="0.25">
      <c r="A1" s="1" t="s">
        <v>0</v>
      </c>
      <c r="B1" s="2" t="s">
        <v>1</v>
      </c>
      <c r="C1" s="2"/>
      <c r="D1" s="2"/>
      <c r="E1" s="3" t="s">
        <v>764</v>
      </c>
      <c r="F1" s="3"/>
      <c r="G1" s="3"/>
      <c r="H1" s="3" t="s">
        <v>765</v>
      </c>
      <c r="I1" s="3"/>
      <c r="J1" s="3"/>
      <c r="K1" s="3" t="s">
        <v>766</v>
      </c>
      <c r="L1" s="3"/>
      <c r="M1" s="3"/>
      <c r="N1" s="3" t="s">
        <v>767</v>
      </c>
      <c r="O1" s="3"/>
      <c r="P1" s="3"/>
      <c r="Q1" s="3" t="s">
        <v>768</v>
      </c>
      <c r="R1" s="3"/>
      <c r="S1" s="3"/>
      <c r="T1" s="3" t="s">
        <v>769</v>
      </c>
      <c r="U1" s="3"/>
      <c r="V1" s="3"/>
      <c r="W1" s="3" t="s">
        <v>770</v>
      </c>
      <c r="X1" s="3"/>
      <c r="Y1" s="3"/>
      <c r="Z1" s="3" t="s">
        <v>771</v>
      </c>
      <c r="AA1" s="3"/>
      <c r="AB1" s="3"/>
      <c r="AC1" s="3" t="s">
        <v>772</v>
      </c>
      <c r="AD1" s="3"/>
      <c r="AE1" s="3"/>
      <c r="AF1" s="3" t="s">
        <v>156</v>
      </c>
      <c r="AG1" s="3"/>
      <c r="AH1" s="3"/>
      <c r="AI1" s="3" t="s">
        <v>773</v>
      </c>
      <c r="AJ1" s="3"/>
      <c r="AK1" s="3"/>
      <c r="AL1" s="3" t="s">
        <v>766</v>
      </c>
      <c r="AM1" s="3"/>
      <c r="AN1" s="3"/>
      <c r="AO1" s="3" t="s">
        <v>774</v>
      </c>
      <c r="AR1" s="3" t="s">
        <v>694</v>
      </c>
      <c r="AU1" s="3" t="s">
        <v>775</v>
      </c>
      <c r="AX1" s="3" t="s">
        <v>776</v>
      </c>
    </row>
    <row r="2" spans="1:52" x14ac:dyDescent="0.25">
      <c r="A2" s="1" t="s">
        <v>777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 t="s">
        <v>4</v>
      </c>
      <c r="AP2" s="3" t="s">
        <v>7</v>
      </c>
      <c r="AQ2" s="3" t="s">
        <v>8</v>
      </c>
      <c r="AR2" s="3" t="s">
        <v>4</v>
      </c>
      <c r="AS2" s="3" t="s">
        <v>7</v>
      </c>
      <c r="AT2" s="3" t="s">
        <v>8</v>
      </c>
      <c r="AU2" s="3" t="s">
        <v>4</v>
      </c>
      <c r="AV2" s="3" t="s">
        <v>7</v>
      </c>
      <c r="AW2" s="3" t="s">
        <v>8</v>
      </c>
      <c r="AX2" s="3" t="s">
        <v>4</v>
      </c>
      <c r="AY2" s="3" t="s">
        <v>7</v>
      </c>
      <c r="AZ2" s="3" t="s">
        <v>8</v>
      </c>
    </row>
    <row r="3" spans="1:52" x14ac:dyDescent="0.25">
      <c r="A3" s="5" t="s">
        <v>474</v>
      </c>
      <c r="B3" s="6">
        <f t="shared" ref="B3:D3" si="0">E3+H3+K3+N3+Q3+T3+W3+Z3+AC3+AF3+AI3</f>
        <v>56</v>
      </c>
      <c r="C3" s="6">
        <f t="shared" si="0"/>
        <v>320</v>
      </c>
      <c r="D3" s="6">
        <f t="shared" si="0"/>
        <v>5</v>
      </c>
      <c r="E3" s="13">
        <v>32</v>
      </c>
      <c r="F3" s="55">
        <v>211</v>
      </c>
      <c r="G3" s="12">
        <v>2</v>
      </c>
      <c r="H3" s="7">
        <v>12</v>
      </c>
      <c r="I3" s="8">
        <v>29</v>
      </c>
      <c r="J3" s="8">
        <v>1</v>
      </c>
      <c r="K3" s="7">
        <v>1</v>
      </c>
      <c r="L3" s="8">
        <v>3</v>
      </c>
      <c r="M3" s="8">
        <v>0</v>
      </c>
      <c r="N3" s="7"/>
      <c r="Q3" s="7"/>
      <c r="T3" s="7">
        <v>6</v>
      </c>
      <c r="U3">
        <v>30</v>
      </c>
      <c r="V3">
        <v>0</v>
      </c>
      <c r="W3" s="7">
        <v>3</v>
      </c>
      <c r="X3" s="8">
        <v>19</v>
      </c>
      <c r="Y3" s="8">
        <v>1</v>
      </c>
      <c r="Z3" s="7">
        <v>1</v>
      </c>
      <c r="AA3" s="8">
        <v>15</v>
      </c>
      <c r="AB3" s="8">
        <v>1</v>
      </c>
      <c r="AC3" s="7"/>
      <c r="AF3" s="7"/>
      <c r="AI3" s="7">
        <v>1</v>
      </c>
      <c r="AJ3">
        <v>13</v>
      </c>
      <c r="AK3">
        <v>0</v>
      </c>
      <c r="AL3" s="7">
        <v>1</v>
      </c>
      <c r="AM3" s="8">
        <v>3</v>
      </c>
      <c r="AN3" s="8">
        <v>0</v>
      </c>
      <c r="AO3" s="7"/>
      <c r="AR3" s="7"/>
      <c r="AU3" s="7"/>
      <c r="AX3" s="7"/>
    </row>
    <row r="4" spans="1:52" x14ac:dyDescent="0.25">
      <c r="A4" s="5" t="s">
        <v>448</v>
      </c>
      <c r="B4" s="6">
        <f t="shared" ref="B4:D4" si="1">E4+H4+K4+N4+Q4+T4+W4+Z4+AC4+AF4+AI4</f>
        <v>37</v>
      </c>
      <c r="C4" s="6">
        <f t="shared" si="1"/>
        <v>88</v>
      </c>
      <c r="D4" s="6">
        <f t="shared" si="1"/>
        <v>0</v>
      </c>
      <c r="E4" s="7">
        <v>20</v>
      </c>
      <c r="F4">
        <v>65</v>
      </c>
      <c r="G4">
        <v>0</v>
      </c>
      <c r="H4" s="7">
        <v>12</v>
      </c>
      <c r="I4" s="8">
        <v>28</v>
      </c>
      <c r="J4" s="8">
        <v>0</v>
      </c>
      <c r="K4" s="7"/>
      <c r="N4" s="7"/>
      <c r="Q4" s="7"/>
      <c r="T4" s="7">
        <v>1</v>
      </c>
      <c r="U4">
        <v>2</v>
      </c>
      <c r="V4">
        <v>0</v>
      </c>
      <c r="W4" s="7">
        <v>3</v>
      </c>
      <c r="X4" s="8">
        <v>-11</v>
      </c>
      <c r="Y4" s="8">
        <v>0</v>
      </c>
      <c r="Z4" s="7"/>
      <c r="AC4" s="7">
        <v>1</v>
      </c>
      <c r="AD4">
        <v>4</v>
      </c>
      <c r="AE4">
        <v>0</v>
      </c>
      <c r="AF4" s="7"/>
      <c r="AI4" s="7"/>
      <c r="AL4" s="7"/>
      <c r="AO4" s="7"/>
      <c r="AR4" s="7"/>
      <c r="AU4" s="7"/>
      <c r="AX4" s="7"/>
    </row>
    <row r="5" spans="1:52" x14ac:dyDescent="0.25">
      <c r="A5" s="5" t="s">
        <v>301</v>
      </c>
      <c r="B5" s="6">
        <f t="shared" ref="B5:D5" si="2">E5+H5+K5+N5+Q5+T5+W5+Z5+AC5+AF5+AI5</f>
        <v>66</v>
      </c>
      <c r="C5" s="6">
        <f t="shared" si="2"/>
        <v>266</v>
      </c>
      <c r="D5" s="6">
        <f t="shared" si="2"/>
        <v>3</v>
      </c>
      <c r="E5" s="13">
        <v>31</v>
      </c>
      <c r="F5" s="10">
        <v>147</v>
      </c>
      <c r="G5" s="11">
        <v>3</v>
      </c>
      <c r="H5" s="7">
        <v>11</v>
      </c>
      <c r="I5" s="8">
        <v>35</v>
      </c>
      <c r="J5" s="8">
        <v>0</v>
      </c>
      <c r="K5" s="7">
        <v>6</v>
      </c>
      <c r="L5" s="8">
        <v>33</v>
      </c>
      <c r="M5" s="8">
        <v>0</v>
      </c>
      <c r="N5" s="7">
        <v>1</v>
      </c>
      <c r="O5" s="8">
        <v>2</v>
      </c>
      <c r="P5" s="8">
        <v>0</v>
      </c>
      <c r="Q5" s="7">
        <v>8</v>
      </c>
      <c r="R5" s="8">
        <v>16</v>
      </c>
      <c r="S5" s="8">
        <v>0</v>
      </c>
      <c r="T5" s="7"/>
      <c r="U5" s="8"/>
      <c r="V5" s="8"/>
      <c r="W5" s="7">
        <v>1</v>
      </c>
      <c r="X5">
        <v>12</v>
      </c>
      <c r="Y5">
        <v>0</v>
      </c>
      <c r="Z5" s="7">
        <v>1</v>
      </c>
      <c r="AA5" s="8">
        <v>-9</v>
      </c>
      <c r="AB5" s="8">
        <v>0</v>
      </c>
      <c r="AC5" s="7">
        <v>7</v>
      </c>
      <c r="AD5" s="8">
        <v>30</v>
      </c>
      <c r="AE5" s="8">
        <v>0</v>
      </c>
      <c r="AF5" s="7"/>
      <c r="AI5" s="7"/>
      <c r="AJ5" s="8"/>
      <c r="AK5" s="8"/>
      <c r="AL5" s="7"/>
      <c r="AO5" s="7">
        <v>1</v>
      </c>
      <c r="AP5">
        <v>-9</v>
      </c>
      <c r="AQ5">
        <v>0</v>
      </c>
      <c r="AR5" s="7"/>
      <c r="AU5" s="7"/>
      <c r="AX5" s="7"/>
    </row>
    <row r="6" spans="1:52" x14ac:dyDescent="0.25">
      <c r="A6" s="5" t="s">
        <v>778</v>
      </c>
      <c r="B6" s="6">
        <f t="shared" ref="B6:D6" si="3">E6+H6+K6+N6+Q6+T6+W6+Z6+AC6+AF6+AI6</f>
        <v>57</v>
      </c>
      <c r="C6" s="6">
        <f t="shared" si="3"/>
        <v>196</v>
      </c>
      <c r="D6" s="6">
        <f t="shared" si="3"/>
        <v>1</v>
      </c>
      <c r="E6" s="13">
        <v>34</v>
      </c>
      <c r="F6" s="10">
        <v>120</v>
      </c>
      <c r="G6">
        <v>1</v>
      </c>
      <c r="H6" s="7">
        <v>15</v>
      </c>
      <c r="I6" s="8">
        <v>49</v>
      </c>
      <c r="J6" s="8">
        <v>0</v>
      </c>
      <c r="K6" s="7">
        <v>3</v>
      </c>
      <c r="L6" s="8">
        <v>16</v>
      </c>
      <c r="M6" s="8">
        <v>0</v>
      </c>
      <c r="N6" s="7"/>
      <c r="Q6" s="7"/>
      <c r="T6" s="7">
        <v>2</v>
      </c>
      <c r="U6">
        <v>16</v>
      </c>
      <c r="V6">
        <v>0</v>
      </c>
      <c r="W6" s="7"/>
      <c r="Z6" s="7"/>
      <c r="AC6" s="7"/>
      <c r="AF6" s="7">
        <v>3</v>
      </c>
      <c r="AG6">
        <v>-5</v>
      </c>
      <c r="AI6" s="7"/>
      <c r="AL6" s="7"/>
      <c r="AO6" s="7"/>
      <c r="AR6" s="7"/>
      <c r="AU6" s="7"/>
      <c r="AX6" s="7"/>
    </row>
    <row r="7" spans="1:52" x14ac:dyDescent="0.25">
      <c r="A7" s="5" t="s">
        <v>363</v>
      </c>
      <c r="B7" s="6">
        <f t="shared" ref="B7:D7" si="4">E7+H7+K7+N7+Q7+T7+W7+Z7+AC7+AF7+AI7</f>
        <v>48</v>
      </c>
      <c r="C7" s="6">
        <f t="shared" si="4"/>
        <v>144</v>
      </c>
      <c r="D7" s="6">
        <f t="shared" si="4"/>
        <v>2</v>
      </c>
      <c r="E7" s="13">
        <v>30</v>
      </c>
      <c r="F7" s="10">
        <v>128</v>
      </c>
      <c r="G7">
        <v>0</v>
      </c>
      <c r="H7" s="7">
        <v>14</v>
      </c>
      <c r="I7" s="8">
        <v>3</v>
      </c>
      <c r="J7" s="12">
        <v>2</v>
      </c>
      <c r="K7" s="7">
        <v>0</v>
      </c>
      <c r="L7" s="8">
        <v>0</v>
      </c>
      <c r="M7" s="8">
        <v>0</v>
      </c>
      <c r="N7" s="7">
        <v>4</v>
      </c>
      <c r="O7" s="8">
        <v>13</v>
      </c>
      <c r="P7" s="8">
        <v>0</v>
      </c>
      <c r="Q7" s="7"/>
      <c r="T7" s="7"/>
      <c r="W7" s="7"/>
      <c r="Z7" s="7"/>
      <c r="AC7" s="7"/>
      <c r="AF7" s="7"/>
      <c r="AI7" s="7"/>
      <c r="AL7" s="7"/>
      <c r="AO7" s="7"/>
      <c r="AR7" s="7"/>
      <c r="AU7" s="7"/>
      <c r="AX7" s="7"/>
    </row>
    <row r="8" spans="1:52" x14ac:dyDescent="0.25">
      <c r="A8" s="5" t="s">
        <v>369</v>
      </c>
      <c r="B8" s="6">
        <f t="shared" ref="B8:D8" si="5">E8+H8+K8+N8+Q8+T8+W8+Z8+AC8+AF8+AI8</f>
        <v>39</v>
      </c>
      <c r="C8" s="6">
        <f t="shared" si="5"/>
        <v>55</v>
      </c>
      <c r="D8" s="6">
        <f t="shared" si="5"/>
        <v>0</v>
      </c>
      <c r="E8" s="7">
        <v>12</v>
      </c>
      <c r="F8">
        <v>28</v>
      </c>
      <c r="G8">
        <v>0</v>
      </c>
      <c r="H8" s="7">
        <v>12</v>
      </c>
      <c r="I8" s="8">
        <v>-16</v>
      </c>
      <c r="J8" s="8">
        <v>0</v>
      </c>
      <c r="K8" s="7">
        <v>9</v>
      </c>
      <c r="L8" s="8">
        <v>24</v>
      </c>
      <c r="M8" s="8">
        <v>0</v>
      </c>
      <c r="N8" s="7"/>
      <c r="Q8" s="7">
        <v>3</v>
      </c>
      <c r="R8">
        <v>10</v>
      </c>
      <c r="S8">
        <v>0</v>
      </c>
      <c r="T8" s="7"/>
      <c r="W8" s="7">
        <v>3</v>
      </c>
      <c r="X8">
        <v>9</v>
      </c>
      <c r="Y8">
        <v>0</v>
      </c>
      <c r="Z8" s="7"/>
      <c r="AC8" s="7"/>
      <c r="AF8" s="7"/>
      <c r="AI8" s="7"/>
      <c r="AL8" s="7">
        <v>9</v>
      </c>
      <c r="AM8">
        <v>24</v>
      </c>
      <c r="AN8">
        <v>0</v>
      </c>
      <c r="AO8" s="7"/>
      <c r="AR8" s="7">
        <v>1</v>
      </c>
      <c r="AS8">
        <v>1</v>
      </c>
      <c r="AT8">
        <v>0</v>
      </c>
      <c r="AU8" s="7">
        <v>1</v>
      </c>
      <c r="AV8">
        <v>-14</v>
      </c>
      <c r="AW8">
        <v>0</v>
      </c>
      <c r="AX8" s="7"/>
    </row>
    <row r="9" spans="1:52" x14ac:dyDescent="0.25">
      <c r="A9" s="5" t="s">
        <v>779</v>
      </c>
      <c r="B9" s="6">
        <f t="shared" ref="B9:D9" si="6">E9+H9+K9+N9+Q9+T9+W9+Z9+AC9+AF9+AI9</f>
        <v>51</v>
      </c>
      <c r="C9" s="6">
        <f t="shared" si="6"/>
        <v>257</v>
      </c>
      <c r="D9" s="6">
        <f t="shared" si="6"/>
        <v>4</v>
      </c>
      <c r="E9" s="7">
        <v>22</v>
      </c>
      <c r="F9">
        <v>79</v>
      </c>
      <c r="G9" s="11">
        <v>3</v>
      </c>
      <c r="H9" s="7">
        <v>12</v>
      </c>
      <c r="I9" s="10">
        <v>108</v>
      </c>
      <c r="J9" s="8">
        <v>1</v>
      </c>
      <c r="K9" s="7">
        <v>5</v>
      </c>
      <c r="L9" s="8">
        <v>28</v>
      </c>
      <c r="M9" s="8">
        <v>0</v>
      </c>
      <c r="N9" s="7">
        <v>3</v>
      </c>
      <c r="O9" s="8">
        <v>13</v>
      </c>
      <c r="P9" s="8">
        <v>0</v>
      </c>
      <c r="Q9" s="7">
        <v>4</v>
      </c>
      <c r="R9">
        <v>29</v>
      </c>
      <c r="S9">
        <v>0</v>
      </c>
      <c r="T9" s="7"/>
      <c r="W9" s="7">
        <v>3</v>
      </c>
      <c r="X9">
        <v>-2</v>
      </c>
      <c r="Y9">
        <v>0</v>
      </c>
      <c r="Z9" s="7"/>
      <c r="AC9" s="7">
        <v>1</v>
      </c>
      <c r="AD9">
        <v>3</v>
      </c>
      <c r="AE9">
        <v>0</v>
      </c>
      <c r="AF9" s="7">
        <v>1</v>
      </c>
      <c r="AG9" s="8">
        <v>-1</v>
      </c>
      <c r="AH9" s="8">
        <v>0</v>
      </c>
      <c r="AI9" s="7"/>
      <c r="AL9" s="7">
        <v>5</v>
      </c>
      <c r="AM9">
        <v>28</v>
      </c>
      <c r="AN9">
        <v>0</v>
      </c>
      <c r="AO9" s="7"/>
      <c r="AR9" s="7"/>
      <c r="AU9" s="7"/>
      <c r="AX9" s="7">
        <v>1</v>
      </c>
      <c r="AY9">
        <v>3</v>
      </c>
      <c r="AZ9">
        <v>0</v>
      </c>
    </row>
    <row r="10" spans="1:52" x14ac:dyDescent="0.25">
      <c r="A10" s="5" t="s">
        <v>364</v>
      </c>
      <c r="B10" s="6">
        <f t="shared" ref="B10:C10" si="7">E10+H10+K10+N10+Q10+T10+W10+Z10+AC10+AF10+AI10+AL10</f>
        <v>37</v>
      </c>
      <c r="C10" s="6">
        <f t="shared" si="7"/>
        <v>112</v>
      </c>
      <c r="D10" s="6">
        <f>G10+J10+M10+P10+S10+V10+Y10+AB10+AE10+AH10+AK10</f>
        <v>0</v>
      </c>
      <c r="E10" s="7">
        <v>20</v>
      </c>
      <c r="F10">
        <v>88</v>
      </c>
      <c r="G10">
        <v>0</v>
      </c>
      <c r="H10" s="7">
        <v>10</v>
      </c>
      <c r="I10" s="8">
        <v>4</v>
      </c>
      <c r="J10" s="8">
        <v>0</v>
      </c>
      <c r="K10" s="7">
        <v>1</v>
      </c>
      <c r="L10" s="8">
        <v>3</v>
      </c>
      <c r="M10" s="8">
        <v>0</v>
      </c>
      <c r="N10" s="7">
        <v>3</v>
      </c>
      <c r="O10" s="8">
        <v>18</v>
      </c>
      <c r="P10" s="8">
        <v>0</v>
      </c>
      <c r="Q10" s="7"/>
      <c r="T10" s="7"/>
      <c r="W10" s="7"/>
      <c r="Z10" s="7"/>
      <c r="AC10" s="7"/>
      <c r="AF10" s="7">
        <v>2</v>
      </c>
      <c r="AG10">
        <v>-4</v>
      </c>
      <c r="AH10">
        <v>0</v>
      </c>
      <c r="AI10" s="7"/>
      <c r="AL10" s="7">
        <v>1</v>
      </c>
      <c r="AM10">
        <v>3</v>
      </c>
      <c r="AN10">
        <v>0</v>
      </c>
      <c r="AO10" s="7"/>
      <c r="AR10" s="7">
        <v>1</v>
      </c>
      <c r="AS10">
        <v>2</v>
      </c>
      <c r="AT10">
        <v>0</v>
      </c>
      <c r="AU10" s="7"/>
      <c r="AX10" s="7"/>
    </row>
    <row r="11" spans="1:52" x14ac:dyDescent="0.25">
      <c r="A11" s="5" t="s">
        <v>475</v>
      </c>
      <c r="B11" s="6">
        <f t="shared" ref="B11:D11" si="8">E11+H11+K11+N11+Q11+T11+W11+Z11+AC11+AF11+AI11</f>
        <v>51</v>
      </c>
      <c r="C11" s="6">
        <f t="shared" si="8"/>
        <v>125</v>
      </c>
      <c r="D11" s="6">
        <f t="shared" si="8"/>
        <v>0</v>
      </c>
      <c r="E11" s="7">
        <v>28</v>
      </c>
      <c r="F11">
        <v>71</v>
      </c>
      <c r="G11">
        <v>0</v>
      </c>
      <c r="H11" s="7">
        <v>20</v>
      </c>
      <c r="I11" s="8">
        <v>49</v>
      </c>
      <c r="J11" s="8">
        <v>0</v>
      </c>
      <c r="K11" s="7">
        <v>2</v>
      </c>
      <c r="L11" s="8">
        <v>3</v>
      </c>
      <c r="M11" s="8">
        <v>0</v>
      </c>
      <c r="N11" s="7"/>
      <c r="Q11" s="7"/>
      <c r="T11" s="7">
        <v>1</v>
      </c>
      <c r="U11">
        <v>2</v>
      </c>
      <c r="V11">
        <v>0</v>
      </c>
      <c r="W11" s="7"/>
      <c r="Z11" s="7"/>
      <c r="AC11" s="7"/>
      <c r="AF11" s="7"/>
      <c r="AI11" s="7"/>
      <c r="AL11" s="7"/>
      <c r="AO11" s="7"/>
      <c r="AR11" s="7"/>
      <c r="AU11" s="7"/>
      <c r="AX11" s="7"/>
    </row>
    <row r="12" spans="1:52" x14ac:dyDescent="0.25">
      <c r="A12" s="5" t="s">
        <v>125</v>
      </c>
      <c r="B12" s="6">
        <f t="shared" ref="B12:D12" si="9">E12+H12+K12+N12+Q12+T12+W12+Z12+AC12+AF12+AI12</f>
        <v>27</v>
      </c>
      <c r="C12" s="6">
        <f t="shared" si="9"/>
        <v>70</v>
      </c>
      <c r="D12" s="6">
        <f t="shared" si="9"/>
        <v>1</v>
      </c>
      <c r="E12" s="7">
        <v>7</v>
      </c>
      <c r="F12">
        <v>0</v>
      </c>
      <c r="G12">
        <v>0</v>
      </c>
      <c r="H12" s="7">
        <v>19</v>
      </c>
      <c r="I12" s="8">
        <v>68</v>
      </c>
      <c r="J12" s="8">
        <v>1</v>
      </c>
      <c r="K12" s="7"/>
      <c r="L12" s="8"/>
      <c r="M12" s="8"/>
      <c r="N12" s="7">
        <v>1</v>
      </c>
      <c r="O12">
        <v>2</v>
      </c>
      <c r="P12">
        <v>0</v>
      </c>
      <c r="Q12" s="7"/>
      <c r="T12" s="7"/>
      <c r="W12" s="7">
        <v>0</v>
      </c>
      <c r="X12" s="8">
        <v>0</v>
      </c>
      <c r="Y12" s="8">
        <v>0</v>
      </c>
      <c r="Z12" s="7">
        <v>0</v>
      </c>
      <c r="AA12" s="8">
        <v>0</v>
      </c>
      <c r="AB12" s="8">
        <v>0</v>
      </c>
      <c r="AC12" s="7"/>
      <c r="AF12" s="7"/>
      <c r="AI12" s="7"/>
      <c r="AL12" s="7"/>
      <c r="AO12" s="7"/>
      <c r="AR12" s="7"/>
      <c r="AU12" s="7"/>
      <c r="AX12" s="7"/>
    </row>
    <row r="13" spans="1:52" x14ac:dyDescent="0.25">
      <c r="A13" s="5" t="s">
        <v>342</v>
      </c>
      <c r="B13" s="6">
        <f t="shared" ref="B13:D13" si="10">E13+H13+K13+N13+Q13+T13+W13+Z13+AC13+AF13+AI13</f>
        <v>62</v>
      </c>
      <c r="C13" s="6">
        <f t="shared" si="10"/>
        <v>322</v>
      </c>
      <c r="D13" s="6">
        <f t="shared" si="10"/>
        <v>1</v>
      </c>
      <c r="E13" s="13">
        <v>39</v>
      </c>
      <c r="F13" s="55">
        <v>224</v>
      </c>
      <c r="G13">
        <v>1</v>
      </c>
      <c r="H13" s="7">
        <v>13</v>
      </c>
      <c r="I13" s="8">
        <v>48</v>
      </c>
      <c r="J13" s="8">
        <v>0</v>
      </c>
      <c r="K13" s="7">
        <v>5</v>
      </c>
      <c r="L13" s="8">
        <v>18</v>
      </c>
      <c r="M13" s="8">
        <v>0</v>
      </c>
      <c r="N13" s="7">
        <v>4</v>
      </c>
      <c r="O13" s="8">
        <v>32</v>
      </c>
      <c r="P13" s="8">
        <v>0</v>
      </c>
      <c r="Q13" s="7"/>
      <c r="T13" s="7"/>
      <c r="W13" s="7"/>
      <c r="Z13" s="7">
        <v>1</v>
      </c>
      <c r="AA13">
        <v>0</v>
      </c>
      <c r="AB13">
        <v>0</v>
      </c>
      <c r="AC13" s="7"/>
      <c r="AF13" s="7"/>
      <c r="AI13" s="7"/>
      <c r="AL13" s="7"/>
      <c r="AO13" s="7"/>
      <c r="AR13" s="7"/>
      <c r="AU13" s="7"/>
      <c r="AX13" s="7"/>
    </row>
    <row r="14" spans="1:52" x14ac:dyDescent="0.25">
      <c r="A14" s="5" t="s">
        <v>780</v>
      </c>
      <c r="B14" s="6">
        <v>37</v>
      </c>
      <c r="C14" s="6">
        <v>143</v>
      </c>
      <c r="D14" s="6">
        <v>1</v>
      </c>
      <c r="E14">
        <v>20</v>
      </c>
      <c r="F14">
        <v>83</v>
      </c>
      <c r="G14">
        <v>1</v>
      </c>
      <c r="H14">
        <v>15</v>
      </c>
      <c r="I14">
        <v>56</v>
      </c>
      <c r="J14">
        <v>0</v>
      </c>
      <c r="K14">
        <v>2</v>
      </c>
      <c r="L14">
        <v>4</v>
      </c>
      <c r="M14">
        <v>0</v>
      </c>
      <c r="N14">
        <v>3</v>
      </c>
      <c r="O14">
        <v>8</v>
      </c>
      <c r="P14">
        <v>0</v>
      </c>
      <c r="Q14">
        <v>2</v>
      </c>
      <c r="R14">
        <v>1</v>
      </c>
      <c r="S14">
        <v>0</v>
      </c>
      <c r="T14">
        <v>2</v>
      </c>
      <c r="U14">
        <v>5</v>
      </c>
      <c r="V14">
        <v>0</v>
      </c>
      <c r="W14">
        <v>1</v>
      </c>
      <c r="X14">
        <v>-2</v>
      </c>
      <c r="Y14">
        <v>0</v>
      </c>
      <c r="Z14">
        <v>2</v>
      </c>
      <c r="AA14">
        <v>4</v>
      </c>
      <c r="AB14">
        <v>0</v>
      </c>
      <c r="AC14">
        <f t="shared" ref="AC14:AN14" si="11">SUM(AC3:AC13)</f>
        <v>9</v>
      </c>
      <c r="AD14">
        <f t="shared" si="11"/>
        <v>37</v>
      </c>
      <c r="AE14">
        <f t="shared" si="11"/>
        <v>0</v>
      </c>
      <c r="AF14">
        <f t="shared" si="11"/>
        <v>6</v>
      </c>
      <c r="AG14">
        <f t="shared" si="11"/>
        <v>-10</v>
      </c>
      <c r="AH14">
        <f t="shared" si="11"/>
        <v>0</v>
      </c>
      <c r="AI14">
        <f t="shared" si="11"/>
        <v>1</v>
      </c>
      <c r="AJ14">
        <f t="shared" si="11"/>
        <v>13</v>
      </c>
      <c r="AK14">
        <f t="shared" si="11"/>
        <v>0</v>
      </c>
      <c r="AL14">
        <f t="shared" si="11"/>
        <v>16</v>
      </c>
      <c r="AM14">
        <f t="shared" si="11"/>
        <v>58</v>
      </c>
      <c r="AN14">
        <f t="shared" si="11"/>
        <v>0</v>
      </c>
      <c r="AO14" s="7"/>
      <c r="AR14" s="7"/>
      <c r="AU14" s="7"/>
      <c r="AX14" s="7">
        <v>1</v>
      </c>
      <c r="AY14">
        <v>3</v>
      </c>
      <c r="AZ14">
        <v>0</v>
      </c>
    </row>
    <row r="15" spans="1:52" x14ac:dyDescent="0.25">
      <c r="A15" s="5"/>
      <c r="B15" s="6"/>
      <c r="C15" s="6"/>
      <c r="D15" s="6"/>
    </row>
    <row r="16" spans="1:52" x14ac:dyDescent="0.25">
      <c r="A16" s="5"/>
      <c r="B16" s="6"/>
      <c r="C16" s="6"/>
      <c r="D16" s="6"/>
    </row>
    <row r="17" spans="1:52" x14ac:dyDescent="0.25">
      <c r="A17" s="1" t="s">
        <v>55</v>
      </c>
      <c r="B17" s="2" t="s">
        <v>1</v>
      </c>
      <c r="C17" s="2"/>
      <c r="D17" s="2"/>
      <c r="E17" s="3" t="s">
        <v>781</v>
      </c>
      <c r="F17" s="3"/>
      <c r="G17" s="3"/>
      <c r="H17" s="3" t="s">
        <v>782</v>
      </c>
      <c r="I17" s="3"/>
      <c r="J17" s="3"/>
      <c r="K17" s="3" t="s">
        <v>774</v>
      </c>
      <c r="L17" s="3"/>
      <c r="M17" s="3"/>
      <c r="N17" s="3" t="s">
        <v>764</v>
      </c>
      <c r="O17" s="3"/>
      <c r="P17" s="3"/>
      <c r="Q17" s="3" t="s">
        <v>783</v>
      </c>
      <c r="R17" s="3"/>
      <c r="S17" s="3"/>
      <c r="T17" s="3" t="s">
        <v>775</v>
      </c>
      <c r="U17" s="3"/>
      <c r="V17" s="3"/>
      <c r="W17" s="3" t="s">
        <v>771</v>
      </c>
      <c r="X17" s="3"/>
      <c r="Y17" s="3"/>
      <c r="Z17" s="3" t="s">
        <v>766</v>
      </c>
      <c r="AA17" s="3"/>
      <c r="AB17" s="3"/>
      <c r="AC17" s="3" t="s">
        <v>773</v>
      </c>
      <c r="AD17" s="3"/>
      <c r="AE17" s="3"/>
      <c r="AF17" s="3" t="s">
        <v>784</v>
      </c>
      <c r="AG17" s="3"/>
      <c r="AH17" s="3"/>
      <c r="AI17" s="3" t="s">
        <v>785</v>
      </c>
      <c r="AJ17" s="3"/>
      <c r="AK17" s="3"/>
      <c r="AL17" s="3" t="s">
        <v>786</v>
      </c>
      <c r="AM17" s="3"/>
      <c r="AN17" s="3"/>
      <c r="AO17" s="3" t="s">
        <v>764</v>
      </c>
      <c r="AR17" s="3" t="s">
        <v>694</v>
      </c>
      <c r="AU17" s="3" t="s">
        <v>787</v>
      </c>
      <c r="AX17" s="3" t="s">
        <v>788</v>
      </c>
    </row>
    <row r="18" spans="1:52" x14ac:dyDescent="0.25">
      <c r="A18" s="1" t="s">
        <v>777</v>
      </c>
      <c r="B18" s="2" t="s">
        <v>58</v>
      </c>
      <c r="C18" s="2" t="s">
        <v>7</v>
      </c>
      <c r="D18" s="2" t="s">
        <v>8</v>
      </c>
      <c r="E18" s="4" t="s">
        <v>21</v>
      </c>
      <c r="F18" s="3" t="s">
        <v>7</v>
      </c>
      <c r="G18" s="3" t="s">
        <v>8</v>
      </c>
      <c r="H18" s="4" t="s">
        <v>21</v>
      </c>
      <c r="I18" s="3" t="s">
        <v>7</v>
      </c>
      <c r="J18" s="3" t="s">
        <v>8</v>
      </c>
      <c r="K18" s="4" t="s">
        <v>21</v>
      </c>
      <c r="L18" s="3" t="s">
        <v>7</v>
      </c>
      <c r="M18" s="3" t="s">
        <v>8</v>
      </c>
      <c r="N18" s="4" t="s">
        <v>21</v>
      </c>
      <c r="O18" s="3" t="s">
        <v>7</v>
      </c>
      <c r="P18" s="3" t="s">
        <v>8</v>
      </c>
      <c r="Q18" s="4" t="s">
        <v>21</v>
      </c>
      <c r="R18" s="3" t="s">
        <v>7</v>
      </c>
      <c r="S18" s="3" t="s">
        <v>8</v>
      </c>
      <c r="T18" s="4" t="s">
        <v>21</v>
      </c>
      <c r="U18" s="3" t="s">
        <v>7</v>
      </c>
      <c r="V18" s="3" t="s">
        <v>8</v>
      </c>
      <c r="W18" s="4" t="s">
        <v>21</v>
      </c>
      <c r="X18" s="3" t="s">
        <v>7</v>
      </c>
      <c r="Y18" s="3" t="s">
        <v>8</v>
      </c>
      <c r="Z18" s="4" t="s">
        <v>21</v>
      </c>
      <c r="AA18" s="3" t="s">
        <v>7</v>
      </c>
      <c r="AB18" s="3" t="s">
        <v>8</v>
      </c>
      <c r="AC18" s="4" t="s">
        <v>21</v>
      </c>
      <c r="AD18" s="3" t="s">
        <v>7</v>
      </c>
      <c r="AE18" s="3" t="s">
        <v>8</v>
      </c>
      <c r="AF18" s="4" t="s">
        <v>21</v>
      </c>
      <c r="AG18" s="3" t="s">
        <v>7</v>
      </c>
      <c r="AH18" s="3" t="s">
        <v>8</v>
      </c>
      <c r="AI18" s="4" t="s">
        <v>21</v>
      </c>
      <c r="AJ18" s="3" t="s">
        <v>7</v>
      </c>
      <c r="AK18" s="3" t="s">
        <v>8</v>
      </c>
      <c r="AL18" s="4" t="s">
        <v>21</v>
      </c>
      <c r="AM18" s="3" t="s">
        <v>7</v>
      </c>
      <c r="AN18" s="3" t="s">
        <v>8</v>
      </c>
      <c r="AO18" s="3" t="s">
        <v>21</v>
      </c>
      <c r="AP18" s="3" t="s">
        <v>7</v>
      </c>
      <c r="AQ18" s="3" t="s">
        <v>8</v>
      </c>
      <c r="AR18" s="3" t="s">
        <v>21</v>
      </c>
      <c r="AS18" s="3" t="s">
        <v>7</v>
      </c>
      <c r="AT18" s="3" t="s">
        <v>8</v>
      </c>
      <c r="AU18" s="3" t="s">
        <v>21</v>
      </c>
      <c r="AV18" s="3" t="s">
        <v>7</v>
      </c>
      <c r="AW18" s="3" t="s">
        <v>8</v>
      </c>
      <c r="AX18" s="3" t="s">
        <v>21</v>
      </c>
      <c r="AY18" s="3" t="s">
        <v>7</v>
      </c>
      <c r="AZ18" s="3" t="s">
        <v>8</v>
      </c>
    </row>
    <row r="19" spans="1:52" x14ac:dyDescent="0.25">
      <c r="A19" s="5" t="s">
        <v>474</v>
      </c>
      <c r="B19" s="6">
        <f t="shared" ref="B19:D19" si="12">E19+H19+K19+N19+Q19+T19+W19+Z19+AC19+AF19+AI19+AL19</f>
        <v>11</v>
      </c>
      <c r="C19" s="6">
        <f t="shared" si="12"/>
        <v>146</v>
      </c>
      <c r="D19" s="6">
        <f t="shared" si="12"/>
        <v>0</v>
      </c>
      <c r="E19" s="7">
        <v>3</v>
      </c>
      <c r="F19">
        <v>30</v>
      </c>
      <c r="G19">
        <v>0</v>
      </c>
      <c r="H19" s="7">
        <v>2</v>
      </c>
      <c r="I19" s="8">
        <v>32</v>
      </c>
      <c r="J19" s="8">
        <v>0</v>
      </c>
      <c r="K19" s="7">
        <v>1</v>
      </c>
      <c r="L19" s="8">
        <v>10</v>
      </c>
      <c r="M19" s="8">
        <v>0</v>
      </c>
      <c r="N19" s="7"/>
      <c r="Q19" s="7">
        <v>1</v>
      </c>
      <c r="R19">
        <v>33</v>
      </c>
      <c r="S19">
        <v>0</v>
      </c>
      <c r="T19" s="7">
        <v>1</v>
      </c>
      <c r="U19" s="8">
        <v>11</v>
      </c>
      <c r="V19" s="8">
        <v>0</v>
      </c>
      <c r="W19" s="7"/>
      <c r="Z19" s="7">
        <v>3</v>
      </c>
      <c r="AA19">
        <v>30</v>
      </c>
      <c r="AB19">
        <v>0</v>
      </c>
      <c r="AC19" s="7"/>
      <c r="AF19" s="7"/>
      <c r="AI19" s="7"/>
      <c r="AL19" s="7"/>
      <c r="AO19" s="7"/>
      <c r="AR19" s="7"/>
      <c r="AU19" s="7"/>
      <c r="AX19" s="7"/>
    </row>
    <row r="20" spans="1:52" x14ac:dyDescent="0.25">
      <c r="A20" s="5" t="s">
        <v>448</v>
      </c>
      <c r="B20" s="6">
        <f t="shared" ref="B20:D20" si="13">E20+H20+K20+N20+Q20+T20+W20+Z20+AC20+AF20+AI20+AL20</f>
        <v>11</v>
      </c>
      <c r="C20" s="6">
        <f t="shared" si="13"/>
        <v>137</v>
      </c>
      <c r="D20" s="6">
        <f t="shared" si="13"/>
        <v>1</v>
      </c>
      <c r="E20" s="7">
        <v>4</v>
      </c>
      <c r="F20">
        <v>60</v>
      </c>
      <c r="G20">
        <v>1</v>
      </c>
      <c r="H20" s="7"/>
      <c r="K20" s="7">
        <v>4</v>
      </c>
      <c r="L20" s="8">
        <v>61</v>
      </c>
      <c r="M20" s="8">
        <v>0</v>
      </c>
      <c r="N20" s="7">
        <v>1</v>
      </c>
      <c r="O20" s="8">
        <v>2</v>
      </c>
      <c r="P20" s="8">
        <v>0</v>
      </c>
      <c r="Q20" s="7"/>
      <c r="T20" s="7">
        <v>1</v>
      </c>
      <c r="U20">
        <v>8</v>
      </c>
      <c r="V20">
        <v>0</v>
      </c>
      <c r="W20" s="7"/>
      <c r="Z20" s="7"/>
      <c r="AC20" s="7">
        <v>1</v>
      </c>
      <c r="AD20">
        <v>6</v>
      </c>
      <c r="AE20">
        <v>0</v>
      </c>
      <c r="AF20" s="7"/>
      <c r="AI20" s="7"/>
      <c r="AL20" s="7"/>
      <c r="AO20" s="7"/>
      <c r="AR20" s="7"/>
      <c r="AU20" s="7"/>
      <c r="AX20" s="7"/>
    </row>
    <row r="21" spans="1:52" ht="15.75" customHeight="1" x14ac:dyDescent="0.25">
      <c r="A21" s="5" t="s">
        <v>301</v>
      </c>
      <c r="B21" s="6">
        <f t="shared" ref="B21:D21" si="14">E21+H21+K21+N21+Q21+T21+W21+Z21+AC21+AF21+AI21+AL21</f>
        <v>7</v>
      </c>
      <c r="C21" s="6">
        <f t="shared" si="14"/>
        <v>101</v>
      </c>
      <c r="D21" s="6">
        <f t="shared" si="14"/>
        <v>1</v>
      </c>
      <c r="E21" s="7">
        <v>2</v>
      </c>
      <c r="F21">
        <v>34</v>
      </c>
      <c r="G21">
        <v>0</v>
      </c>
      <c r="H21" s="7">
        <v>3</v>
      </c>
      <c r="I21" s="8">
        <v>39</v>
      </c>
      <c r="J21" s="8">
        <v>0</v>
      </c>
      <c r="K21" s="7"/>
      <c r="N21" s="7"/>
      <c r="Q21" s="7"/>
      <c r="T21" s="7"/>
      <c r="W21" s="7"/>
      <c r="Z21" s="7"/>
      <c r="AC21" s="7">
        <v>1</v>
      </c>
      <c r="AD21">
        <v>24</v>
      </c>
      <c r="AE21">
        <v>0</v>
      </c>
      <c r="AF21" s="7">
        <v>1</v>
      </c>
      <c r="AG21" s="8">
        <v>4</v>
      </c>
      <c r="AH21" s="8">
        <v>1</v>
      </c>
      <c r="AI21" s="7"/>
      <c r="AL21" s="7"/>
      <c r="AO21" s="7"/>
      <c r="AR21" s="7"/>
      <c r="AU21" s="7"/>
      <c r="AX21" s="7"/>
    </row>
    <row r="22" spans="1:52" ht="15.75" customHeight="1" x14ac:dyDescent="0.25">
      <c r="A22" s="5" t="s">
        <v>778</v>
      </c>
      <c r="B22" s="6">
        <f t="shared" ref="B22:D22" si="15">E22+H22+K22+N22+Q22+T22+W22+Z22+AC22+AF22+AI22+AL22</f>
        <v>14</v>
      </c>
      <c r="C22" s="6">
        <f t="shared" si="15"/>
        <v>167</v>
      </c>
      <c r="D22" s="6">
        <f t="shared" si="15"/>
        <v>1</v>
      </c>
      <c r="E22" s="7">
        <v>6</v>
      </c>
      <c r="F22" s="10">
        <v>106</v>
      </c>
      <c r="G22">
        <v>0</v>
      </c>
      <c r="H22" s="7"/>
      <c r="K22" s="7">
        <v>2</v>
      </c>
      <c r="L22">
        <v>9</v>
      </c>
      <c r="M22">
        <v>0</v>
      </c>
      <c r="N22" s="7">
        <v>2</v>
      </c>
      <c r="O22" s="8">
        <v>14</v>
      </c>
      <c r="P22" s="8">
        <v>1</v>
      </c>
      <c r="Q22" s="7">
        <v>2</v>
      </c>
      <c r="R22" s="8">
        <v>19</v>
      </c>
      <c r="S22" s="8">
        <v>0</v>
      </c>
      <c r="T22" s="7"/>
      <c r="W22" s="7"/>
      <c r="Z22" s="7"/>
      <c r="AC22" s="7"/>
      <c r="AF22" s="7"/>
      <c r="AI22" s="7">
        <v>2</v>
      </c>
      <c r="AJ22">
        <v>19</v>
      </c>
      <c r="AK22">
        <v>0</v>
      </c>
      <c r="AL22" s="7"/>
      <c r="AO22" s="7"/>
      <c r="AR22" s="7"/>
      <c r="AU22" s="7"/>
      <c r="AX22" s="7"/>
    </row>
    <row r="23" spans="1:52" ht="15.75" customHeight="1" x14ac:dyDescent="0.25">
      <c r="A23" s="5" t="s">
        <v>363</v>
      </c>
      <c r="B23" s="6">
        <f t="shared" ref="B23:D23" si="16">E23+H23+K23+N23+Q23+T23+W23+Z23+AC23+AF23+AI23+AL23</f>
        <v>9</v>
      </c>
      <c r="C23" s="6">
        <f t="shared" si="16"/>
        <v>82</v>
      </c>
      <c r="D23" s="6">
        <f t="shared" si="16"/>
        <v>0</v>
      </c>
      <c r="E23" s="7">
        <v>2</v>
      </c>
      <c r="F23">
        <v>31</v>
      </c>
      <c r="G23">
        <v>0</v>
      </c>
      <c r="H23" s="7">
        <v>3</v>
      </c>
      <c r="I23" s="8">
        <v>20</v>
      </c>
      <c r="J23" s="8">
        <v>0</v>
      </c>
      <c r="K23" s="7">
        <v>1</v>
      </c>
      <c r="L23" s="8">
        <v>4</v>
      </c>
      <c r="M23" s="8">
        <v>0</v>
      </c>
      <c r="N23" s="7">
        <v>1</v>
      </c>
      <c r="O23" s="8">
        <v>2</v>
      </c>
      <c r="P23" s="8">
        <v>0</v>
      </c>
      <c r="Q23" s="7"/>
      <c r="T23" s="7"/>
      <c r="W23" s="7"/>
      <c r="Z23" s="7">
        <v>2</v>
      </c>
      <c r="AA23">
        <v>25</v>
      </c>
      <c r="AB23">
        <v>0</v>
      </c>
      <c r="AC23" s="7"/>
      <c r="AF23" s="7"/>
      <c r="AI23" s="7"/>
      <c r="AL23" s="7"/>
      <c r="AO23" s="7"/>
      <c r="AR23" s="7"/>
      <c r="AU23" s="7"/>
      <c r="AX23" s="7"/>
    </row>
    <row r="24" spans="1:52" ht="15.75" customHeight="1" x14ac:dyDescent="0.25">
      <c r="A24" s="5" t="s">
        <v>369</v>
      </c>
      <c r="B24" s="6">
        <f t="shared" ref="B24:D24" si="17">E24+H24+K24+N24+Q24+T24+W24+Z24+AC24+AF24+AI24+AL24</f>
        <v>10</v>
      </c>
      <c r="C24" s="6">
        <f t="shared" si="17"/>
        <v>136</v>
      </c>
      <c r="D24" s="6">
        <f t="shared" si="17"/>
        <v>0</v>
      </c>
      <c r="E24" s="7">
        <v>2</v>
      </c>
      <c r="F24">
        <v>40</v>
      </c>
      <c r="G24">
        <v>0</v>
      </c>
      <c r="H24" s="7">
        <v>1</v>
      </c>
      <c r="I24" s="8">
        <v>6</v>
      </c>
      <c r="J24" s="8">
        <v>0</v>
      </c>
      <c r="K24" s="7">
        <v>1</v>
      </c>
      <c r="L24" s="8">
        <v>7</v>
      </c>
      <c r="M24" s="8">
        <v>0</v>
      </c>
      <c r="N24" s="7">
        <v>3</v>
      </c>
      <c r="O24" s="8">
        <v>20</v>
      </c>
      <c r="P24" s="8">
        <v>0</v>
      </c>
      <c r="Q24" s="7">
        <v>2</v>
      </c>
      <c r="R24" s="8">
        <v>62</v>
      </c>
      <c r="S24" s="8">
        <v>0</v>
      </c>
      <c r="T24" s="7"/>
      <c r="W24" s="7"/>
      <c r="Z24" s="7"/>
      <c r="AC24" s="7">
        <v>1</v>
      </c>
      <c r="AD24">
        <v>1</v>
      </c>
      <c r="AE24">
        <v>0</v>
      </c>
      <c r="AF24" s="7"/>
      <c r="AI24" s="7"/>
      <c r="AL24" s="7"/>
      <c r="AO24" s="7"/>
      <c r="AR24" s="7"/>
      <c r="AU24" s="7"/>
      <c r="AX24" s="7"/>
    </row>
    <row r="25" spans="1:52" ht="15.75" customHeight="1" x14ac:dyDescent="0.25">
      <c r="A25" s="5" t="s">
        <v>779</v>
      </c>
      <c r="B25" s="6">
        <f t="shared" ref="B25:D25" si="18">E25+H25+K25+N25+Q25+T25+W25+Z25+AC25+AF25+AI25+AL25</f>
        <v>10</v>
      </c>
      <c r="C25" s="6">
        <f t="shared" si="18"/>
        <v>139</v>
      </c>
      <c r="D25" s="6">
        <f t="shared" si="18"/>
        <v>1</v>
      </c>
      <c r="E25" s="7">
        <v>5</v>
      </c>
      <c r="F25">
        <v>89</v>
      </c>
      <c r="G25">
        <v>1</v>
      </c>
      <c r="H25" s="7"/>
      <c r="K25" s="7">
        <v>1</v>
      </c>
      <c r="L25" s="8">
        <v>6</v>
      </c>
      <c r="M25" s="8">
        <v>0</v>
      </c>
      <c r="N25" s="7"/>
      <c r="Q25" s="7">
        <v>2</v>
      </c>
      <c r="R25">
        <v>31</v>
      </c>
      <c r="S25">
        <v>0</v>
      </c>
      <c r="T25" s="7">
        <v>1</v>
      </c>
      <c r="U25" s="8">
        <v>6</v>
      </c>
      <c r="V25" s="8">
        <v>0</v>
      </c>
      <c r="W25" s="7"/>
      <c r="Z25" s="7"/>
      <c r="AC25" s="7"/>
      <c r="AF25" s="7"/>
      <c r="AI25" s="7"/>
      <c r="AL25" s="7">
        <v>1</v>
      </c>
      <c r="AM25">
        <v>7</v>
      </c>
      <c r="AN25">
        <v>0</v>
      </c>
      <c r="AO25" s="7"/>
      <c r="AR25" s="7"/>
      <c r="AU25" s="7"/>
      <c r="AX25" s="7"/>
    </row>
    <row r="26" spans="1:52" ht="15.75" customHeight="1" x14ac:dyDescent="0.25">
      <c r="A26" s="5" t="s">
        <v>364</v>
      </c>
      <c r="B26" s="6">
        <f t="shared" ref="B26:D26" si="19">E26+H26+K26+N26+Q26+T26+W26+Z26+AC26+AF26+AI26+AL26</f>
        <v>13</v>
      </c>
      <c r="C26" s="6">
        <f t="shared" si="19"/>
        <v>128</v>
      </c>
      <c r="D26" s="6">
        <f t="shared" si="19"/>
        <v>0</v>
      </c>
      <c r="E26" s="7">
        <v>1</v>
      </c>
      <c r="F26">
        <v>3</v>
      </c>
      <c r="G26">
        <v>0</v>
      </c>
      <c r="H26" s="7">
        <v>1</v>
      </c>
      <c r="I26" s="8">
        <v>15</v>
      </c>
      <c r="J26" s="8">
        <v>0</v>
      </c>
      <c r="K26" s="7"/>
      <c r="N26" s="7">
        <v>2</v>
      </c>
      <c r="O26">
        <v>16</v>
      </c>
      <c r="P26">
        <v>0</v>
      </c>
      <c r="Q26" s="7">
        <v>4</v>
      </c>
      <c r="R26" s="8">
        <v>24</v>
      </c>
      <c r="S26" s="8">
        <v>0</v>
      </c>
      <c r="T26" s="7">
        <v>5</v>
      </c>
      <c r="U26" s="8">
        <v>70</v>
      </c>
      <c r="V26" s="8">
        <v>0</v>
      </c>
      <c r="W26" s="7"/>
      <c r="Z26" s="7"/>
      <c r="AC26" s="7"/>
      <c r="AF26" s="7"/>
      <c r="AI26" s="7"/>
      <c r="AL26" s="7"/>
      <c r="AO26" s="7">
        <v>2</v>
      </c>
      <c r="AP26">
        <v>16</v>
      </c>
      <c r="AQ26">
        <v>0</v>
      </c>
      <c r="AR26" s="7"/>
      <c r="AU26" s="7"/>
      <c r="AX26" s="7"/>
    </row>
    <row r="27" spans="1:52" ht="15.75" customHeight="1" x14ac:dyDescent="0.25">
      <c r="A27" s="5" t="s">
        <v>475</v>
      </c>
      <c r="B27" s="6">
        <f t="shared" ref="B27:D27" si="20">E27+H27+K27+N27+Q27+T27+W27+Z27+AC27+AF27+AI27+AL27</f>
        <v>13</v>
      </c>
      <c r="C27" s="6">
        <f t="shared" si="20"/>
        <v>126</v>
      </c>
      <c r="D27" s="6">
        <f t="shared" si="20"/>
        <v>0</v>
      </c>
      <c r="E27" s="7">
        <v>2</v>
      </c>
      <c r="F27">
        <v>17</v>
      </c>
      <c r="G27">
        <v>0</v>
      </c>
      <c r="H27" s="7">
        <v>2</v>
      </c>
      <c r="I27" s="8">
        <v>30</v>
      </c>
      <c r="J27" s="8">
        <v>0</v>
      </c>
      <c r="K27" s="7">
        <v>2</v>
      </c>
      <c r="L27" s="8">
        <v>13</v>
      </c>
      <c r="M27" s="8">
        <v>0</v>
      </c>
      <c r="N27" s="7">
        <v>5</v>
      </c>
      <c r="O27" s="8">
        <v>28</v>
      </c>
      <c r="P27" s="8">
        <v>0</v>
      </c>
      <c r="Q27" s="7">
        <v>1</v>
      </c>
      <c r="R27" s="8">
        <v>14</v>
      </c>
      <c r="S27" s="8">
        <v>0</v>
      </c>
      <c r="T27" s="7"/>
      <c r="W27" s="7"/>
      <c r="Z27" s="7"/>
      <c r="AC27" s="7"/>
      <c r="AF27" s="7"/>
      <c r="AI27" s="7">
        <v>1</v>
      </c>
      <c r="AJ27">
        <v>24</v>
      </c>
      <c r="AK27">
        <v>0</v>
      </c>
      <c r="AL27" s="7"/>
      <c r="AO27" s="7"/>
      <c r="AR27" s="7">
        <v>1</v>
      </c>
      <c r="AS27">
        <v>5</v>
      </c>
      <c r="AT27">
        <v>1</v>
      </c>
      <c r="AU27" s="7">
        <v>1</v>
      </c>
      <c r="AV27">
        <v>1</v>
      </c>
      <c r="AW27">
        <v>0</v>
      </c>
      <c r="AX27" s="7"/>
    </row>
    <row r="28" spans="1:52" ht="15.75" customHeight="1" x14ac:dyDescent="0.25">
      <c r="A28" s="5" t="s">
        <v>125</v>
      </c>
      <c r="B28" s="6">
        <f t="shared" ref="B28:D28" si="21">E28+H28+K28+N28+Q28+T28+W28+Z28+AC28+AF28+AI28+AL28</f>
        <v>31</v>
      </c>
      <c r="C28" s="6">
        <f t="shared" si="21"/>
        <v>306</v>
      </c>
      <c r="D28" s="6">
        <f t="shared" si="21"/>
        <v>3</v>
      </c>
      <c r="E28" s="7">
        <v>4</v>
      </c>
      <c r="F28">
        <v>29</v>
      </c>
      <c r="G28">
        <v>1</v>
      </c>
      <c r="H28" s="7">
        <v>5</v>
      </c>
      <c r="I28" s="8">
        <v>44</v>
      </c>
      <c r="J28" s="8">
        <v>0</v>
      </c>
      <c r="K28" s="7">
        <v>6</v>
      </c>
      <c r="L28" s="8">
        <v>48</v>
      </c>
      <c r="M28" s="8">
        <v>0</v>
      </c>
      <c r="N28" s="7">
        <v>4</v>
      </c>
      <c r="O28" s="8">
        <v>13</v>
      </c>
      <c r="P28" s="8">
        <v>1</v>
      </c>
      <c r="Q28" s="7">
        <v>1</v>
      </c>
      <c r="R28" s="8">
        <v>31</v>
      </c>
      <c r="S28" s="8">
        <v>0</v>
      </c>
      <c r="T28" s="7">
        <v>2</v>
      </c>
      <c r="U28" s="8">
        <v>7</v>
      </c>
      <c r="V28" s="8">
        <v>1</v>
      </c>
      <c r="W28" s="7">
        <v>5</v>
      </c>
      <c r="X28" s="8">
        <v>67</v>
      </c>
      <c r="Y28" s="8">
        <v>0</v>
      </c>
      <c r="Z28" s="7"/>
      <c r="AC28" s="7">
        <v>2</v>
      </c>
      <c r="AD28">
        <v>43</v>
      </c>
      <c r="AE28">
        <v>0</v>
      </c>
      <c r="AF28" s="7"/>
      <c r="AI28" s="7">
        <v>2</v>
      </c>
      <c r="AJ28">
        <v>24</v>
      </c>
      <c r="AK28">
        <v>0</v>
      </c>
      <c r="AL28" s="7"/>
      <c r="AO28" s="7">
        <v>4</v>
      </c>
      <c r="AP28">
        <v>13</v>
      </c>
      <c r="AQ28">
        <v>1</v>
      </c>
      <c r="AR28" s="7"/>
      <c r="AU28" s="7"/>
      <c r="AX28" s="7"/>
    </row>
    <row r="29" spans="1:52" ht="15.75" customHeight="1" x14ac:dyDescent="0.25">
      <c r="A29" s="5" t="s">
        <v>342</v>
      </c>
      <c r="B29" s="6">
        <f t="shared" ref="B29:D29" si="22">E29+H29+K29+N29+Q29+T29+W29+Z29+AC29+AF29+AI29+AL29</f>
        <v>9</v>
      </c>
      <c r="C29" s="6">
        <f t="shared" si="22"/>
        <v>74</v>
      </c>
      <c r="D29" s="6">
        <f t="shared" si="22"/>
        <v>1</v>
      </c>
      <c r="E29" s="7">
        <v>1</v>
      </c>
      <c r="F29">
        <v>5</v>
      </c>
      <c r="G29">
        <v>0</v>
      </c>
      <c r="H29" s="7">
        <v>2</v>
      </c>
      <c r="I29" s="8">
        <v>25</v>
      </c>
      <c r="J29" s="8">
        <v>0</v>
      </c>
      <c r="K29" s="7">
        <v>1</v>
      </c>
      <c r="L29" s="8">
        <v>3</v>
      </c>
      <c r="M29" s="8">
        <v>0</v>
      </c>
      <c r="N29" s="7"/>
      <c r="Q29" s="7"/>
      <c r="T29" s="7">
        <v>1</v>
      </c>
      <c r="U29" s="8">
        <v>19</v>
      </c>
      <c r="V29" s="8">
        <v>0</v>
      </c>
      <c r="W29" s="7">
        <v>2</v>
      </c>
      <c r="X29" s="8">
        <v>8</v>
      </c>
      <c r="Y29" s="8">
        <v>0</v>
      </c>
      <c r="Z29" s="7">
        <v>1</v>
      </c>
      <c r="AA29" s="8">
        <v>8</v>
      </c>
      <c r="AB29" s="8">
        <v>1</v>
      </c>
      <c r="AC29" s="7">
        <v>1</v>
      </c>
      <c r="AD29" s="8">
        <v>6</v>
      </c>
      <c r="AE29" s="8">
        <v>0</v>
      </c>
      <c r="AF29" s="7"/>
      <c r="AI29" s="7"/>
      <c r="AL29" s="7"/>
      <c r="AO29" s="7"/>
      <c r="AR29" s="7"/>
      <c r="AU29" s="7"/>
      <c r="AX29" s="7">
        <v>1</v>
      </c>
      <c r="AY29">
        <v>14</v>
      </c>
      <c r="AZ29">
        <v>0</v>
      </c>
    </row>
    <row r="30" spans="1:52" ht="15.75" customHeight="1" x14ac:dyDescent="0.25">
      <c r="A30" s="5" t="s">
        <v>780</v>
      </c>
      <c r="B30" s="6">
        <v>9</v>
      </c>
      <c r="C30" s="6">
        <v>132</v>
      </c>
      <c r="D30" s="6">
        <v>1</v>
      </c>
      <c r="E30" s="8">
        <v>3</v>
      </c>
      <c r="F30" s="8">
        <v>38</v>
      </c>
      <c r="G30" s="8">
        <v>0</v>
      </c>
      <c r="H30" s="8">
        <v>2</v>
      </c>
      <c r="I30" s="8">
        <v>18</v>
      </c>
      <c r="J30" s="8">
        <v>0</v>
      </c>
      <c r="K30" s="8">
        <v>1</v>
      </c>
      <c r="L30" s="8">
        <v>56</v>
      </c>
      <c r="M30" s="8">
        <v>1</v>
      </c>
      <c r="N30" s="8">
        <v>3</v>
      </c>
      <c r="O30" s="8">
        <v>20</v>
      </c>
      <c r="P30" s="8">
        <v>0</v>
      </c>
      <c r="Q30" s="8">
        <f t="shared" ref="Q30:AN30" si="23">SUM(Q19:Q29)</f>
        <v>13</v>
      </c>
      <c r="R30" s="8">
        <f t="shared" si="23"/>
        <v>214</v>
      </c>
      <c r="S30" s="8">
        <f t="shared" si="23"/>
        <v>0</v>
      </c>
      <c r="T30" s="8">
        <f t="shared" si="23"/>
        <v>11</v>
      </c>
      <c r="U30" s="8">
        <f t="shared" si="23"/>
        <v>121</v>
      </c>
      <c r="V30" s="8">
        <f t="shared" si="23"/>
        <v>1</v>
      </c>
      <c r="W30" s="8">
        <f t="shared" si="23"/>
        <v>7</v>
      </c>
      <c r="X30" s="8">
        <f t="shared" si="23"/>
        <v>75</v>
      </c>
      <c r="Y30" s="8">
        <f t="shared" si="23"/>
        <v>0</v>
      </c>
      <c r="Z30" s="8">
        <f t="shared" si="23"/>
        <v>6</v>
      </c>
      <c r="AA30" s="8">
        <f t="shared" si="23"/>
        <v>63</v>
      </c>
      <c r="AB30" s="8">
        <f t="shared" si="23"/>
        <v>1</v>
      </c>
      <c r="AC30" s="8">
        <f t="shared" si="23"/>
        <v>6</v>
      </c>
      <c r="AD30" s="8">
        <f t="shared" si="23"/>
        <v>80</v>
      </c>
      <c r="AE30" s="8">
        <f t="shared" si="23"/>
        <v>0</v>
      </c>
      <c r="AF30" s="8">
        <f t="shared" si="23"/>
        <v>1</v>
      </c>
      <c r="AG30" s="8">
        <f t="shared" si="23"/>
        <v>4</v>
      </c>
      <c r="AH30" s="8">
        <f t="shared" si="23"/>
        <v>1</v>
      </c>
      <c r="AI30" s="8">
        <f t="shared" si="23"/>
        <v>5</v>
      </c>
      <c r="AJ30" s="8">
        <f t="shared" si="23"/>
        <v>67</v>
      </c>
      <c r="AK30" s="8">
        <f t="shared" si="23"/>
        <v>0</v>
      </c>
      <c r="AL30" s="8">
        <f t="shared" si="23"/>
        <v>1</v>
      </c>
      <c r="AM30" s="8">
        <f t="shared" si="23"/>
        <v>7</v>
      </c>
      <c r="AN30" s="8">
        <f t="shared" si="23"/>
        <v>0</v>
      </c>
    </row>
    <row r="31" spans="1:52" ht="15.75" customHeight="1" x14ac:dyDescent="0.25">
      <c r="A31" s="5"/>
      <c r="B31" s="6"/>
      <c r="C31" s="6"/>
      <c r="D31" s="6"/>
      <c r="E31" s="8">
        <v>35</v>
      </c>
      <c r="F31" s="8">
        <v>482</v>
      </c>
      <c r="G31" s="8">
        <v>3</v>
      </c>
      <c r="H31" s="8">
        <v>21</v>
      </c>
      <c r="I31" s="8">
        <v>229</v>
      </c>
      <c r="J31" s="8">
        <v>0</v>
      </c>
      <c r="K31" s="8">
        <v>20</v>
      </c>
      <c r="L31" s="8">
        <v>217</v>
      </c>
      <c r="M31" s="8">
        <v>1</v>
      </c>
      <c r="N31" s="8">
        <v>21</v>
      </c>
      <c r="O31" s="8">
        <v>115</v>
      </c>
      <c r="P31" s="8">
        <v>1</v>
      </c>
    </row>
    <row r="32" spans="1:52" ht="15.75" customHeight="1" x14ac:dyDescent="0.25">
      <c r="A32" s="1" t="s">
        <v>71</v>
      </c>
      <c r="B32" s="2"/>
      <c r="C32" s="2"/>
      <c r="D32" s="2"/>
      <c r="E32" s="3"/>
      <c r="F32" s="3"/>
      <c r="G32" s="3" t="s">
        <v>765</v>
      </c>
      <c r="H32" s="3"/>
      <c r="I32" s="3"/>
      <c r="J32" s="3"/>
      <c r="K32" s="3"/>
      <c r="L32" s="3" t="s">
        <v>820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5.75" customHeight="1" x14ac:dyDescent="0.25">
      <c r="A33" s="1" t="s">
        <v>777</v>
      </c>
      <c r="B33" s="2"/>
      <c r="C33" s="2"/>
      <c r="D33" s="2"/>
      <c r="E33" s="3"/>
      <c r="F33" s="3"/>
      <c r="G33" s="4" t="s">
        <v>72</v>
      </c>
      <c r="H33" s="3" t="s">
        <v>4</v>
      </c>
      <c r="I33" s="3" t="s">
        <v>73</v>
      </c>
      <c r="J33" s="3" t="s">
        <v>7</v>
      </c>
      <c r="K33" s="3" t="s">
        <v>8</v>
      </c>
      <c r="L33" s="4" t="s">
        <v>72</v>
      </c>
      <c r="M33" s="3" t="s">
        <v>4</v>
      </c>
      <c r="N33" s="3" t="s">
        <v>73</v>
      </c>
      <c r="O33" s="3" t="s">
        <v>7</v>
      </c>
      <c r="P33" s="3" t="s">
        <v>8</v>
      </c>
      <c r="Q33" s="4"/>
      <c r="R33" s="3"/>
      <c r="S33" s="3"/>
      <c r="T33" s="3"/>
      <c r="U33" s="3"/>
      <c r="V33" s="4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ht="15.75" customHeight="1" x14ac:dyDescent="0.25">
      <c r="A34" s="5" t="s">
        <v>474</v>
      </c>
      <c r="B34" s="6">
        <f t="shared" ref="B34:F34" si="24">G34+L34+Q34+V34</f>
        <v>9</v>
      </c>
      <c r="C34" s="6">
        <f t="shared" si="24"/>
        <v>13</v>
      </c>
      <c r="D34" s="6">
        <f t="shared" si="24"/>
        <v>0</v>
      </c>
      <c r="E34" s="6">
        <f t="shared" si="24"/>
        <v>139</v>
      </c>
      <c r="F34" s="6">
        <f t="shared" si="24"/>
        <v>0</v>
      </c>
      <c r="G34" s="7">
        <v>9</v>
      </c>
      <c r="H34" s="8">
        <v>13</v>
      </c>
      <c r="I34" s="8">
        <v>0</v>
      </c>
      <c r="J34" s="8">
        <v>139</v>
      </c>
      <c r="K34" s="8">
        <v>0</v>
      </c>
      <c r="L34" s="7"/>
      <c r="Q34" s="7"/>
      <c r="V34" s="7"/>
    </row>
    <row r="35" spans="1:40" ht="15.75" customHeight="1" x14ac:dyDescent="0.25">
      <c r="A35" s="5" t="s">
        <v>448</v>
      </c>
      <c r="B35" s="6">
        <f t="shared" ref="B35:F35" si="25">G35+L35+Q35+V35</f>
        <v>11</v>
      </c>
      <c r="C35" s="6">
        <f t="shared" si="25"/>
        <v>22</v>
      </c>
      <c r="D35" s="6">
        <f t="shared" si="25"/>
        <v>2</v>
      </c>
      <c r="E35" s="6">
        <f t="shared" si="25"/>
        <v>137</v>
      </c>
      <c r="F35" s="6">
        <f t="shared" si="25"/>
        <v>1</v>
      </c>
      <c r="G35" s="7">
        <v>11</v>
      </c>
      <c r="H35" s="8">
        <v>19</v>
      </c>
      <c r="I35" s="8">
        <v>1</v>
      </c>
      <c r="J35" s="8">
        <v>137</v>
      </c>
      <c r="K35" s="8">
        <v>1</v>
      </c>
      <c r="L35" s="7">
        <v>0</v>
      </c>
      <c r="M35" s="8">
        <v>3</v>
      </c>
      <c r="N35" s="8">
        <v>1</v>
      </c>
      <c r="O35">
        <v>0</v>
      </c>
      <c r="P35">
        <v>0</v>
      </c>
      <c r="Q35" s="7"/>
      <c r="V35" s="7"/>
    </row>
    <row r="36" spans="1:40" ht="15.75" customHeight="1" x14ac:dyDescent="0.25">
      <c r="A36" s="5" t="s">
        <v>301</v>
      </c>
      <c r="B36" s="6">
        <f t="shared" ref="B36:F36" si="26">G36+L36+Q36+V36</f>
        <v>7</v>
      </c>
      <c r="C36" s="6">
        <f t="shared" si="26"/>
        <v>13</v>
      </c>
      <c r="D36" s="6">
        <f t="shared" si="26"/>
        <v>0</v>
      </c>
      <c r="E36" s="6">
        <f t="shared" si="26"/>
        <v>101</v>
      </c>
      <c r="F36" s="6">
        <f t="shared" si="26"/>
        <v>1</v>
      </c>
      <c r="G36" s="7">
        <v>7</v>
      </c>
      <c r="H36" s="8">
        <v>13</v>
      </c>
      <c r="I36" s="8">
        <v>0</v>
      </c>
      <c r="J36" s="8">
        <v>101</v>
      </c>
      <c r="K36" s="8">
        <v>1</v>
      </c>
      <c r="L36" s="7"/>
      <c r="Q36" s="7"/>
      <c r="V36" s="7"/>
    </row>
    <row r="37" spans="1:40" ht="15.75" customHeight="1" x14ac:dyDescent="0.25">
      <c r="A37" s="5" t="s">
        <v>778</v>
      </c>
      <c r="B37" s="6">
        <f t="shared" ref="B37:F37" si="27">G37+L37+Q37+V37</f>
        <v>14</v>
      </c>
      <c r="C37" s="6">
        <f t="shared" si="27"/>
        <v>25</v>
      </c>
      <c r="D37" s="6">
        <f t="shared" si="27"/>
        <v>0</v>
      </c>
      <c r="E37" s="6">
        <f t="shared" si="27"/>
        <v>167</v>
      </c>
      <c r="F37" s="6">
        <f t="shared" si="27"/>
        <v>1</v>
      </c>
      <c r="G37" s="7">
        <v>14</v>
      </c>
      <c r="H37" s="8">
        <v>25</v>
      </c>
      <c r="I37" s="8">
        <v>0</v>
      </c>
      <c r="J37" s="8">
        <v>167</v>
      </c>
      <c r="K37" s="8">
        <v>1</v>
      </c>
      <c r="L37" s="7"/>
      <c r="Q37" s="7"/>
      <c r="V37" s="7"/>
    </row>
    <row r="38" spans="1:40" ht="15.75" customHeight="1" x14ac:dyDescent="0.25">
      <c r="A38" s="5" t="s">
        <v>363</v>
      </c>
      <c r="B38" s="6">
        <f t="shared" ref="B38:F38" si="28">G38+L38+Q38+V38</f>
        <v>9</v>
      </c>
      <c r="C38" s="6">
        <f t="shared" si="28"/>
        <v>15</v>
      </c>
      <c r="D38" s="6">
        <f t="shared" si="28"/>
        <v>1</v>
      </c>
      <c r="E38" s="6">
        <f t="shared" si="28"/>
        <v>82</v>
      </c>
      <c r="F38" s="6">
        <f t="shared" si="28"/>
        <v>0</v>
      </c>
      <c r="G38" s="7">
        <v>9</v>
      </c>
      <c r="H38" s="8">
        <v>15</v>
      </c>
      <c r="I38" s="8">
        <v>1</v>
      </c>
      <c r="J38" s="8">
        <v>82</v>
      </c>
      <c r="K38" s="8">
        <v>0</v>
      </c>
      <c r="L38" s="7"/>
      <c r="Q38" s="7"/>
      <c r="V38" s="7"/>
    </row>
    <row r="39" spans="1:40" ht="15.75" customHeight="1" x14ac:dyDescent="0.25">
      <c r="A39" s="5" t="s">
        <v>369</v>
      </c>
      <c r="B39" s="6">
        <f t="shared" ref="B39:F39" si="29">G39+L39+Q39+V39</f>
        <v>10</v>
      </c>
      <c r="C39" s="6">
        <f t="shared" si="29"/>
        <v>20</v>
      </c>
      <c r="D39" s="6">
        <f t="shared" si="29"/>
        <v>0</v>
      </c>
      <c r="E39" s="6">
        <f t="shared" si="29"/>
        <v>136</v>
      </c>
      <c r="F39" s="6">
        <f t="shared" si="29"/>
        <v>1</v>
      </c>
      <c r="G39" s="7">
        <v>7</v>
      </c>
      <c r="H39" s="8">
        <v>13</v>
      </c>
      <c r="I39" s="8">
        <v>0</v>
      </c>
      <c r="J39" s="8">
        <v>102</v>
      </c>
      <c r="K39" s="8">
        <v>0</v>
      </c>
      <c r="L39" s="7">
        <v>3</v>
      </c>
      <c r="M39" s="8">
        <v>7</v>
      </c>
      <c r="N39" s="8">
        <v>0</v>
      </c>
      <c r="O39">
        <v>34</v>
      </c>
      <c r="P39">
        <v>1</v>
      </c>
      <c r="Q39" s="7"/>
      <c r="V39" s="7"/>
    </row>
    <row r="40" spans="1:40" ht="15.75" customHeight="1" x14ac:dyDescent="0.25">
      <c r="A40" s="5" t="s">
        <v>779</v>
      </c>
      <c r="B40" s="6">
        <f t="shared" ref="B40:F40" si="30">G40+L40+Q40+V40</f>
        <v>10</v>
      </c>
      <c r="C40" s="6">
        <f t="shared" si="30"/>
        <v>18</v>
      </c>
      <c r="D40" s="6">
        <f t="shared" si="30"/>
        <v>1</v>
      </c>
      <c r="E40" s="6">
        <f t="shared" si="30"/>
        <v>139</v>
      </c>
      <c r="F40" s="6">
        <f t="shared" si="30"/>
        <v>1</v>
      </c>
      <c r="G40" s="7">
        <v>9</v>
      </c>
      <c r="H40" s="8">
        <v>16</v>
      </c>
      <c r="I40" s="8">
        <v>1</v>
      </c>
      <c r="J40" s="8">
        <v>132</v>
      </c>
      <c r="K40" s="8">
        <v>1</v>
      </c>
      <c r="L40" s="7">
        <v>1</v>
      </c>
      <c r="M40" s="8">
        <v>2</v>
      </c>
      <c r="N40" s="8">
        <v>0</v>
      </c>
      <c r="O40">
        <v>7</v>
      </c>
      <c r="P40">
        <v>0</v>
      </c>
      <c r="Q40" s="7"/>
      <c r="V40" s="7"/>
    </row>
    <row r="41" spans="1:40" ht="15.75" customHeight="1" x14ac:dyDescent="0.25">
      <c r="A41" s="5" t="s">
        <v>364</v>
      </c>
      <c r="B41" s="6">
        <f t="shared" ref="B41:F41" si="31">G41+L41+Q41+V41</f>
        <v>13</v>
      </c>
      <c r="C41" s="6">
        <f t="shared" si="31"/>
        <v>24</v>
      </c>
      <c r="D41" s="6">
        <f t="shared" si="31"/>
        <v>2</v>
      </c>
      <c r="E41" s="6">
        <f t="shared" si="31"/>
        <v>128</v>
      </c>
      <c r="F41" s="6">
        <f t="shared" si="31"/>
        <v>0</v>
      </c>
      <c r="G41" s="7">
        <v>13</v>
      </c>
      <c r="H41" s="8">
        <v>24</v>
      </c>
      <c r="I41" s="8">
        <v>2</v>
      </c>
      <c r="J41" s="8">
        <v>128</v>
      </c>
      <c r="K41" s="8">
        <v>0</v>
      </c>
      <c r="L41" s="7"/>
      <c r="Q41" s="7"/>
      <c r="V41" s="7"/>
    </row>
    <row r="42" spans="1:40" ht="15.75" customHeight="1" x14ac:dyDescent="0.25">
      <c r="A42" s="5" t="s">
        <v>475</v>
      </c>
      <c r="B42" s="6">
        <f t="shared" ref="B42:F42" si="32">G42+L42+Q42+V42</f>
        <v>15</v>
      </c>
      <c r="C42" s="6">
        <f t="shared" si="32"/>
        <v>23</v>
      </c>
      <c r="D42" s="6">
        <f t="shared" si="32"/>
        <v>0</v>
      </c>
      <c r="E42" s="6">
        <f t="shared" si="32"/>
        <v>132</v>
      </c>
      <c r="F42" s="6">
        <f t="shared" si="32"/>
        <v>1</v>
      </c>
      <c r="G42" s="7">
        <v>15</v>
      </c>
      <c r="H42" s="8">
        <v>23</v>
      </c>
      <c r="I42" s="8">
        <v>0</v>
      </c>
      <c r="J42" s="8">
        <v>132</v>
      </c>
      <c r="K42" s="8">
        <v>1</v>
      </c>
      <c r="L42" s="7"/>
      <c r="Q42" s="7"/>
      <c r="V42" s="7"/>
    </row>
    <row r="43" spans="1:40" ht="15.75" customHeight="1" x14ac:dyDescent="0.25">
      <c r="A43" s="5" t="s">
        <v>125</v>
      </c>
      <c r="B43" s="6">
        <f t="shared" ref="B43:F43" si="33">G43+L43+Q43+V43</f>
        <v>31</v>
      </c>
      <c r="C43" s="6">
        <f t="shared" si="33"/>
        <v>56</v>
      </c>
      <c r="D43" s="6">
        <f t="shared" si="33"/>
        <v>3</v>
      </c>
      <c r="E43" s="6">
        <f t="shared" si="33"/>
        <v>306</v>
      </c>
      <c r="F43" s="6">
        <f t="shared" si="33"/>
        <v>4</v>
      </c>
      <c r="G43" s="7">
        <v>29</v>
      </c>
      <c r="H43" s="8">
        <v>50</v>
      </c>
      <c r="I43" s="8">
        <v>3</v>
      </c>
      <c r="J43" s="8">
        <v>288</v>
      </c>
      <c r="K43" s="18">
        <v>4</v>
      </c>
      <c r="L43" s="7">
        <v>2</v>
      </c>
      <c r="M43" s="8">
        <v>6</v>
      </c>
      <c r="N43" s="8">
        <v>0</v>
      </c>
      <c r="O43">
        <v>18</v>
      </c>
      <c r="P43">
        <v>0</v>
      </c>
      <c r="Q43" s="7"/>
      <c r="V43" s="7"/>
    </row>
    <row r="44" spans="1:40" ht="15.75" customHeight="1" x14ac:dyDescent="0.25">
      <c r="A44" s="5" t="s">
        <v>342</v>
      </c>
      <c r="B44" s="6">
        <f t="shared" ref="B44:F44" si="34">G44+L44+Q44+V44</f>
        <v>10</v>
      </c>
      <c r="C44" s="6">
        <f t="shared" si="34"/>
        <v>13</v>
      </c>
      <c r="D44" s="6">
        <f t="shared" si="34"/>
        <v>0</v>
      </c>
      <c r="E44" s="6">
        <f t="shared" si="34"/>
        <v>88</v>
      </c>
      <c r="F44" s="6">
        <f t="shared" si="34"/>
        <v>1</v>
      </c>
      <c r="G44" s="7">
        <v>10</v>
      </c>
      <c r="H44" s="8">
        <v>13</v>
      </c>
      <c r="I44" s="8">
        <v>0</v>
      </c>
      <c r="J44" s="8">
        <v>88</v>
      </c>
      <c r="K44" s="8">
        <v>1</v>
      </c>
      <c r="L44" s="7"/>
      <c r="Q44" s="7"/>
      <c r="V44" s="7"/>
    </row>
    <row r="45" spans="1:40" ht="15.75" customHeight="1" x14ac:dyDescent="0.25">
      <c r="A45" s="5" t="s">
        <v>780</v>
      </c>
      <c r="B45" s="6"/>
      <c r="C45" s="6"/>
      <c r="D45" s="6"/>
      <c r="E45" s="6"/>
      <c r="F45" s="6"/>
      <c r="G45" s="8">
        <v>13</v>
      </c>
      <c r="H45" s="8">
        <v>22</v>
      </c>
      <c r="I45" s="8">
        <v>1</v>
      </c>
      <c r="J45" s="8">
        <v>188</v>
      </c>
      <c r="K45" s="8">
        <v>1</v>
      </c>
      <c r="L45" s="8">
        <f t="shared" ref="L45:P45" si="35">SUM(L34:L44)</f>
        <v>6</v>
      </c>
      <c r="M45" s="8">
        <f t="shared" si="35"/>
        <v>18</v>
      </c>
      <c r="N45" s="8">
        <f t="shared" si="35"/>
        <v>1</v>
      </c>
      <c r="O45" s="8">
        <f t="shared" si="35"/>
        <v>59</v>
      </c>
      <c r="P45" s="8">
        <f t="shared" si="35"/>
        <v>1</v>
      </c>
      <c r="Q45" s="8"/>
      <c r="R45" s="8"/>
      <c r="S45" s="8"/>
      <c r="T45" s="8"/>
      <c r="U45" s="8"/>
      <c r="V45" s="8"/>
      <c r="W45" s="8"/>
      <c r="X45" s="8"/>
      <c r="Y45" s="8"/>
    </row>
    <row r="46" spans="1:40" ht="15.75" customHeight="1" x14ac:dyDescent="0.25">
      <c r="A46" s="5"/>
      <c r="B46" s="6"/>
      <c r="C46" s="6"/>
      <c r="D46" s="6"/>
      <c r="G46" s="8">
        <v>146</v>
      </c>
      <c r="H46" s="8">
        <v>246</v>
      </c>
      <c r="I46" s="8">
        <v>9</v>
      </c>
      <c r="J46" s="57">
        <v>1684</v>
      </c>
      <c r="K46" s="8">
        <v>11</v>
      </c>
    </row>
    <row r="47" spans="1:40" ht="15.75" customHeight="1" x14ac:dyDescent="0.25">
      <c r="A47" s="1" t="s">
        <v>83</v>
      </c>
      <c r="B47" s="2"/>
      <c r="C47" s="2"/>
      <c r="D47" s="2"/>
      <c r="E47" s="3" t="s">
        <v>821</v>
      </c>
      <c r="F47" s="3"/>
      <c r="G47" s="3"/>
      <c r="H47" s="3"/>
      <c r="I47" s="3"/>
      <c r="J47" s="3" t="s">
        <v>822</v>
      </c>
      <c r="K47" s="3"/>
      <c r="L47" s="3"/>
      <c r="M47" s="3"/>
      <c r="N47" s="3"/>
      <c r="O47" s="3"/>
      <c r="P47" s="3"/>
      <c r="Q47" s="3" t="s">
        <v>84</v>
      </c>
      <c r="R47" s="3"/>
      <c r="S47" s="3"/>
      <c r="T47" s="3" t="s">
        <v>823</v>
      </c>
      <c r="U47" s="3"/>
      <c r="V47" s="3"/>
      <c r="W47" s="3"/>
      <c r="X47" s="3" t="s">
        <v>824</v>
      </c>
      <c r="Y47" s="3"/>
      <c r="Z47" s="3"/>
      <c r="AA47" s="3" t="s">
        <v>83</v>
      </c>
      <c r="AB47" s="3"/>
      <c r="AC47" s="3" t="s">
        <v>9</v>
      </c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15.75" customHeight="1" x14ac:dyDescent="0.25">
      <c r="A48" s="1" t="s">
        <v>777</v>
      </c>
      <c r="B48" s="2"/>
      <c r="C48" s="2"/>
      <c r="D48" s="2"/>
      <c r="E48" s="3" t="s">
        <v>85</v>
      </c>
      <c r="F48" s="3" t="s">
        <v>7</v>
      </c>
      <c r="G48" s="3" t="s">
        <v>86</v>
      </c>
      <c r="H48" s="3" t="s">
        <v>87</v>
      </c>
      <c r="I48" s="3" t="s">
        <v>88</v>
      </c>
      <c r="J48" s="3" t="s">
        <v>85</v>
      </c>
      <c r="K48" s="3" t="s">
        <v>7</v>
      </c>
      <c r="L48" s="3" t="s">
        <v>86</v>
      </c>
      <c r="M48" s="3" t="s">
        <v>87</v>
      </c>
      <c r="N48" s="3" t="s">
        <v>88</v>
      </c>
      <c r="O48" s="3"/>
      <c r="P48" s="3"/>
      <c r="Q48" s="1" t="s">
        <v>777</v>
      </c>
      <c r="R48" s="3"/>
      <c r="S48" s="3"/>
      <c r="T48" s="3" t="s">
        <v>89</v>
      </c>
      <c r="U48" s="3" t="s">
        <v>90</v>
      </c>
      <c r="V48" s="3" t="s">
        <v>91</v>
      </c>
      <c r="W48" s="3"/>
      <c r="X48" s="4" t="s">
        <v>89</v>
      </c>
      <c r="Y48" s="3" t="s">
        <v>90</v>
      </c>
      <c r="Z48" s="3" t="s">
        <v>91</v>
      </c>
      <c r="AA48" s="3"/>
      <c r="AB48" s="3"/>
      <c r="AC48" s="3" t="s">
        <v>825</v>
      </c>
      <c r="AD48" s="3" t="s">
        <v>7</v>
      </c>
      <c r="AE48" s="3" t="s">
        <v>86</v>
      </c>
      <c r="AF48" s="3" t="s">
        <v>87</v>
      </c>
      <c r="AG48" s="3" t="s">
        <v>88</v>
      </c>
      <c r="AH48" s="3"/>
      <c r="AI48" s="3"/>
      <c r="AJ48" s="3"/>
      <c r="AK48" s="3"/>
      <c r="AL48" s="3"/>
      <c r="AM48" s="3"/>
      <c r="AN48" s="3"/>
    </row>
    <row r="49" spans="1:33" ht="15.75" customHeight="1" x14ac:dyDescent="0.25">
      <c r="A49" s="5" t="s">
        <v>474</v>
      </c>
      <c r="B49" s="6"/>
      <c r="C49" s="6"/>
      <c r="D49" s="6"/>
      <c r="E49">
        <v>2</v>
      </c>
      <c r="F49">
        <v>84</v>
      </c>
      <c r="G49" s="26">
        <v>42</v>
      </c>
      <c r="H49" s="8">
        <v>0</v>
      </c>
      <c r="I49" s="8">
        <v>0</v>
      </c>
      <c r="J49" s="7"/>
      <c r="L49" s="26"/>
      <c r="Q49" s="7" t="s">
        <v>474</v>
      </c>
      <c r="T49">
        <v>2</v>
      </c>
      <c r="U49">
        <v>2</v>
      </c>
      <c r="V49">
        <v>34</v>
      </c>
      <c r="X49" s="7"/>
    </row>
    <row r="50" spans="1:33" ht="15.75" customHeight="1" x14ac:dyDescent="0.25">
      <c r="A50" s="5" t="s">
        <v>448</v>
      </c>
      <c r="B50" s="6"/>
      <c r="C50" s="6"/>
      <c r="D50" s="6"/>
      <c r="E50">
        <v>5</v>
      </c>
      <c r="F50">
        <v>187</v>
      </c>
      <c r="G50" s="26">
        <v>37.4</v>
      </c>
      <c r="H50" s="8">
        <v>0</v>
      </c>
      <c r="I50" s="8">
        <v>0</v>
      </c>
      <c r="J50" s="7"/>
      <c r="L50" s="26"/>
      <c r="Q50" s="7" t="s">
        <v>448</v>
      </c>
      <c r="T50">
        <v>0</v>
      </c>
      <c r="U50">
        <v>2</v>
      </c>
      <c r="V50">
        <v>0</v>
      </c>
      <c r="X50" s="7"/>
    </row>
    <row r="51" spans="1:33" ht="15.75" customHeight="1" x14ac:dyDescent="0.25">
      <c r="A51" s="5" t="s">
        <v>301</v>
      </c>
      <c r="B51" s="6"/>
      <c r="C51" s="6"/>
      <c r="D51" s="6"/>
      <c r="E51">
        <v>4</v>
      </c>
      <c r="F51">
        <v>143.19999999999999</v>
      </c>
      <c r="G51" s="26">
        <v>35.799999999999997</v>
      </c>
      <c r="H51" s="8">
        <v>0</v>
      </c>
      <c r="I51" s="8">
        <v>0</v>
      </c>
      <c r="J51" s="7"/>
      <c r="L51" s="26"/>
      <c r="Q51" s="7" t="s">
        <v>301</v>
      </c>
      <c r="T51">
        <v>1</v>
      </c>
      <c r="U51">
        <v>3</v>
      </c>
      <c r="V51">
        <v>0</v>
      </c>
      <c r="X51" s="7"/>
    </row>
    <row r="52" spans="1:33" ht="15.75" customHeight="1" x14ac:dyDescent="0.25">
      <c r="A52" s="5" t="s">
        <v>778</v>
      </c>
      <c r="B52" s="6"/>
      <c r="C52" s="6"/>
      <c r="D52" s="6"/>
      <c r="E52">
        <v>7</v>
      </c>
      <c r="F52">
        <v>247.1</v>
      </c>
      <c r="G52" s="26">
        <v>35.299999999999997</v>
      </c>
      <c r="H52" s="8">
        <v>0</v>
      </c>
      <c r="I52" s="8">
        <v>0</v>
      </c>
      <c r="J52" s="7"/>
      <c r="L52" s="26"/>
      <c r="Q52" s="7" t="s">
        <v>778</v>
      </c>
      <c r="T52">
        <v>1</v>
      </c>
      <c r="U52">
        <v>2</v>
      </c>
      <c r="V52">
        <v>29</v>
      </c>
      <c r="X52" s="7"/>
    </row>
    <row r="53" spans="1:33" ht="15.75" customHeight="1" x14ac:dyDescent="0.25">
      <c r="A53" s="5" t="s">
        <v>363</v>
      </c>
      <c r="B53" s="6"/>
      <c r="C53" s="6"/>
      <c r="D53" s="6"/>
      <c r="E53">
        <v>7</v>
      </c>
      <c r="F53">
        <v>280</v>
      </c>
      <c r="G53" s="26">
        <v>40</v>
      </c>
      <c r="H53" s="8">
        <v>0</v>
      </c>
      <c r="I53" s="8">
        <v>0</v>
      </c>
      <c r="J53" s="7"/>
      <c r="L53" s="26"/>
      <c r="Q53" s="7" t="s">
        <v>363</v>
      </c>
      <c r="T53">
        <v>0</v>
      </c>
      <c r="U53">
        <v>1</v>
      </c>
      <c r="V53">
        <v>0</v>
      </c>
      <c r="X53" s="7"/>
    </row>
    <row r="54" spans="1:33" ht="15.75" customHeight="1" x14ac:dyDescent="0.25">
      <c r="A54" s="5" t="s">
        <v>369</v>
      </c>
      <c r="B54" s="6"/>
      <c r="C54" s="6"/>
      <c r="D54" s="6"/>
      <c r="E54">
        <v>9</v>
      </c>
      <c r="F54">
        <v>299.7</v>
      </c>
      <c r="G54" s="26">
        <v>33.299999999999997</v>
      </c>
      <c r="H54">
        <v>0</v>
      </c>
      <c r="I54" s="8">
        <v>0</v>
      </c>
      <c r="J54" s="7"/>
      <c r="L54" s="26"/>
      <c r="Q54" s="7" t="s">
        <v>369</v>
      </c>
      <c r="T54">
        <v>1</v>
      </c>
      <c r="U54">
        <v>2</v>
      </c>
      <c r="V54">
        <v>24</v>
      </c>
      <c r="X54" s="7"/>
    </row>
    <row r="55" spans="1:33" ht="15.75" customHeight="1" x14ac:dyDescent="0.25">
      <c r="A55" s="5" t="s">
        <v>779</v>
      </c>
      <c r="B55" s="6"/>
      <c r="C55" s="6"/>
      <c r="D55" s="6"/>
      <c r="E55">
        <v>1</v>
      </c>
      <c r="F55">
        <v>39</v>
      </c>
      <c r="G55" s="26">
        <v>39</v>
      </c>
      <c r="H55">
        <v>0</v>
      </c>
      <c r="I55" s="8">
        <v>0</v>
      </c>
      <c r="J55" s="7"/>
      <c r="L55" s="26"/>
      <c r="Q55" s="7" t="s">
        <v>779</v>
      </c>
      <c r="T55">
        <v>4</v>
      </c>
      <c r="U55">
        <v>5</v>
      </c>
      <c r="V55">
        <v>41</v>
      </c>
      <c r="X55" s="7">
        <v>2</v>
      </c>
      <c r="Y55" s="8">
        <v>3</v>
      </c>
      <c r="Z55" s="8">
        <v>0</v>
      </c>
    </row>
    <row r="56" spans="1:33" ht="15.75" customHeight="1" x14ac:dyDescent="0.25">
      <c r="A56" s="5" t="s">
        <v>364</v>
      </c>
      <c r="B56" s="6"/>
      <c r="C56" s="6"/>
      <c r="D56" s="6"/>
      <c r="E56">
        <v>7</v>
      </c>
      <c r="F56">
        <v>256.89999999999998</v>
      </c>
      <c r="G56" s="26">
        <v>36.700000000000003</v>
      </c>
      <c r="H56">
        <v>0</v>
      </c>
      <c r="I56" s="8">
        <v>0</v>
      </c>
      <c r="J56" s="7"/>
      <c r="L56" s="26"/>
      <c r="Q56" s="7" t="s">
        <v>364</v>
      </c>
      <c r="T56">
        <v>1</v>
      </c>
      <c r="U56">
        <v>1</v>
      </c>
      <c r="V56">
        <v>23</v>
      </c>
      <c r="X56" s="7"/>
    </row>
    <row r="57" spans="1:33" ht="15.75" customHeight="1" x14ac:dyDescent="0.25">
      <c r="A57" s="5" t="s">
        <v>475</v>
      </c>
      <c r="B57" s="6"/>
      <c r="C57" s="6"/>
      <c r="D57" s="6"/>
      <c r="E57">
        <v>6</v>
      </c>
      <c r="F57">
        <v>220.8</v>
      </c>
      <c r="G57" s="26">
        <v>36.799999999999997</v>
      </c>
      <c r="H57">
        <v>0</v>
      </c>
      <c r="I57" s="8">
        <v>0</v>
      </c>
      <c r="J57" s="7"/>
      <c r="L57" s="26"/>
      <c r="Q57" s="7" t="s">
        <v>475</v>
      </c>
      <c r="T57">
        <v>4</v>
      </c>
      <c r="U57">
        <v>5</v>
      </c>
      <c r="V57">
        <v>47</v>
      </c>
      <c r="X57" s="7">
        <v>0</v>
      </c>
      <c r="Y57" s="8">
        <v>1</v>
      </c>
      <c r="Z57" s="8">
        <v>0</v>
      </c>
    </row>
    <row r="58" spans="1:33" ht="15.75" customHeight="1" x14ac:dyDescent="0.25">
      <c r="A58" s="5" t="s">
        <v>125</v>
      </c>
      <c r="B58" s="6"/>
      <c r="C58" s="6"/>
      <c r="D58" s="6"/>
      <c r="E58">
        <v>5</v>
      </c>
      <c r="F58">
        <v>182</v>
      </c>
      <c r="G58" s="26">
        <v>36.4</v>
      </c>
      <c r="H58">
        <v>0</v>
      </c>
      <c r="I58" s="8">
        <v>0</v>
      </c>
      <c r="J58" s="7">
        <v>1</v>
      </c>
      <c r="K58" s="8">
        <v>55</v>
      </c>
      <c r="L58" s="26">
        <f t="shared" ref="L58:L61" si="36">K58/J58</f>
        <v>55</v>
      </c>
      <c r="M58" s="8">
        <v>0</v>
      </c>
      <c r="N58" s="8">
        <v>0</v>
      </c>
      <c r="Q58" s="7" t="s">
        <v>125</v>
      </c>
      <c r="V58">
        <v>0</v>
      </c>
      <c r="X58" s="7"/>
    </row>
    <row r="59" spans="1:33" ht="15.75" customHeight="1" x14ac:dyDescent="0.25">
      <c r="A59" s="5" t="s">
        <v>342</v>
      </c>
      <c r="B59" s="6"/>
      <c r="C59" s="6"/>
      <c r="D59" s="6"/>
      <c r="G59" s="26"/>
      <c r="H59">
        <v>0</v>
      </c>
      <c r="I59" s="8">
        <v>0</v>
      </c>
      <c r="J59" s="7">
        <v>5</v>
      </c>
      <c r="K59">
        <v>215</v>
      </c>
      <c r="L59" s="26">
        <f t="shared" si="36"/>
        <v>43</v>
      </c>
      <c r="M59">
        <v>0</v>
      </c>
      <c r="N59">
        <v>0</v>
      </c>
      <c r="Q59" s="7" t="s">
        <v>342</v>
      </c>
      <c r="T59">
        <v>4</v>
      </c>
      <c r="U59">
        <v>4</v>
      </c>
      <c r="V59">
        <v>40</v>
      </c>
      <c r="X59" s="7"/>
      <c r="AC59">
        <v>1</v>
      </c>
      <c r="AD59">
        <v>0</v>
      </c>
      <c r="AE59">
        <v>0</v>
      </c>
      <c r="AF59">
        <v>0</v>
      </c>
      <c r="AG59">
        <v>0</v>
      </c>
    </row>
    <row r="60" spans="1:33" ht="15.75" customHeight="1" x14ac:dyDescent="0.25">
      <c r="A60" s="5" t="s">
        <v>780</v>
      </c>
      <c r="B60" s="6"/>
      <c r="C60" s="6"/>
      <c r="D60" s="6"/>
      <c r="J60" s="7">
        <f>SUM(J49:J59)</f>
        <v>6</v>
      </c>
      <c r="K60">
        <v>217</v>
      </c>
      <c r="L60" s="26">
        <f t="shared" si="36"/>
        <v>36.166666666666664</v>
      </c>
      <c r="M60">
        <f>SUM(M49:M59)</f>
        <v>0</v>
      </c>
      <c r="N60">
        <f>MAX(N49:N59)</f>
        <v>0</v>
      </c>
      <c r="Q60" s="7" t="s">
        <v>780</v>
      </c>
      <c r="T60">
        <v>3</v>
      </c>
      <c r="U60">
        <v>4</v>
      </c>
      <c r="V60">
        <v>43</v>
      </c>
      <c r="X60">
        <f t="shared" ref="X60:Y60" si="37">SUM(X49:X59)</f>
        <v>2</v>
      </c>
      <c r="Y60">
        <f t="shared" si="37"/>
        <v>4</v>
      </c>
      <c r="Z60">
        <f>MAX(Z49:Z59)</f>
        <v>0</v>
      </c>
    </row>
    <row r="61" spans="1:33" ht="15.75" customHeight="1" x14ac:dyDescent="0.25">
      <c r="A61" s="5"/>
      <c r="B61" s="6"/>
      <c r="C61" s="6"/>
      <c r="D61" s="6"/>
      <c r="E61">
        <f t="shared" ref="E61:F61" si="38">SUM(E49:E59)</f>
        <v>53</v>
      </c>
      <c r="F61">
        <f t="shared" si="38"/>
        <v>1939.7</v>
      </c>
      <c r="G61" s="26">
        <f>F61/E61</f>
        <v>36.598113207547172</v>
      </c>
      <c r="H61">
        <f>SUM(H49:H59)</f>
        <v>0</v>
      </c>
      <c r="I61">
        <f>MAX(I49:I59)</f>
        <v>0</v>
      </c>
      <c r="J61">
        <f t="shared" ref="J61:K61" si="39">SUM(J58:J60)</f>
        <v>12</v>
      </c>
      <c r="K61">
        <f t="shared" si="39"/>
        <v>487</v>
      </c>
      <c r="L61">
        <f t="shared" si="36"/>
        <v>40.583333333333336</v>
      </c>
      <c r="M61">
        <v>0</v>
      </c>
      <c r="N61">
        <v>0</v>
      </c>
      <c r="T61">
        <v>18</v>
      </c>
      <c r="U61">
        <v>27</v>
      </c>
      <c r="V61">
        <v>47</v>
      </c>
    </row>
    <row r="62" spans="1:33" ht="15.75" customHeight="1" x14ac:dyDescent="0.25">
      <c r="A62" s="1" t="s">
        <v>92</v>
      </c>
      <c r="B62" s="6"/>
      <c r="C62" s="6"/>
      <c r="D62" s="6"/>
      <c r="E62" s="3" t="s">
        <v>834</v>
      </c>
      <c r="F62" s="3"/>
      <c r="G62" s="3"/>
      <c r="H62" s="3" t="s">
        <v>835</v>
      </c>
      <c r="I62" s="3"/>
      <c r="J62" s="3"/>
      <c r="K62" s="3" t="s">
        <v>836</v>
      </c>
      <c r="L62" s="3"/>
      <c r="M62" s="3"/>
      <c r="N62" s="3" t="s">
        <v>837</v>
      </c>
      <c r="O62" s="3"/>
      <c r="P62" s="3"/>
      <c r="Q62" s="3" t="s">
        <v>838</v>
      </c>
      <c r="R62" s="3"/>
      <c r="S62" s="3"/>
      <c r="T62" s="3" t="s">
        <v>839</v>
      </c>
      <c r="U62" s="3"/>
      <c r="W62" s="3" t="s">
        <v>840</v>
      </c>
    </row>
    <row r="63" spans="1:33" ht="15.75" customHeight="1" x14ac:dyDescent="0.25">
      <c r="A63" s="1" t="s">
        <v>777</v>
      </c>
      <c r="B63" s="6"/>
      <c r="C63" s="6"/>
      <c r="D63" s="6"/>
      <c r="E63" s="3" t="s">
        <v>73</v>
      </c>
      <c r="F63" s="3" t="s">
        <v>7</v>
      </c>
      <c r="G63" s="3" t="s">
        <v>8</v>
      </c>
      <c r="H63" s="4" t="s">
        <v>73</v>
      </c>
      <c r="I63" s="3" t="s">
        <v>7</v>
      </c>
      <c r="J63" s="3" t="s">
        <v>8</v>
      </c>
      <c r="K63" s="4" t="s">
        <v>73</v>
      </c>
      <c r="L63" s="3" t="s">
        <v>7</v>
      </c>
      <c r="M63" s="3" t="s">
        <v>8</v>
      </c>
      <c r="N63" s="4" t="s">
        <v>73</v>
      </c>
      <c r="O63" s="3" t="s">
        <v>7</v>
      </c>
      <c r="P63" s="3" t="s">
        <v>8</v>
      </c>
      <c r="Q63" s="4" t="s">
        <v>73</v>
      </c>
      <c r="R63" s="3" t="s">
        <v>7</v>
      </c>
      <c r="S63" s="3" t="s">
        <v>8</v>
      </c>
      <c r="T63" s="4" t="s">
        <v>73</v>
      </c>
      <c r="U63" s="3" t="s">
        <v>7</v>
      </c>
      <c r="V63" s="3" t="s">
        <v>8</v>
      </c>
      <c r="W63" s="4" t="s">
        <v>73</v>
      </c>
      <c r="X63" s="3" t="s">
        <v>7</v>
      </c>
      <c r="Y63" s="3" t="s">
        <v>8</v>
      </c>
    </row>
    <row r="64" spans="1:33" ht="15.75" customHeight="1" x14ac:dyDescent="0.25">
      <c r="A64" s="5" t="s">
        <v>474</v>
      </c>
      <c r="B64" s="6"/>
      <c r="C64" s="6"/>
      <c r="D64" s="6"/>
      <c r="E64">
        <v>1</v>
      </c>
      <c r="F64">
        <v>0</v>
      </c>
      <c r="G64">
        <v>0</v>
      </c>
      <c r="H64" s="7">
        <v>1</v>
      </c>
      <c r="I64" s="8">
        <v>35</v>
      </c>
      <c r="J64" s="8">
        <v>0</v>
      </c>
      <c r="K64" s="7"/>
      <c r="N64" s="7"/>
      <c r="Q64" s="7"/>
      <c r="T64" s="7"/>
      <c r="W64" s="7"/>
    </row>
    <row r="65" spans="1:40" ht="15.75" customHeight="1" x14ac:dyDescent="0.25">
      <c r="A65" s="5" t="s">
        <v>448</v>
      </c>
      <c r="B65" s="6"/>
      <c r="C65" s="6"/>
      <c r="D65" s="6"/>
      <c r="E65">
        <v>1</v>
      </c>
      <c r="F65">
        <v>18</v>
      </c>
      <c r="G65">
        <v>0</v>
      </c>
      <c r="H65" s="7"/>
      <c r="K65" s="7"/>
      <c r="N65" s="7"/>
      <c r="Q65" s="7"/>
      <c r="T65" s="7"/>
      <c r="W65" s="7"/>
    </row>
    <row r="66" spans="1:40" ht="15.75" customHeight="1" x14ac:dyDescent="0.25">
      <c r="A66" s="5" t="s">
        <v>301</v>
      </c>
      <c r="B66" s="6"/>
      <c r="C66" s="6"/>
      <c r="D66" s="6"/>
      <c r="H66" s="7"/>
      <c r="K66" s="7"/>
      <c r="N66" s="7"/>
      <c r="Q66" s="7"/>
      <c r="T66" s="7"/>
      <c r="W66" s="7"/>
    </row>
    <row r="67" spans="1:40" ht="15.75" customHeight="1" x14ac:dyDescent="0.25">
      <c r="A67" s="5" t="s">
        <v>778</v>
      </c>
      <c r="B67" s="6"/>
      <c r="C67" s="6"/>
      <c r="D67" s="6"/>
      <c r="H67" s="7"/>
      <c r="K67" s="7">
        <v>1</v>
      </c>
      <c r="L67">
        <v>0</v>
      </c>
      <c r="M67">
        <v>0</v>
      </c>
      <c r="N67" s="7">
        <v>1</v>
      </c>
      <c r="O67" s="8">
        <v>6</v>
      </c>
      <c r="P67" s="8">
        <v>0</v>
      </c>
      <c r="Q67" s="7"/>
      <c r="T67" s="7"/>
      <c r="W67" s="7"/>
    </row>
    <row r="68" spans="1:40" ht="15.75" customHeight="1" x14ac:dyDescent="0.25">
      <c r="A68" s="5" t="s">
        <v>363</v>
      </c>
      <c r="B68" s="6"/>
      <c r="C68" s="6"/>
      <c r="D68" s="6"/>
      <c r="H68" s="7"/>
      <c r="K68" s="7"/>
      <c r="N68" s="7"/>
      <c r="Q68" s="7"/>
      <c r="T68" s="7"/>
      <c r="W68" s="7"/>
    </row>
    <row r="69" spans="1:40" ht="15.75" customHeight="1" x14ac:dyDescent="0.25">
      <c r="A69" s="5" t="s">
        <v>369</v>
      </c>
      <c r="B69" s="6"/>
      <c r="C69" s="6"/>
      <c r="D69" s="6"/>
      <c r="H69" s="7"/>
      <c r="K69" s="7"/>
      <c r="N69" s="7"/>
      <c r="Q69" s="7">
        <v>1</v>
      </c>
      <c r="R69">
        <v>15</v>
      </c>
      <c r="S69">
        <v>0</v>
      </c>
      <c r="T69" s="7"/>
      <c r="W69" s="7"/>
    </row>
    <row r="70" spans="1:40" ht="15.75" customHeight="1" x14ac:dyDescent="0.25">
      <c r="A70" s="5" t="s">
        <v>779</v>
      </c>
      <c r="B70" s="6"/>
      <c r="C70" s="6"/>
      <c r="D70" s="6"/>
      <c r="H70" s="7"/>
      <c r="K70" s="7"/>
      <c r="N70" s="7"/>
      <c r="Q70" s="7">
        <v>1</v>
      </c>
      <c r="R70">
        <v>19</v>
      </c>
      <c r="S70">
        <v>0</v>
      </c>
      <c r="T70" s="7">
        <v>1</v>
      </c>
      <c r="U70">
        <v>1</v>
      </c>
      <c r="V70">
        <v>0</v>
      </c>
      <c r="W70" s="7">
        <v>1</v>
      </c>
      <c r="X70" s="8">
        <v>32</v>
      </c>
      <c r="Y70" s="8">
        <v>0</v>
      </c>
    </row>
    <row r="71" spans="1:40" ht="15.75" customHeight="1" x14ac:dyDescent="0.25">
      <c r="A71" s="5" t="s">
        <v>364</v>
      </c>
      <c r="B71" s="6"/>
      <c r="C71" s="6"/>
      <c r="D71" s="6"/>
      <c r="H71" s="7"/>
      <c r="K71" s="7"/>
      <c r="N71" s="7"/>
      <c r="Q71" s="7"/>
      <c r="T71" s="7">
        <v>1</v>
      </c>
      <c r="U71">
        <v>0</v>
      </c>
      <c r="V71">
        <v>0</v>
      </c>
      <c r="W71" s="7"/>
    </row>
    <row r="72" spans="1:40" ht="15.75" customHeight="1" x14ac:dyDescent="0.25">
      <c r="A72" s="5" t="s">
        <v>475</v>
      </c>
      <c r="B72" s="6"/>
      <c r="C72" s="6"/>
      <c r="D72" s="6"/>
      <c r="H72" s="7"/>
      <c r="K72" s="7"/>
      <c r="N72" s="7"/>
      <c r="Q72" s="7"/>
      <c r="T72" s="7"/>
      <c r="W72" s="7"/>
    </row>
    <row r="73" spans="1:40" ht="15.75" customHeight="1" x14ac:dyDescent="0.25">
      <c r="A73" s="5" t="s">
        <v>125</v>
      </c>
      <c r="B73" s="6"/>
      <c r="C73" s="6"/>
      <c r="D73" s="6"/>
      <c r="H73" s="7"/>
      <c r="K73" s="7"/>
      <c r="N73" s="7"/>
      <c r="Q73" s="7"/>
      <c r="T73" s="7"/>
      <c r="W73" s="7">
        <v>1</v>
      </c>
      <c r="X73">
        <v>0</v>
      </c>
      <c r="Y73">
        <v>0</v>
      </c>
    </row>
    <row r="74" spans="1:40" ht="15.75" customHeight="1" x14ac:dyDescent="0.25">
      <c r="A74" s="5" t="s">
        <v>342</v>
      </c>
      <c r="B74" s="6"/>
      <c r="C74" s="6"/>
      <c r="D74" s="6"/>
      <c r="H74" s="7"/>
      <c r="K74" s="7"/>
      <c r="N74" s="7">
        <v>1</v>
      </c>
      <c r="O74">
        <v>3</v>
      </c>
      <c r="P74">
        <v>0</v>
      </c>
      <c r="Q74" s="7">
        <v>1</v>
      </c>
      <c r="R74" s="8">
        <v>37</v>
      </c>
      <c r="S74" s="8">
        <v>0</v>
      </c>
      <c r="T74" s="7"/>
      <c r="W74" s="7"/>
    </row>
    <row r="75" spans="1:40" ht="15.75" customHeight="1" x14ac:dyDescent="0.25">
      <c r="A75" s="5" t="s">
        <v>780</v>
      </c>
      <c r="B75" s="6"/>
      <c r="C75" s="6"/>
      <c r="D75" s="6"/>
      <c r="E75">
        <f t="shared" ref="E75:Y75" si="40">SUM(E64:E74)</f>
        <v>2</v>
      </c>
      <c r="F75">
        <f t="shared" si="40"/>
        <v>18</v>
      </c>
      <c r="G75">
        <f t="shared" si="40"/>
        <v>0</v>
      </c>
      <c r="H75">
        <f t="shared" si="40"/>
        <v>1</v>
      </c>
      <c r="I75">
        <f t="shared" si="40"/>
        <v>35</v>
      </c>
      <c r="J75">
        <f t="shared" si="40"/>
        <v>0</v>
      </c>
      <c r="K75">
        <f t="shared" si="40"/>
        <v>1</v>
      </c>
      <c r="L75">
        <f t="shared" si="40"/>
        <v>0</v>
      </c>
      <c r="M75">
        <f t="shared" si="40"/>
        <v>0</v>
      </c>
      <c r="N75">
        <f t="shared" si="40"/>
        <v>2</v>
      </c>
      <c r="O75">
        <f t="shared" si="40"/>
        <v>9</v>
      </c>
      <c r="P75">
        <f t="shared" si="40"/>
        <v>0</v>
      </c>
      <c r="Q75">
        <f t="shared" si="40"/>
        <v>3</v>
      </c>
      <c r="R75">
        <f t="shared" si="40"/>
        <v>71</v>
      </c>
      <c r="S75">
        <f t="shared" si="40"/>
        <v>0</v>
      </c>
      <c r="T75">
        <f t="shared" si="40"/>
        <v>2</v>
      </c>
      <c r="U75">
        <f t="shared" si="40"/>
        <v>1</v>
      </c>
      <c r="V75">
        <f t="shared" si="40"/>
        <v>0</v>
      </c>
      <c r="W75">
        <f t="shared" si="40"/>
        <v>2</v>
      </c>
      <c r="X75">
        <f t="shared" si="40"/>
        <v>32</v>
      </c>
      <c r="Y75">
        <f t="shared" si="40"/>
        <v>0</v>
      </c>
    </row>
    <row r="76" spans="1:40" ht="15.75" customHeight="1" x14ac:dyDescent="0.25">
      <c r="A76" s="5"/>
      <c r="B76" s="6"/>
      <c r="C76" s="6"/>
      <c r="D76" s="6"/>
    </row>
    <row r="77" spans="1:40" ht="15.75" customHeight="1" x14ac:dyDescent="0.25">
      <c r="A77" s="1" t="s">
        <v>93</v>
      </c>
      <c r="B77" s="2"/>
      <c r="C77" s="2"/>
      <c r="D77" s="2"/>
      <c r="E77" s="3" t="s">
        <v>839</v>
      </c>
      <c r="F77" s="3"/>
      <c r="G77" s="3"/>
      <c r="H77" s="3" t="s">
        <v>774</v>
      </c>
      <c r="I77" s="3"/>
      <c r="J77" s="3"/>
      <c r="K77" s="3" t="s">
        <v>841</v>
      </c>
      <c r="L77" s="3"/>
      <c r="M77" s="3"/>
      <c r="N77" s="3" t="s">
        <v>842</v>
      </c>
      <c r="O77" s="3"/>
      <c r="P77" s="3"/>
      <c r="Q77" s="3" t="s">
        <v>843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15.75" customHeight="1" x14ac:dyDescent="0.25">
      <c r="A78" s="1" t="s">
        <v>777</v>
      </c>
      <c r="B78" s="2"/>
      <c r="C78" s="2"/>
      <c r="D78" s="2"/>
      <c r="E78" s="3" t="s">
        <v>95</v>
      </c>
      <c r="F78" s="3" t="s">
        <v>7</v>
      </c>
      <c r="G78" s="3" t="s">
        <v>91</v>
      </c>
      <c r="H78" s="4" t="s">
        <v>95</v>
      </c>
      <c r="I78" s="3" t="s">
        <v>7</v>
      </c>
      <c r="J78" s="3" t="s">
        <v>91</v>
      </c>
      <c r="K78" s="4" t="s">
        <v>95</v>
      </c>
      <c r="L78" s="3" t="s">
        <v>7</v>
      </c>
      <c r="M78" s="3" t="s">
        <v>91</v>
      </c>
      <c r="N78" s="3" t="s">
        <v>95</v>
      </c>
      <c r="O78" s="3" t="s">
        <v>7</v>
      </c>
      <c r="P78" s="3" t="s">
        <v>91</v>
      </c>
      <c r="Q78" s="3" t="s">
        <v>95</v>
      </c>
      <c r="R78" s="3" t="s">
        <v>7</v>
      </c>
      <c r="S78" s="3" t="s">
        <v>91</v>
      </c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15.75" customHeight="1" x14ac:dyDescent="0.25">
      <c r="A79" s="5" t="s">
        <v>474</v>
      </c>
      <c r="B79" s="6"/>
      <c r="C79" s="6"/>
      <c r="D79" s="6"/>
      <c r="E79">
        <v>4</v>
      </c>
      <c r="F79">
        <v>51</v>
      </c>
      <c r="G79">
        <v>0</v>
      </c>
      <c r="H79" s="7"/>
      <c r="K79" s="7"/>
      <c r="N79" s="7">
        <v>4</v>
      </c>
      <c r="O79">
        <v>51</v>
      </c>
      <c r="P79">
        <v>16</v>
      </c>
      <c r="Q79" s="7"/>
    </row>
    <row r="80" spans="1:40" ht="15.75" customHeight="1" x14ac:dyDescent="0.25">
      <c r="A80" s="5" t="s">
        <v>448</v>
      </c>
      <c r="B80" s="6"/>
      <c r="C80" s="6"/>
      <c r="D80" s="6"/>
      <c r="E80">
        <v>1</v>
      </c>
      <c r="F80">
        <v>5</v>
      </c>
      <c r="G80">
        <v>0</v>
      </c>
      <c r="H80" s="7">
        <v>1</v>
      </c>
      <c r="I80" s="8">
        <v>6</v>
      </c>
      <c r="J80" s="8">
        <v>0</v>
      </c>
      <c r="K80" s="7">
        <v>1</v>
      </c>
      <c r="L80" s="8">
        <v>16</v>
      </c>
      <c r="M80" s="8">
        <v>0</v>
      </c>
      <c r="N80" s="7">
        <v>1</v>
      </c>
      <c r="O80" s="8">
        <v>5</v>
      </c>
      <c r="Q80" s="7">
        <v>1</v>
      </c>
      <c r="R80">
        <v>6</v>
      </c>
      <c r="S80">
        <v>0</v>
      </c>
    </row>
    <row r="81" spans="1:40" ht="15.75" customHeight="1" x14ac:dyDescent="0.25">
      <c r="A81" s="5" t="s">
        <v>301</v>
      </c>
      <c r="B81" s="6"/>
      <c r="C81" s="6"/>
      <c r="D81" s="6"/>
      <c r="E81">
        <v>5</v>
      </c>
      <c r="F81">
        <v>66</v>
      </c>
      <c r="G81">
        <v>0</v>
      </c>
      <c r="H81" s="7"/>
      <c r="K81" s="7"/>
      <c r="N81" s="7">
        <v>5</v>
      </c>
      <c r="O81">
        <v>66</v>
      </c>
      <c r="P81">
        <v>24</v>
      </c>
      <c r="Q81" s="7"/>
    </row>
    <row r="82" spans="1:40" ht="15.75" customHeight="1" x14ac:dyDescent="0.25">
      <c r="A82" s="5" t="s">
        <v>778</v>
      </c>
      <c r="B82" s="6"/>
      <c r="C82" s="6"/>
      <c r="D82" s="6"/>
      <c r="E82">
        <v>2</v>
      </c>
      <c r="F82">
        <v>1</v>
      </c>
      <c r="G82">
        <v>0</v>
      </c>
      <c r="H82" s="7"/>
      <c r="K82" s="7"/>
      <c r="N82" s="7">
        <v>2</v>
      </c>
      <c r="O82">
        <v>1</v>
      </c>
      <c r="P82">
        <v>1</v>
      </c>
      <c r="Q82" s="7"/>
    </row>
    <row r="83" spans="1:40" ht="15.75" customHeight="1" x14ac:dyDescent="0.25">
      <c r="A83" s="5" t="s">
        <v>363</v>
      </c>
      <c r="B83" s="6"/>
      <c r="C83" s="6"/>
      <c r="D83" s="6"/>
      <c r="E83">
        <v>2</v>
      </c>
      <c r="F83">
        <v>2</v>
      </c>
      <c r="G83">
        <v>0</v>
      </c>
      <c r="H83" s="7"/>
      <c r="K83" s="7"/>
      <c r="N83" s="7">
        <v>0</v>
      </c>
      <c r="O83">
        <v>0</v>
      </c>
      <c r="P83">
        <v>0</v>
      </c>
      <c r="Q83" s="7"/>
    </row>
    <row r="84" spans="1:40" ht="15.75" customHeight="1" x14ac:dyDescent="0.25">
      <c r="A84" s="5" t="s">
        <v>369</v>
      </c>
      <c r="B84" s="6"/>
      <c r="C84" s="6"/>
      <c r="D84" s="6"/>
      <c r="E84">
        <v>1</v>
      </c>
      <c r="F84">
        <v>6</v>
      </c>
      <c r="G84">
        <v>0</v>
      </c>
      <c r="H84" s="7"/>
      <c r="K84" s="7"/>
      <c r="N84" s="7">
        <v>1</v>
      </c>
      <c r="O84">
        <v>6</v>
      </c>
      <c r="P84">
        <v>6</v>
      </c>
      <c r="Q84" s="7"/>
    </row>
    <row r="85" spans="1:40" ht="15.75" customHeight="1" x14ac:dyDescent="0.25">
      <c r="A85" s="5" t="s">
        <v>779</v>
      </c>
      <c r="B85" s="6"/>
      <c r="C85" s="6"/>
      <c r="D85" s="6"/>
      <c r="E85">
        <v>4</v>
      </c>
      <c r="F85">
        <v>63</v>
      </c>
      <c r="G85">
        <v>0</v>
      </c>
      <c r="H85" s="7"/>
      <c r="K85" s="7"/>
      <c r="N85" s="7">
        <v>4</v>
      </c>
      <c r="O85">
        <v>63</v>
      </c>
      <c r="P85">
        <v>27</v>
      </c>
      <c r="Q85" s="7"/>
    </row>
    <row r="86" spans="1:40" ht="15.75" customHeight="1" x14ac:dyDescent="0.25">
      <c r="A86" s="5" t="s">
        <v>364</v>
      </c>
      <c r="B86" s="6"/>
      <c r="C86" s="6"/>
      <c r="D86" s="6"/>
      <c r="E86">
        <v>2</v>
      </c>
      <c r="F86">
        <v>24</v>
      </c>
      <c r="G86">
        <v>0</v>
      </c>
      <c r="H86" s="7"/>
      <c r="K86" s="7"/>
      <c r="N86" s="7">
        <v>2</v>
      </c>
      <c r="O86">
        <v>24</v>
      </c>
      <c r="P86">
        <v>15</v>
      </c>
      <c r="Q86" s="7"/>
    </row>
    <row r="87" spans="1:40" ht="15.75" customHeight="1" x14ac:dyDescent="0.25">
      <c r="A87" s="5" t="s">
        <v>475</v>
      </c>
      <c r="B87" s="6"/>
      <c r="C87" s="6"/>
      <c r="D87" s="6"/>
      <c r="E87">
        <v>4</v>
      </c>
      <c r="F87">
        <v>51</v>
      </c>
      <c r="G87">
        <v>0</v>
      </c>
      <c r="H87" s="7">
        <v>1</v>
      </c>
      <c r="I87" s="8">
        <v>10</v>
      </c>
      <c r="J87" s="8">
        <v>0</v>
      </c>
      <c r="K87" s="7"/>
      <c r="N87" s="7">
        <v>4</v>
      </c>
      <c r="O87">
        <v>51</v>
      </c>
      <c r="P87">
        <v>19</v>
      </c>
      <c r="Q87" s="7"/>
    </row>
    <row r="88" spans="1:40" ht="15.75" customHeight="1" x14ac:dyDescent="0.25">
      <c r="A88" s="5" t="s">
        <v>125</v>
      </c>
      <c r="B88" s="6"/>
      <c r="C88" s="6"/>
      <c r="D88" s="6"/>
      <c r="E88">
        <v>4</v>
      </c>
      <c r="F88">
        <v>42</v>
      </c>
      <c r="G88">
        <v>0</v>
      </c>
      <c r="H88" s="7"/>
      <c r="K88" s="7"/>
      <c r="N88" s="7">
        <v>4</v>
      </c>
      <c r="O88">
        <v>42</v>
      </c>
      <c r="P88">
        <v>18</v>
      </c>
      <c r="Q88" s="7"/>
    </row>
    <row r="89" spans="1:40" ht="15.75" customHeight="1" x14ac:dyDescent="0.25">
      <c r="A89" s="5" t="s">
        <v>342</v>
      </c>
      <c r="B89" s="6"/>
      <c r="C89" s="6"/>
      <c r="D89" s="6"/>
      <c r="E89">
        <v>2</v>
      </c>
      <c r="F89">
        <v>18</v>
      </c>
      <c r="G89">
        <v>0</v>
      </c>
      <c r="H89" s="7"/>
      <c r="K89" s="7"/>
      <c r="N89" s="7">
        <v>2</v>
      </c>
      <c r="O89">
        <v>18</v>
      </c>
      <c r="P89">
        <v>18</v>
      </c>
      <c r="Q89" s="7"/>
    </row>
    <row r="90" spans="1:40" ht="15.75" customHeight="1" x14ac:dyDescent="0.25">
      <c r="A90" s="5" t="s">
        <v>780</v>
      </c>
      <c r="B90" s="6"/>
      <c r="C90" s="6"/>
      <c r="D90" s="6"/>
      <c r="E90">
        <v>3</v>
      </c>
      <c r="F90">
        <v>-15</v>
      </c>
      <c r="G90">
        <v>0</v>
      </c>
      <c r="H90">
        <f t="shared" ref="H90:J90" si="41">SUM(H79:H89)</f>
        <v>2</v>
      </c>
      <c r="I90">
        <f t="shared" si="41"/>
        <v>16</v>
      </c>
      <c r="J90">
        <f t="shared" si="41"/>
        <v>0</v>
      </c>
      <c r="N90" s="7">
        <v>3</v>
      </c>
      <c r="O90">
        <v>-15</v>
      </c>
      <c r="P90">
        <v>3</v>
      </c>
      <c r="Q90" s="7"/>
    </row>
    <row r="91" spans="1:40" ht="15.75" customHeight="1" x14ac:dyDescent="0.25">
      <c r="A91" s="5"/>
      <c r="B91" s="6"/>
      <c r="C91" s="6"/>
      <c r="D91" s="6"/>
    </row>
    <row r="92" spans="1:40" ht="15.75" customHeight="1" x14ac:dyDescent="0.25">
      <c r="A92" s="1" t="s">
        <v>96</v>
      </c>
      <c r="B92" s="2"/>
      <c r="C92" s="2"/>
      <c r="D92" s="2"/>
      <c r="E92" s="3" t="s">
        <v>771</v>
      </c>
      <c r="F92" s="3"/>
      <c r="G92" s="3"/>
      <c r="H92" s="3" t="s">
        <v>781</v>
      </c>
      <c r="I92" s="3"/>
      <c r="J92" s="3"/>
      <c r="K92" s="3" t="s">
        <v>844</v>
      </c>
      <c r="L92" s="3"/>
      <c r="M92" s="3"/>
      <c r="N92" s="3" t="s">
        <v>1314</v>
      </c>
      <c r="O92" s="3"/>
      <c r="P92" s="3"/>
      <c r="Q92" s="3" t="s">
        <v>764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15.75" customHeight="1" x14ac:dyDescent="0.25">
      <c r="A93" s="1" t="s">
        <v>777</v>
      </c>
      <c r="B93" s="2"/>
      <c r="C93" s="2"/>
      <c r="D93" s="2"/>
      <c r="E93" s="3" t="s">
        <v>95</v>
      </c>
      <c r="F93" s="3" t="s">
        <v>7</v>
      </c>
      <c r="G93" s="3" t="s">
        <v>91</v>
      </c>
      <c r="H93" s="4" t="s">
        <v>95</v>
      </c>
      <c r="I93" s="3" t="s">
        <v>7</v>
      </c>
      <c r="J93" s="3" t="s">
        <v>91</v>
      </c>
      <c r="K93" s="4" t="s">
        <v>95</v>
      </c>
      <c r="L93" s="3" t="s">
        <v>7</v>
      </c>
      <c r="M93" s="3" t="s">
        <v>91</v>
      </c>
      <c r="N93" s="4" t="s">
        <v>95</v>
      </c>
      <c r="O93" s="3" t="s">
        <v>7</v>
      </c>
      <c r="P93" s="3" t="s">
        <v>91</v>
      </c>
      <c r="Q93" s="4" t="s">
        <v>95</v>
      </c>
      <c r="R93" s="3" t="s">
        <v>7</v>
      </c>
      <c r="S93" s="3" t="s">
        <v>91</v>
      </c>
      <c r="T93" s="4"/>
      <c r="U93" s="3"/>
      <c r="V93" s="3"/>
      <c r="W93" s="4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15.75" customHeight="1" x14ac:dyDescent="0.25">
      <c r="A94" s="5" t="s">
        <v>474</v>
      </c>
      <c r="B94" s="6"/>
      <c r="C94" s="6"/>
      <c r="D94" s="6"/>
      <c r="H94" s="7">
        <v>3</v>
      </c>
      <c r="I94">
        <v>51</v>
      </c>
      <c r="J94">
        <v>0</v>
      </c>
      <c r="K94" s="7"/>
      <c r="N94" s="7">
        <v>1</v>
      </c>
      <c r="O94">
        <v>24</v>
      </c>
      <c r="P94">
        <v>0</v>
      </c>
      <c r="Q94" s="7"/>
      <c r="T94" s="7"/>
      <c r="W94" s="7"/>
    </row>
    <row r="95" spans="1:40" ht="15.75" customHeight="1" x14ac:dyDescent="0.25">
      <c r="A95" s="5" t="s">
        <v>448</v>
      </c>
      <c r="B95" s="6"/>
      <c r="C95" s="6"/>
      <c r="D95" s="6"/>
      <c r="H95" s="7">
        <v>3</v>
      </c>
      <c r="I95">
        <v>56</v>
      </c>
      <c r="J95">
        <v>0</v>
      </c>
      <c r="K95" s="7"/>
      <c r="N95" s="7"/>
      <c r="Q95" s="7"/>
      <c r="T95" s="7"/>
      <c r="W95" s="7"/>
    </row>
    <row r="96" spans="1:40" ht="15.75" customHeight="1" x14ac:dyDescent="0.25">
      <c r="A96" s="5" t="s">
        <v>301</v>
      </c>
      <c r="B96" s="6"/>
      <c r="C96" s="6"/>
      <c r="D96" s="6"/>
      <c r="E96">
        <v>1</v>
      </c>
      <c r="F96">
        <v>35</v>
      </c>
      <c r="G96">
        <v>0</v>
      </c>
      <c r="H96" s="7"/>
      <c r="K96" s="7"/>
      <c r="N96" s="7"/>
      <c r="Q96" s="7">
        <v>1</v>
      </c>
      <c r="R96">
        <v>17</v>
      </c>
      <c r="S96">
        <v>0</v>
      </c>
      <c r="T96" s="7"/>
      <c r="W96" s="7"/>
    </row>
    <row r="97" spans="1:23" ht="15.75" customHeight="1" x14ac:dyDescent="0.25">
      <c r="A97" s="5" t="s">
        <v>778</v>
      </c>
      <c r="B97" s="6"/>
      <c r="C97" s="6"/>
      <c r="D97" s="6"/>
      <c r="E97">
        <v>2</v>
      </c>
      <c r="F97">
        <v>38</v>
      </c>
      <c r="G97">
        <v>0</v>
      </c>
      <c r="H97" s="7"/>
      <c r="K97" s="7"/>
      <c r="N97" s="7"/>
      <c r="Q97" s="7"/>
      <c r="T97" s="7"/>
      <c r="W97" s="7"/>
    </row>
    <row r="98" spans="1:23" ht="15.75" customHeight="1" x14ac:dyDescent="0.25">
      <c r="A98" s="5" t="s">
        <v>363</v>
      </c>
      <c r="B98" s="6"/>
      <c r="C98" s="6"/>
      <c r="D98" s="6"/>
      <c r="E98">
        <v>3</v>
      </c>
      <c r="F98">
        <v>81</v>
      </c>
      <c r="G98">
        <v>0</v>
      </c>
      <c r="H98" s="7"/>
      <c r="K98" s="7"/>
      <c r="N98" s="7"/>
      <c r="Q98" s="7"/>
      <c r="T98" s="7"/>
      <c r="W98" s="7"/>
    </row>
    <row r="99" spans="1:23" ht="15.75" customHeight="1" x14ac:dyDescent="0.25">
      <c r="A99" s="5" t="s">
        <v>369</v>
      </c>
      <c r="B99" s="6"/>
      <c r="C99" s="6"/>
      <c r="D99" s="6"/>
      <c r="H99" s="7"/>
      <c r="K99" s="7">
        <v>3</v>
      </c>
      <c r="L99">
        <v>47</v>
      </c>
      <c r="M99">
        <v>0</v>
      </c>
      <c r="N99" s="7"/>
      <c r="Q99" s="7"/>
      <c r="T99" s="7"/>
      <c r="W99" s="7"/>
    </row>
    <row r="100" spans="1:23" ht="15.75" customHeight="1" x14ac:dyDescent="0.25">
      <c r="A100" s="5" t="s">
        <v>779</v>
      </c>
      <c r="B100" s="6"/>
      <c r="C100" s="6"/>
      <c r="D100" s="6"/>
      <c r="H100" s="7">
        <v>1</v>
      </c>
      <c r="I100">
        <v>24</v>
      </c>
      <c r="J100">
        <v>0</v>
      </c>
      <c r="K100" s="7">
        <v>1</v>
      </c>
      <c r="L100" s="8">
        <v>31</v>
      </c>
      <c r="M100" s="8">
        <v>0</v>
      </c>
      <c r="N100" s="7"/>
      <c r="Q100" s="7"/>
      <c r="T100" s="7"/>
      <c r="W100" s="7"/>
    </row>
    <row r="101" spans="1:23" ht="15.75" customHeight="1" x14ac:dyDescent="0.25">
      <c r="A101" s="5" t="s">
        <v>364</v>
      </c>
      <c r="B101" s="6"/>
      <c r="C101" s="6"/>
      <c r="D101" s="6"/>
      <c r="H101" s="7"/>
      <c r="K101" s="7">
        <v>3</v>
      </c>
      <c r="L101">
        <v>43</v>
      </c>
      <c r="M101">
        <v>0</v>
      </c>
      <c r="N101" s="7"/>
      <c r="Q101" s="7"/>
      <c r="T101" s="7"/>
      <c r="W101" s="7"/>
    </row>
    <row r="102" spans="1:23" ht="15.75" customHeight="1" x14ac:dyDescent="0.25">
      <c r="A102" s="5" t="s">
        <v>475</v>
      </c>
      <c r="B102" s="6"/>
      <c r="C102" s="6"/>
      <c r="D102" s="6"/>
      <c r="H102" s="7"/>
      <c r="K102" s="7">
        <v>1</v>
      </c>
      <c r="L102">
        <v>11</v>
      </c>
      <c r="M102">
        <v>0</v>
      </c>
      <c r="N102" s="7"/>
      <c r="Q102" s="7"/>
      <c r="T102" s="7"/>
      <c r="W102" s="7"/>
    </row>
    <row r="103" spans="1:23" ht="15.75" customHeight="1" x14ac:dyDescent="0.25">
      <c r="A103" s="5" t="s">
        <v>125</v>
      </c>
      <c r="B103" s="6"/>
      <c r="C103" s="6"/>
      <c r="D103" s="6"/>
      <c r="E103">
        <v>5</v>
      </c>
      <c r="F103" s="10">
        <v>188</v>
      </c>
      <c r="G103" s="10">
        <v>1</v>
      </c>
      <c r="H103" s="7"/>
      <c r="K103" s="7">
        <v>1</v>
      </c>
      <c r="L103">
        <v>19</v>
      </c>
      <c r="M103">
        <v>0</v>
      </c>
      <c r="N103" s="7"/>
      <c r="Q103" s="7"/>
      <c r="T103" s="7"/>
      <c r="W103" s="7"/>
    </row>
    <row r="104" spans="1:23" ht="15.75" customHeight="1" x14ac:dyDescent="0.25">
      <c r="A104" s="5" t="s">
        <v>342</v>
      </c>
      <c r="B104" s="6"/>
      <c r="C104" s="6"/>
      <c r="D104" s="6"/>
      <c r="E104">
        <v>2</v>
      </c>
      <c r="F104">
        <v>47</v>
      </c>
      <c r="G104">
        <v>0</v>
      </c>
      <c r="H104" s="7"/>
      <c r="K104" s="7"/>
      <c r="N104" s="7"/>
      <c r="Q104" s="7"/>
      <c r="T104" s="7"/>
      <c r="W104" s="7"/>
    </row>
    <row r="105" spans="1:23" ht="15.75" customHeight="1" x14ac:dyDescent="0.25">
      <c r="A105" s="5" t="s">
        <v>780</v>
      </c>
      <c r="B105" s="6"/>
      <c r="C105" s="6"/>
      <c r="D105" s="6"/>
      <c r="E105">
        <f t="shared" ref="E105:J105" si="42">SUM(E94:E104)</f>
        <v>13</v>
      </c>
      <c r="F105">
        <f t="shared" si="42"/>
        <v>389</v>
      </c>
      <c r="G105">
        <f t="shared" si="42"/>
        <v>1</v>
      </c>
      <c r="H105">
        <f t="shared" si="42"/>
        <v>7</v>
      </c>
      <c r="I105">
        <f t="shared" si="42"/>
        <v>131</v>
      </c>
      <c r="J105">
        <f t="shared" si="42"/>
        <v>0</v>
      </c>
      <c r="K105">
        <v>1</v>
      </c>
      <c r="L105">
        <v>25</v>
      </c>
      <c r="M105">
        <v>0</v>
      </c>
      <c r="N105">
        <f t="shared" ref="N105:S105" si="43">SUM(N94:N104)</f>
        <v>1</v>
      </c>
      <c r="O105">
        <f t="shared" si="43"/>
        <v>24</v>
      </c>
      <c r="P105">
        <f t="shared" si="43"/>
        <v>0</v>
      </c>
      <c r="Q105">
        <f t="shared" si="43"/>
        <v>1</v>
      </c>
      <c r="R105">
        <f t="shared" si="43"/>
        <v>17</v>
      </c>
      <c r="S105">
        <f t="shared" si="43"/>
        <v>0</v>
      </c>
    </row>
    <row r="106" spans="1:23" ht="15.75" customHeight="1" x14ac:dyDescent="0.25">
      <c r="A106" s="5"/>
      <c r="B106" s="6"/>
      <c r="C106" s="6"/>
      <c r="D106" s="6"/>
      <c r="K106">
        <v>10</v>
      </c>
      <c r="L106">
        <v>176</v>
      </c>
      <c r="M106">
        <v>0</v>
      </c>
    </row>
    <row r="107" spans="1:23" ht="15.75" customHeight="1" x14ac:dyDescent="0.25"/>
    <row r="108" spans="1:23" ht="15.75" customHeight="1" x14ac:dyDescent="0.25"/>
    <row r="109" spans="1:23" ht="15.75" customHeight="1" x14ac:dyDescent="0.25"/>
    <row r="110" spans="1:23" ht="15.75" customHeight="1" x14ac:dyDescent="0.25"/>
    <row r="111" spans="1:23" ht="15.75" customHeight="1" x14ac:dyDescent="0.25"/>
    <row r="112" spans="1:23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" customWidth="1"/>
    <col min="4" max="4" width="3.28515625" customWidth="1"/>
    <col min="5" max="5" width="4.28515625" customWidth="1"/>
    <col min="6" max="6" width="5.140625" customWidth="1"/>
    <col min="7" max="7" width="4.5703125" customWidth="1"/>
    <col min="8" max="8" width="4.140625" customWidth="1"/>
    <col min="9" max="9" width="4.42578125" customWidth="1"/>
    <col min="10" max="10" width="4.85546875" customWidth="1"/>
    <col min="11" max="11" width="3.5703125" customWidth="1"/>
    <col min="12" max="12" width="6" customWidth="1"/>
    <col min="13" max="13" width="3.42578125" customWidth="1"/>
    <col min="14" max="14" width="3.5703125" customWidth="1"/>
    <col min="15" max="15" width="4.140625" customWidth="1"/>
    <col min="16" max="16" width="4.285156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</cols>
  <sheetData>
    <row r="1" spans="1:40" x14ac:dyDescent="0.25">
      <c r="A1" s="1" t="s">
        <v>0</v>
      </c>
      <c r="B1" s="2" t="s">
        <v>1</v>
      </c>
      <c r="C1" s="2"/>
      <c r="D1" s="2"/>
      <c r="E1" s="3" t="s">
        <v>789</v>
      </c>
      <c r="F1" s="3"/>
      <c r="G1" s="3"/>
      <c r="H1" s="3" t="s">
        <v>790</v>
      </c>
      <c r="I1" s="3"/>
      <c r="J1" s="3"/>
      <c r="K1" s="3" t="s">
        <v>791</v>
      </c>
      <c r="L1" s="3"/>
      <c r="M1" s="3"/>
      <c r="N1" s="3" t="s">
        <v>792</v>
      </c>
      <c r="O1" s="3"/>
      <c r="P1" s="3"/>
      <c r="Q1" s="3" t="s">
        <v>793</v>
      </c>
      <c r="R1" s="3"/>
      <c r="S1" s="3"/>
      <c r="T1" s="3" t="s">
        <v>794</v>
      </c>
      <c r="U1" s="3"/>
      <c r="V1" s="3"/>
      <c r="W1" s="3" t="s">
        <v>795</v>
      </c>
      <c r="X1" s="3"/>
      <c r="Y1" s="3"/>
      <c r="Z1" s="3" t="s">
        <v>771</v>
      </c>
      <c r="AA1" s="3"/>
      <c r="AB1" s="3"/>
      <c r="AC1" s="3" t="s">
        <v>9</v>
      </c>
      <c r="AD1" s="3"/>
      <c r="AE1" s="3"/>
      <c r="AF1" s="3" t="s">
        <v>796</v>
      </c>
      <c r="AG1" s="3"/>
      <c r="AH1" s="3"/>
      <c r="AI1" s="3" t="s">
        <v>2</v>
      </c>
      <c r="AJ1" s="3"/>
      <c r="AK1" s="3"/>
      <c r="AL1" s="3"/>
      <c r="AM1" s="3"/>
      <c r="AN1" s="3"/>
    </row>
    <row r="2" spans="1:40" x14ac:dyDescent="0.25">
      <c r="A2" s="1" t="s">
        <v>797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3"/>
      <c r="AM2" s="3"/>
      <c r="AN2" s="3"/>
    </row>
    <row r="3" spans="1:40" x14ac:dyDescent="0.25">
      <c r="A3" s="5" t="s">
        <v>798</v>
      </c>
      <c r="B3" s="6">
        <f t="shared" ref="B3:D3" si="0">E3+H3+K3+N3+Q3+T3+W3+Z3+AC3+AF3</f>
        <v>28</v>
      </c>
      <c r="C3" s="6">
        <f t="shared" si="0"/>
        <v>128</v>
      </c>
      <c r="D3" s="6">
        <f t="shared" si="0"/>
        <v>0</v>
      </c>
      <c r="E3" s="7">
        <v>12</v>
      </c>
      <c r="F3">
        <v>71</v>
      </c>
      <c r="G3">
        <v>0</v>
      </c>
      <c r="H3" s="7">
        <v>4</v>
      </c>
      <c r="I3" s="8">
        <v>16</v>
      </c>
      <c r="J3" s="8">
        <v>0</v>
      </c>
      <c r="K3" s="7">
        <v>3</v>
      </c>
      <c r="L3" s="8">
        <v>-6</v>
      </c>
      <c r="M3" s="8">
        <v>0</v>
      </c>
      <c r="N3" s="7">
        <v>2</v>
      </c>
      <c r="O3" s="8">
        <v>26</v>
      </c>
      <c r="P3" s="8">
        <v>0</v>
      </c>
      <c r="Q3" s="7">
        <v>3</v>
      </c>
      <c r="R3" s="8">
        <v>17</v>
      </c>
      <c r="S3" s="8">
        <v>0</v>
      </c>
      <c r="T3" s="7">
        <v>3</v>
      </c>
      <c r="U3" s="8">
        <v>3</v>
      </c>
      <c r="V3" s="8">
        <v>0</v>
      </c>
      <c r="W3" s="7">
        <v>1</v>
      </c>
      <c r="X3" s="8">
        <v>1</v>
      </c>
      <c r="Y3" s="8">
        <v>0</v>
      </c>
      <c r="Z3" s="7"/>
      <c r="AC3" s="7"/>
      <c r="AF3" s="7"/>
      <c r="AI3" s="7"/>
    </row>
    <row r="4" spans="1:40" x14ac:dyDescent="0.25">
      <c r="A4" s="5" t="s">
        <v>343</v>
      </c>
      <c r="B4" s="6">
        <f t="shared" ref="B4:D4" si="1">E4+H4+K4+N4+Q4+T4+W4+Z4+AC4+AF4</f>
        <v>39</v>
      </c>
      <c r="C4" s="6">
        <f t="shared" si="1"/>
        <v>148</v>
      </c>
      <c r="D4" s="6">
        <f t="shared" si="1"/>
        <v>2</v>
      </c>
      <c r="E4" s="7">
        <v>22</v>
      </c>
      <c r="F4">
        <v>94</v>
      </c>
      <c r="G4">
        <v>1</v>
      </c>
      <c r="H4" s="7">
        <v>7</v>
      </c>
      <c r="I4" s="8">
        <v>31</v>
      </c>
      <c r="J4" s="8">
        <v>1</v>
      </c>
      <c r="K4" s="7">
        <v>2</v>
      </c>
      <c r="L4" s="8">
        <v>0</v>
      </c>
      <c r="M4" s="8">
        <v>0</v>
      </c>
      <c r="N4" s="7"/>
      <c r="Q4" s="7">
        <v>3</v>
      </c>
      <c r="R4">
        <v>5</v>
      </c>
      <c r="S4">
        <v>0</v>
      </c>
      <c r="T4" s="7">
        <v>3</v>
      </c>
      <c r="U4">
        <v>6</v>
      </c>
      <c r="V4">
        <v>0</v>
      </c>
      <c r="W4" s="7"/>
      <c r="Z4" s="7">
        <v>1</v>
      </c>
      <c r="AA4">
        <v>15</v>
      </c>
      <c r="AB4">
        <v>0</v>
      </c>
      <c r="AC4" s="7">
        <v>1</v>
      </c>
      <c r="AD4" s="8">
        <v>-3</v>
      </c>
      <c r="AE4" s="8">
        <v>0</v>
      </c>
      <c r="AF4" s="7"/>
      <c r="AI4" s="7"/>
    </row>
    <row r="5" spans="1:40" x14ac:dyDescent="0.25">
      <c r="A5" s="5" t="s">
        <v>364</v>
      </c>
      <c r="B5" s="6">
        <f t="shared" ref="B5:D5" si="2">E5+H5+K5+N5+Q5+T5+W5+Z5+AC5+AF5</f>
        <v>50</v>
      </c>
      <c r="C5" s="6">
        <f t="shared" si="2"/>
        <v>122</v>
      </c>
      <c r="D5" s="6">
        <f t="shared" si="2"/>
        <v>0</v>
      </c>
      <c r="E5" s="13">
        <v>35</v>
      </c>
      <c r="F5" s="10">
        <v>113</v>
      </c>
      <c r="G5">
        <v>0</v>
      </c>
      <c r="H5" s="7">
        <v>3</v>
      </c>
      <c r="I5" s="8">
        <v>11</v>
      </c>
      <c r="J5" s="8">
        <v>0</v>
      </c>
      <c r="K5" s="7">
        <v>10</v>
      </c>
      <c r="L5" s="8">
        <v>-5</v>
      </c>
      <c r="M5" s="8">
        <v>0</v>
      </c>
      <c r="N5" s="7"/>
      <c r="Q5" s="7"/>
      <c r="T5" s="7">
        <v>2</v>
      </c>
      <c r="U5" s="8">
        <v>3</v>
      </c>
      <c r="V5" s="8">
        <v>0</v>
      </c>
      <c r="W5" s="7"/>
      <c r="Z5" s="7"/>
      <c r="AC5" s="7"/>
      <c r="AF5" s="7"/>
      <c r="AG5" s="8"/>
      <c r="AH5" s="8"/>
      <c r="AI5" s="7"/>
    </row>
    <row r="6" spans="1:40" x14ac:dyDescent="0.25">
      <c r="A6" s="5" t="s">
        <v>685</v>
      </c>
      <c r="B6" s="6">
        <f t="shared" ref="B6:D6" si="3">E6+H6+K6+N6+Q6+T6+W6+Z6+AC6+AF6</f>
        <v>26</v>
      </c>
      <c r="C6" s="6">
        <f t="shared" si="3"/>
        <v>55</v>
      </c>
      <c r="D6" s="6">
        <f t="shared" si="3"/>
        <v>0</v>
      </c>
      <c r="E6" s="7">
        <v>12</v>
      </c>
      <c r="F6">
        <v>16</v>
      </c>
      <c r="G6">
        <v>0</v>
      </c>
      <c r="H6" s="7">
        <v>10</v>
      </c>
      <c r="I6" s="8">
        <v>40</v>
      </c>
      <c r="J6" s="8">
        <v>0</v>
      </c>
      <c r="K6" s="7">
        <v>3</v>
      </c>
      <c r="L6" s="8">
        <v>0</v>
      </c>
      <c r="M6" s="8">
        <v>0</v>
      </c>
      <c r="N6" s="7"/>
      <c r="Q6" s="7">
        <v>1</v>
      </c>
      <c r="R6">
        <v>-1</v>
      </c>
      <c r="S6">
        <v>0</v>
      </c>
      <c r="T6" s="7"/>
      <c r="W6" s="7"/>
      <c r="Z6" s="7"/>
      <c r="AC6" s="7"/>
      <c r="AF6" s="7"/>
      <c r="AI6" s="7"/>
    </row>
    <row r="7" spans="1:40" x14ac:dyDescent="0.25">
      <c r="A7" s="5" t="s">
        <v>125</v>
      </c>
      <c r="B7" s="6">
        <f t="shared" ref="B7:D7" si="4">E7+H7+K7+N7+Q7+T7+W7+Z7+AC7+AF7</f>
        <v>29</v>
      </c>
      <c r="C7" s="6">
        <f t="shared" si="4"/>
        <v>93</v>
      </c>
      <c r="D7" s="6">
        <f t="shared" si="4"/>
        <v>1</v>
      </c>
      <c r="E7" s="7">
        <v>11</v>
      </c>
      <c r="F7">
        <v>86</v>
      </c>
      <c r="G7">
        <v>0</v>
      </c>
      <c r="H7" s="7">
        <v>3</v>
      </c>
      <c r="I7" s="8">
        <v>2</v>
      </c>
      <c r="J7" s="8">
        <v>0</v>
      </c>
      <c r="K7" s="7">
        <v>13</v>
      </c>
      <c r="L7" s="8">
        <v>-2</v>
      </c>
      <c r="M7" s="8">
        <v>1</v>
      </c>
      <c r="N7" s="7"/>
      <c r="Q7" s="7"/>
      <c r="T7" s="7"/>
      <c r="W7" s="7"/>
      <c r="Z7" s="7">
        <v>1</v>
      </c>
      <c r="AA7">
        <v>9</v>
      </c>
      <c r="AB7">
        <v>0</v>
      </c>
      <c r="AC7" s="7">
        <v>1</v>
      </c>
      <c r="AD7" s="8">
        <v>-2</v>
      </c>
      <c r="AE7" s="8">
        <v>0</v>
      </c>
      <c r="AF7" s="7"/>
      <c r="AI7" s="7"/>
    </row>
    <row r="8" spans="1:40" x14ac:dyDescent="0.25">
      <c r="A8" s="5" t="s">
        <v>363</v>
      </c>
      <c r="B8" s="6">
        <f t="shared" ref="B8:D8" si="5">E8+H8+K8+N8+Q8+T8+W8+Z8+AC8+AF8</f>
        <v>42</v>
      </c>
      <c r="C8" s="6">
        <f t="shared" si="5"/>
        <v>68</v>
      </c>
      <c r="D8" s="6">
        <f t="shared" si="5"/>
        <v>0</v>
      </c>
      <c r="E8" s="7">
        <v>20</v>
      </c>
      <c r="F8">
        <v>41</v>
      </c>
      <c r="G8">
        <v>0</v>
      </c>
      <c r="H8" s="7">
        <v>9</v>
      </c>
      <c r="I8" s="8">
        <v>29</v>
      </c>
      <c r="J8" s="8">
        <v>0</v>
      </c>
      <c r="K8" s="7">
        <v>9</v>
      </c>
      <c r="L8" s="8">
        <v>-12</v>
      </c>
      <c r="M8" s="8">
        <v>0</v>
      </c>
      <c r="N8" s="7"/>
      <c r="Q8" s="7">
        <v>2</v>
      </c>
      <c r="R8">
        <v>4</v>
      </c>
      <c r="S8">
        <v>0</v>
      </c>
      <c r="T8" s="7">
        <v>2</v>
      </c>
      <c r="U8">
        <v>6</v>
      </c>
      <c r="V8">
        <v>0</v>
      </c>
      <c r="W8" s="7"/>
      <c r="Z8" s="7"/>
      <c r="AC8" s="7"/>
      <c r="AF8" s="7"/>
      <c r="AI8" s="7"/>
    </row>
    <row r="9" spans="1:40" x14ac:dyDescent="0.25">
      <c r="A9" s="5" t="s">
        <v>475</v>
      </c>
      <c r="B9" s="6">
        <f t="shared" ref="B9:D9" si="6">E9+H9+K9+N9+Q9+T9+W9+Z9+AC9+AF9</f>
        <v>26</v>
      </c>
      <c r="C9" s="6">
        <f t="shared" si="6"/>
        <v>81</v>
      </c>
      <c r="D9" s="6">
        <f t="shared" si="6"/>
        <v>3</v>
      </c>
      <c r="E9" s="7">
        <v>5</v>
      </c>
      <c r="F9">
        <v>21</v>
      </c>
      <c r="G9">
        <v>1</v>
      </c>
      <c r="H9" s="7">
        <v>11</v>
      </c>
      <c r="I9" s="8">
        <v>39</v>
      </c>
      <c r="J9" s="8">
        <v>1</v>
      </c>
      <c r="K9" s="7">
        <v>7</v>
      </c>
      <c r="L9" s="8">
        <v>11</v>
      </c>
      <c r="M9" s="8">
        <v>1</v>
      </c>
      <c r="N9" s="7">
        <v>1</v>
      </c>
      <c r="O9" s="8">
        <v>7</v>
      </c>
      <c r="P9" s="8">
        <v>0</v>
      </c>
      <c r="Q9" s="7"/>
      <c r="T9" s="7">
        <v>2</v>
      </c>
      <c r="U9">
        <v>3</v>
      </c>
      <c r="V9">
        <v>0</v>
      </c>
      <c r="W9" s="7"/>
      <c r="Z9" s="7"/>
      <c r="AC9" s="7"/>
      <c r="AF9" s="7"/>
      <c r="AI9" s="7"/>
    </row>
    <row r="10" spans="1:40" x14ac:dyDescent="0.25">
      <c r="A10" s="5" t="s">
        <v>448</v>
      </c>
      <c r="B10" s="6">
        <f t="shared" ref="B10:D10" si="7">E10+H10+K10+N10+Q10+T10+W10+Z10+AC10+AF10</f>
        <v>17</v>
      </c>
      <c r="C10" s="6">
        <f t="shared" si="7"/>
        <v>4</v>
      </c>
      <c r="D10" s="6">
        <f t="shared" si="7"/>
        <v>0</v>
      </c>
      <c r="E10" s="7">
        <v>2</v>
      </c>
      <c r="F10">
        <v>-1</v>
      </c>
      <c r="G10">
        <v>0</v>
      </c>
      <c r="H10" s="7">
        <v>8</v>
      </c>
      <c r="I10" s="8">
        <v>3</v>
      </c>
      <c r="J10" s="8">
        <v>0</v>
      </c>
      <c r="K10" s="7">
        <v>3</v>
      </c>
      <c r="L10" s="8">
        <v>1</v>
      </c>
      <c r="M10" s="8">
        <v>0</v>
      </c>
      <c r="N10" s="7">
        <v>1</v>
      </c>
      <c r="O10" s="8">
        <v>-10</v>
      </c>
      <c r="P10" s="8">
        <v>0</v>
      </c>
      <c r="Q10" s="7">
        <v>3</v>
      </c>
      <c r="R10">
        <v>11</v>
      </c>
      <c r="S10">
        <v>0</v>
      </c>
      <c r="T10" s="7"/>
      <c r="W10" s="7"/>
      <c r="Z10" s="7"/>
      <c r="AC10" s="7"/>
      <c r="AF10" s="7"/>
      <c r="AI10" s="7"/>
    </row>
    <row r="11" spans="1:40" x14ac:dyDescent="0.25">
      <c r="A11" s="5" t="s">
        <v>301</v>
      </c>
      <c r="B11" s="6">
        <f t="shared" ref="B11:D11" si="8">E11+H11+K11+N11+Q11+T11+W11+Z11+AC11+AF11</f>
        <v>20</v>
      </c>
      <c r="C11" s="6">
        <f t="shared" si="8"/>
        <v>-11</v>
      </c>
      <c r="D11" s="6">
        <f t="shared" si="8"/>
        <v>2</v>
      </c>
      <c r="E11" s="7"/>
      <c r="H11" s="7">
        <v>6</v>
      </c>
      <c r="I11" s="8">
        <v>14</v>
      </c>
      <c r="J11" s="8">
        <v>1</v>
      </c>
      <c r="K11" s="7">
        <v>11</v>
      </c>
      <c r="L11" s="8">
        <v>-44</v>
      </c>
      <c r="M11" s="8">
        <v>1</v>
      </c>
      <c r="N11" s="7"/>
      <c r="O11" s="8"/>
      <c r="Q11" s="7">
        <v>1</v>
      </c>
      <c r="R11">
        <v>8</v>
      </c>
      <c r="S11">
        <v>0</v>
      </c>
      <c r="T11" s="7">
        <v>1</v>
      </c>
      <c r="U11" s="8">
        <v>1</v>
      </c>
      <c r="V11" s="8">
        <v>0</v>
      </c>
      <c r="W11" s="7"/>
      <c r="Z11" s="7"/>
      <c r="AC11" s="7"/>
      <c r="AF11" s="7">
        <v>1</v>
      </c>
      <c r="AG11">
        <v>10</v>
      </c>
      <c r="AH11">
        <v>0</v>
      </c>
      <c r="AI11" s="7"/>
    </row>
    <row r="12" spans="1:40" x14ac:dyDescent="0.25">
      <c r="A12" s="5" t="s">
        <v>369</v>
      </c>
      <c r="B12" s="6">
        <f t="shared" ref="B12:D12" si="9">E12+H12+K12+N12+Q12+T12+W12+Z12+AC12+AF12</f>
        <v>24</v>
      </c>
      <c r="C12" s="6">
        <f t="shared" si="9"/>
        <v>-30</v>
      </c>
      <c r="D12" s="6">
        <f t="shared" si="9"/>
        <v>0</v>
      </c>
      <c r="E12" s="7">
        <v>2</v>
      </c>
      <c r="F12">
        <v>9</v>
      </c>
      <c r="G12">
        <v>0</v>
      </c>
      <c r="H12" s="7">
        <v>9</v>
      </c>
      <c r="I12" s="8">
        <v>11</v>
      </c>
      <c r="J12" s="8">
        <v>0</v>
      </c>
      <c r="K12" s="7">
        <v>11</v>
      </c>
      <c r="L12" s="8">
        <v>-42</v>
      </c>
      <c r="M12" s="8">
        <v>0</v>
      </c>
      <c r="N12" s="7">
        <v>1</v>
      </c>
      <c r="O12" s="8">
        <v>-8</v>
      </c>
      <c r="P12" s="8">
        <v>0</v>
      </c>
      <c r="Q12" s="7"/>
      <c r="T12" s="7">
        <v>1</v>
      </c>
      <c r="U12" s="8">
        <v>0</v>
      </c>
      <c r="V12" s="8">
        <v>0</v>
      </c>
      <c r="W12" s="7"/>
      <c r="X12" s="8"/>
      <c r="Y12" s="8"/>
      <c r="Z12" s="7"/>
      <c r="AC12" s="7"/>
      <c r="AF12" s="7"/>
      <c r="AI12" s="7"/>
    </row>
    <row r="13" spans="1:40" x14ac:dyDescent="0.25">
      <c r="A13" s="5" t="s">
        <v>342</v>
      </c>
      <c r="B13" s="6">
        <f t="shared" ref="B13:D13" si="10">E13+H13+K13+N13+Q13+T13+W13+Z13+AC13+AF13</f>
        <v>26</v>
      </c>
      <c r="C13" s="6">
        <f t="shared" si="10"/>
        <v>61</v>
      </c>
      <c r="D13" s="6">
        <f t="shared" si="10"/>
        <v>1</v>
      </c>
      <c r="E13" s="7">
        <v>3</v>
      </c>
      <c r="F13">
        <v>4</v>
      </c>
      <c r="G13">
        <v>0</v>
      </c>
      <c r="H13" s="7">
        <v>5</v>
      </c>
      <c r="I13" s="8">
        <v>-2</v>
      </c>
      <c r="J13" s="8">
        <v>0</v>
      </c>
      <c r="K13" s="7">
        <v>5</v>
      </c>
      <c r="L13" s="8">
        <v>-11</v>
      </c>
      <c r="M13" s="8">
        <v>0</v>
      </c>
      <c r="N13" s="7">
        <v>9</v>
      </c>
      <c r="O13" s="8">
        <v>50</v>
      </c>
      <c r="P13" s="8">
        <v>0</v>
      </c>
      <c r="Q13" s="7">
        <v>2</v>
      </c>
      <c r="R13" s="8">
        <v>16</v>
      </c>
      <c r="S13" s="8">
        <v>0</v>
      </c>
      <c r="T13" s="7">
        <v>2</v>
      </c>
      <c r="U13" s="8">
        <v>4</v>
      </c>
      <c r="V13" s="8">
        <v>1</v>
      </c>
      <c r="W13" s="7"/>
      <c r="Z13" s="7"/>
      <c r="AC13" s="7"/>
      <c r="AF13" s="7"/>
      <c r="AI13" s="7"/>
    </row>
    <row r="14" spans="1:40" x14ac:dyDescent="0.25">
      <c r="A14" s="5"/>
      <c r="B14" s="6"/>
      <c r="C14" s="6"/>
      <c r="D14" s="6"/>
      <c r="E14">
        <f t="shared" ref="E14:AK14" si="11">SUM(E3:E13)</f>
        <v>124</v>
      </c>
      <c r="F14">
        <f t="shared" si="11"/>
        <v>454</v>
      </c>
      <c r="G14">
        <f t="shared" si="11"/>
        <v>2</v>
      </c>
      <c r="H14">
        <f t="shared" si="11"/>
        <v>75</v>
      </c>
      <c r="I14">
        <f t="shared" si="11"/>
        <v>194</v>
      </c>
      <c r="J14">
        <f t="shared" si="11"/>
        <v>3</v>
      </c>
      <c r="K14">
        <f t="shared" si="11"/>
        <v>77</v>
      </c>
      <c r="L14">
        <f t="shared" si="11"/>
        <v>-110</v>
      </c>
      <c r="M14">
        <f t="shared" si="11"/>
        <v>3</v>
      </c>
      <c r="N14">
        <f t="shared" si="11"/>
        <v>14</v>
      </c>
      <c r="O14">
        <f t="shared" si="11"/>
        <v>65</v>
      </c>
      <c r="P14">
        <f t="shared" si="11"/>
        <v>0</v>
      </c>
      <c r="Q14">
        <f t="shared" si="11"/>
        <v>15</v>
      </c>
      <c r="R14">
        <f t="shared" si="11"/>
        <v>60</v>
      </c>
      <c r="S14">
        <f t="shared" si="11"/>
        <v>0</v>
      </c>
      <c r="T14">
        <f t="shared" si="11"/>
        <v>16</v>
      </c>
      <c r="U14">
        <f t="shared" si="11"/>
        <v>26</v>
      </c>
      <c r="V14">
        <f t="shared" si="11"/>
        <v>1</v>
      </c>
      <c r="W14">
        <f t="shared" si="11"/>
        <v>1</v>
      </c>
      <c r="X14">
        <f t="shared" si="11"/>
        <v>1</v>
      </c>
      <c r="Y14">
        <f t="shared" si="11"/>
        <v>0</v>
      </c>
      <c r="Z14">
        <f t="shared" si="11"/>
        <v>2</v>
      </c>
      <c r="AA14">
        <f t="shared" si="11"/>
        <v>24</v>
      </c>
      <c r="AB14">
        <f t="shared" si="11"/>
        <v>0</v>
      </c>
      <c r="AC14">
        <f t="shared" si="11"/>
        <v>2</v>
      </c>
      <c r="AD14">
        <f t="shared" si="11"/>
        <v>-5</v>
      </c>
      <c r="AE14">
        <f t="shared" si="11"/>
        <v>0</v>
      </c>
      <c r="AF14">
        <f t="shared" si="11"/>
        <v>1</v>
      </c>
      <c r="AG14">
        <f t="shared" si="11"/>
        <v>10</v>
      </c>
      <c r="AH14">
        <f t="shared" si="11"/>
        <v>0</v>
      </c>
      <c r="AI14">
        <f t="shared" si="11"/>
        <v>0</v>
      </c>
      <c r="AJ14">
        <f t="shared" si="11"/>
        <v>0</v>
      </c>
      <c r="AK14">
        <f t="shared" si="11"/>
        <v>0</v>
      </c>
    </row>
    <row r="15" spans="1:40" x14ac:dyDescent="0.25">
      <c r="A15" s="5"/>
      <c r="B15" s="6"/>
      <c r="C15" s="6"/>
      <c r="D15" s="6"/>
    </row>
    <row r="16" spans="1:40" x14ac:dyDescent="0.25">
      <c r="A16" s="1" t="s">
        <v>55</v>
      </c>
      <c r="B16" s="2" t="s">
        <v>1</v>
      </c>
      <c r="C16" s="2"/>
      <c r="D16" s="2"/>
      <c r="E16" s="3" t="s">
        <v>796</v>
      </c>
      <c r="F16" s="3"/>
      <c r="G16" s="3"/>
      <c r="H16" s="3" t="s">
        <v>812</v>
      </c>
      <c r="I16" s="3"/>
      <c r="J16" s="3"/>
      <c r="K16" s="3" t="s">
        <v>813</v>
      </c>
      <c r="L16" s="3"/>
      <c r="M16" s="3"/>
      <c r="N16" s="3" t="s">
        <v>814</v>
      </c>
      <c r="O16" s="3"/>
      <c r="P16" s="3"/>
      <c r="Q16" s="3" t="s">
        <v>815</v>
      </c>
      <c r="R16" s="3"/>
      <c r="S16" s="3"/>
      <c r="T16" s="3" t="s">
        <v>789</v>
      </c>
      <c r="U16" s="3"/>
      <c r="V16" s="3"/>
      <c r="W16" s="3" t="s">
        <v>771</v>
      </c>
      <c r="X16" s="3"/>
      <c r="Y16" s="3"/>
      <c r="Z16" s="3" t="s">
        <v>816</v>
      </c>
      <c r="AA16" s="3"/>
      <c r="AB16" s="3"/>
      <c r="AC16" s="3" t="s">
        <v>817</v>
      </c>
      <c r="AD16" s="3"/>
      <c r="AE16" s="3"/>
      <c r="AF16" s="3" t="s">
        <v>795</v>
      </c>
      <c r="AG16" s="3"/>
      <c r="AH16" s="3"/>
      <c r="AI16" s="3" t="s">
        <v>818</v>
      </c>
      <c r="AJ16" s="3"/>
      <c r="AK16" s="3"/>
      <c r="AL16" s="3" t="s">
        <v>819</v>
      </c>
      <c r="AM16" s="3"/>
      <c r="AN16" s="3"/>
    </row>
    <row r="17" spans="1:40" x14ac:dyDescent="0.25">
      <c r="A17" s="1" t="s">
        <v>797</v>
      </c>
      <c r="B17" s="2" t="s">
        <v>58</v>
      </c>
      <c r="C17" s="2" t="s">
        <v>7</v>
      </c>
      <c r="D17" s="2" t="s">
        <v>8</v>
      </c>
      <c r="E17" s="4" t="s">
        <v>21</v>
      </c>
      <c r="F17" s="3" t="s">
        <v>7</v>
      </c>
      <c r="G17" s="3" t="s">
        <v>8</v>
      </c>
      <c r="H17" s="4" t="s">
        <v>21</v>
      </c>
      <c r="I17" s="3" t="s">
        <v>7</v>
      </c>
      <c r="J17" s="3" t="s">
        <v>8</v>
      </c>
      <c r="K17" s="4" t="s">
        <v>21</v>
      </c>
      <c r="L17" s="3" t="s">
        <v>7</v>
      </c>
      <c r="M17" s="3" t="s">
        <v>8</v>
      </c>
      <c r="N17" s="4" t="s">
        <v>21</v>
      </c>
      <c r="O17" s="3" t="s">
        <v>7</v>
      </c>
      <c r="P17" s="3" t="s">
        <v>8</v>
      </c>
      <c r="Q17" s="4" t="s">
        <v>21</v>
      </c>
      <c r="R17" s="3" t="s">
        <v>7</v>
      </c>
      <c r="S17" s="3" t="s">
        <v>8</v>
      </c>
      <c r="T17" s="4" t="s">
        <v>21</v>
      </c>
      <c r="U17" s="3" t="s">
        <v>7</v>
      </c>
      <c r="V17" s="3" t="s">
        <v>8</v>
      </c>
      <c r="W17" s="4" t="s">
        <v>21</v>
      </c>
      <c r="X17" s="3" t="s">
        <v>7</v>
      </c>
      <c r="Y17" s="3" t="s">
        <v>8</v>
      </c>
      <c r="Z17" s="4" t="s">
        <v>21</v>
      </c>
      <c r="AA17" s="3" t="s">
        <v>7</v>
      </c>
      <c r="AB17" s="3" t="s">
        <v>8</v>
      </c>
      <c r="AC17" s="4" t="s">
        <v>21</v>
      </c>
      <c r="AD17" s="3" t="s">
        <v>7</v>
      </c>
      <c r="AE17" s="3" t="s">
        <v>8</v>
      </c>
      <c r="AF17" s="4" t="s">
        <v>21</v>
      </c>
      <c r="AG17" s="3" t="s">
        <v>7</v>
      </c>
      <c r="AH17" s="3" t="s">
        <v>8</v>
      </c>
      <c r="AI17" s="4" t="s">
        <v>21</v>
      </c>
      <c r="AJ17" s="3" t="s">
        <v>7</v>
      </c>
      <c r="AK17" s="3" t="s">
        <v>8</v>
      </c>
      <c r="AL17" s="4" t="s">
        <v>21</v>
      </c>
      <c r="AM17" s="3" t="s">
        <v>7</v>
      </c>
      <c r="AN17" s="3" t="s">
        <v>8</v>
      </c>
    </row>
    <row r="18" spans="1:40" x14ac:dyDescent="0.25">
      <c r="A18" s="5" t="s">
        <v>798</v>
      </c>
      <c r="B18" s="6">
        <f t="shared" ref="B18:D18" si="12">E18+H18+K18+N18+Q18+T18+W18+Z18+AC18+AF18+AI18+AL18</f>
        <v>24</v>
      </c>
      <c r="C18" s="6">
        <f t="shared" si="12"/>
        <v>178</v>
      </c>
      <c r="D18" s="6">
        <f t="shared" si="12"/>
        <v>0</v>
      </c>
      <c r="E18" s="7">
        <v>8</v>
      </c>
      <c r="F18">
        <v>71</v>
      </c>
      <c r="G18">
        <v>0</v>
      </c>
      <c r="H18" s="7">
        <v>4</v>
      </c>
      <c r="I18" s="8">
        <v>15</v>
      </c>
      <c r="J18" s="8">
        <v>0</v>
      </c>
      <c r="K18" s="7"/>
      <c r="N18" s="7">
        <v>5</v>
      </c>
      <c r="O18">
        <v>49</v>
      </c>
      <c r="P18">
        <v>0</v>
      </c>
      <c r="Q18" s="7">
        <v>1</v>
      </c>
      <c r="R18" s="8">
        <v>7</v>
      </c>
      <c r="S18" s="8">
        <v>0</v>
      </c>
      <c r="T18" s="7">
        <v>3</v>
      </c>
      <c r="U18" s="8">
        <v>16</v>
      </c>
      <c r="V18" s="8">
        <v>0</v>
      </c>
      <c r="W18" s="7">
        <v>2</v>
      </c>
      <c r="X18" s="8">
        <v>15</v>
      </c>
      <c r="Y18" s="8">
        <v>0</v>
      </c>
      <c r="Z18" s="7">
        <v>1</v>
      </c>
      <c r="AA18" s="8">
        <v>5</v>
      </c>
      <c r="AB18" s="8">
        <v>0</v>
      </c>
      <c r="AC18" s="7"/>
      <c r="AF18" s="7"/>
      <c r="AI18" s="7"/>
      <c r="AL18" s="7"/>
    </row>
    <row r="19" spans="1:40" x14ac:dyDescent="0.25">
      <c r="A19" s="5" t="s">
        <v>343</v>
      </c>
      <c r="B19" s="6">
        <f t="shared" ref="B19:D19" si="13">E19+H19+K19+N19+Q19+T19+W19+Z19+AC19+AF19+AI19+AL19</f>
        <v>21</v>
      </c>
      <c r="C19" s="6">
        <f t="shared" si="13"/>
        <v>256</v>
      </c>
      <c r="D19" s="6">
        <f t="shared" si="13"/>
        <v>1</v>
      </c>
      <c r="E19" s="7">
        <v>8</v>
      </c>
      <c r="F19" s="10">
        <v>122</v>
      </c>
      <c r="G19">
        <v>0</v>
      </c>
      <c r="H19" s="7">
        <v>9</v>
      </c>
      <c r="I19" s="8">
        <v>98</v>
      </c>
      <c r="J19" s="8">
        <v>1</v>
      </c>
      <c r="K19" s="7"/>
      <c r="N19" s="7">
        <v>1</v>
      </c>
      <c r="O19">
        <v>12</v>
      </c>
      <c r="P19">
        <v>0</v>
      </c>
      <c r="Q19" s="7"/>
      <c r="T19" s="7">
        <v>1</v>
      </c>
      <c r="U19">
        <v>6</v>
      </c>
      <c r="V19">
        <v>0</v>
      </c>
      <c r="W19" s="7">
        <v>1</v>
      </c>
      <c r="X19" s="8">
        <v>11</v>
      </c>
      <c r="Y19" s="8">
        <v>0</v>
      </c>
      <c r="Z19" s="7">
        <v>1</v>
      </c>
      <c r="AA19" s="8">
        <v>7</v>
      </c>
      <c r="AB19" s="8">
        <v>0</v>
      </c>
      <c r="AC19" s="7"/>
      <c r="AF19" s="7"/>
      <c r="AI19" s="7"/>
      <c r="AL19" s="7"/>
    </row>
    <row r="20" spans="1:40" x14ac:dyDescent="0.25">
      <c r="A20" s="5" t="s">
        <v>364</v>
      </c>
      <c r="B20" s="6">
        <f t="shared" ref="B20:D20" si="14">E20+H20+K20+N20+Q20+T20+W20+Z20+AC20+AF20+AI20+AL20</f>
        <v>14</v>
      </c>
      <c r="C20" s="6">
        <f t="shared" si="14"/>
        <v>250</v>
      </c>
      <c r="D20" s="6">
        <f t="shared" si="14"/>
        <v>2</v>
      </c>
      <c r="E20" s="7">
        <v>3</v>
      </c>
      <c r="F20">
        <v>43</v>
      </c>
      <c r="G20">
        <v>0</v>
      </c>
      <c r="H20" s="7">
        <v>5</v>
      </c>
      <c r="I20" s="10">
        <v>110</v>
      </c>
      <c r="J20" s="8">
        <v>1</v>
      </c>
      <c r="K20" s="7">
        <v>2</v>
      </c>
      <c r="L20" s="8">
        <v>60</v>
      </c>
      <c r="M20" s="8">
        <v>1</v>
      </c>
      <c r="N20" s="7">
        <v>2</v>
      </c>
      <c r="O20" s="8">
        <v>24</v>
      </c>
      <c r="P20" s="8">
        <v>0</v>
      </c>
      <c r="Q20" s="7"/>
      <c r="T20" s="7">
        <v>1</v>
      </c>
      <c r="U20">
        <v>4</v>
      </c>
      <c r="V20">
        <v>0</v>
      </c>
      <c r="W20" s="7"/>
      <c r="Z20" s="7"/>
      <c r="AC20" s="7">
        <v>1</v>
      </c>
      <c r="AD20">
        <v>9</v>
      </c>
      <c r="AE20">
        <v>0</v>
      </c>
      <c r="AF20" s="7"/>
      <c r="AI20" s="7"/>
      <c r="AL20" s="7"/>
    </row>
    <row r="21" spans="1:40" ht="15.75" customHeight="1" x14ac:dyDescent="0.25">
      <c r="A21" s="5" t="s">
        <v>685</v>
      </c>
      <c r="B21" s="6">
        <f t="shared" ref="B21:D21" si="15">E21+H21+K21+N21+Q21+T21+W21+Z21+AC21+AF21+AI21+AL21</f>
        <v>22</v>
      </c>
      <c r="C21" s="6">
        <f t="shared" si="15"/>
        <v>259</v>
      </c>
      <c r="D21" s="6">
        <f t="shared" si="15"/>
        <v>3</v>
      </c>
      <c r="E21" s="7">
        <v>5</v>
      </c>
      <c r="F21">
        <v>53</v>
      </c>
      <c r="G21">
        <v>1</v>
      </c>
      <c r="H21" s="21">
        <v>10</v>
      </c>
      <c r="I21" s="10">
        <v>138</v>
      </c>
      <c r="J21" s="8">
        <v>1</v>
      </c>
      <c r="K21" s="7">
        <v>2</v>
      </c>
      <c r="L21" s="8">
        <v>26</v>
      </c>
      <c r="M21" s="8">
        <v>1</v>
      </c>
      <c r="N21" s="7">
        <v>1</v>
      </c>
      <c r="O21" s="8">
        <v>10</v>
      </c>
      <c r="P21" s="8">
        <v>0</v>
      </c>
      <c r="Q21" s="7"/>
      <c r="T21" s="7"/>
      <c r="W21" s="7"/>
      <c r="Z21" s="7"/>
      <c r="AC21" s="7">
        <v>3</v>
      </c>
      <c r="AD21">
        <v>21</v>
      </c>
      <c r="AE21">
        <v>0</v>
      </c>
      <c r="AF21" s="7">
        <v>1</v>
      </c>
      <c r="AG21" s="8">
        <v>11</v>
      </c>
      <c r="AH21" s="8">
        <v>0</v>
      </c>
      <c r="AI21" s="7"/>
      <c r="AL21" s="7"/>
    </row>
    <row r="22" spans="1:40" ht="15.75" customHeight="1" x14ac:dyDescent="0.25">
      <c r="A22" s="5" t="s">
        <v>125</v>
      </c>
      <c r="B22" s="6">
        <f t="shared" ref="B22:D22" si="16">E22+H22+K22+N22+Q22+T22+W22+Z22+AC22+AF22+AI22+AL22</f>
        <v>22</v>
      </c>
      <c r="C22" s="6">
        <f t="shared" si="16"/>
        <v>198</v>
      </c>
      <c r="D22" s="6">
        <f t="shared" si="16"/>
        <v>1</v>
      </c>
      <c r="E22" s="7">
        <v>4</v>
      </c>
      <c r="F22">
        <v>14</v>
      </c>
      <c r="G22">
        <v>0</v>
      </c>
      <c r="H22" s="7">
        <v>7</v>
      </c>
      <c r="I22" s="8">
        <v>89</v>
      </c>
      <c r="J22" s="8">
        <v>1</v>
      </c>
      <c r="K22" s="7">
        <v>2</v>
      </c>
      <c r="L22" s="8">
        <v>30</v>
      </c>
      <c r="M22" s="8">
        <v>0</v>
      </c>
      <c r="N22" s="7"/>
      <c r="Q22" s="7">
        <v>2</v>
      </c>
      <c r="R22">
        <v>9</v>
      </c>
      <c r="S22">
        <v>0</v>
      </c>
      <c r="T22" s="7">
        <v>4</v>
      </c>
      <c r="U22" s="8">
        <v>15</v>
      </c>
      <c r="V22" s="8">
        <v>0</v>
      </c>
      <c r="W22" s="7">
        <v>2</v>
      </c>
      <c r="X22" s="8">
        <v>29</v>
      </c>
      <c r="Y22" s="8">
        <v>0</v>
      </c>
      <c r="Z22" s="7"/>
      <c r="AC22" s="7"/>
      <c r="AF22" s="7">
        <v>1</v>
      </c>
      <c r="AG22">
        <v>12</v>
      </c>
      <c r="AH22">
        <v>0</v>
      </c>
      <c r="AI22" s="7"/>
      <c r="AL22" s="7"/>
    </row>
    <row r="23" spans="1:40" ht="15.75" customHeight="1" x14ac:dyDescent="0.25">
      <c r="A23" s="5" t="s">
        <v>363</v>
      </c>
      <c r="B23" s="6">
        <f t="shared" ref="B23:D23" si="17">E23+H23+K23+N23+Q23+T23+W23+Z23+AC23+AF23+AI23+AL23</f>
        <v>22</v>
      </c>
      <c r="C23" s="6">
        <f t="shared" si="17"/>
        <v>225</v>
      </c>
      <c r="D23" s="6">
        <f t="shared" si="17"/>
        <v>2</v>
      </c>
      <c r="E23" s="7">
        <v>5</v>
      </c>
      <c r="F23">
        <v>47</v>
      </c>
      <c r="G23">
        <v>0</v>
      </c>
      <c r="H23" s="7">
        <v>8</v>
      </c>
      <c r="I23" s="10">
        <v>112</v>
      </c>
      <c r="J23" s="12">
        <v>2</v>
      </c>
      <c r="K23" s="7">
        <v>3</v>
      </c>
      <c r="L23" s="8">
        <v>34</v>
      </c>
      <c r="M23" s="8">
        <v>0</v>
      </c>
      <c r="N23" s="7"/>
      <c r="Q23" s="7"/>
      <c r="T23" s="7">
        <v>1</v>
      </c>
      <c r="U23" s="8">
        <v>4</v>
      </c>
      <c r="V23" s="8">
        <v>0</v>
      </c>
      <c r="W23" s="7">
        <v>2</v>
      </c>
      <c r="X23" s="8">
        <v>10</v>
      </c>
      <c r="Y23" s="8">
        <v>0</v>
      </c>
      <c r="Z23" s="7"/>
      <c r="AC23" s="7">
        <v>1</v>
      </c>
      <c r="AD23">
        <v>4</v>
      </c>
      <c r="AE23">
        <v>0</v>
      </c>
      <c r="AF23" s="7">
        <v>2</v>
      </c>
      <c r="AG23">
        <v>14</v>
      </c>
      <c r="AH23">
        <v>0</v>
      </c>
      <c r="AI23" s="7"/>
      <c r="AL23" s="7"/>
    </row>
    <row r="24" spans="1:40" ht="15.75" customHeight="1" x14ac:dyDescent="0.25">
      <c r="A24" s="5" t="s">
        <v>475</v>
      </c>
      <c r="B24" s="6">
        <f t="shared" ref="B24:D24" si="18">E24+H24+K24+N24+Q24+T24+W24+Z24+AC24+AF24+AI24+AL24</f>
        <v>16</v>
      </c>
      <c r="C24" s="6">
        <f t="shared" si="18"/>
        <v>276</v>
      </c>
      <c r="D24" s="6">
        <f t="shared" si="18"/>
        <v>1</v>
      </c>
      <c r="E24" s="7">
        <v>3</v>
      </c>
      <c r="F24">
        <v>19</v>
      </c>
      <c r="G24">
        <v>0</v>
      </c>
      <c r="H24" s="7">
        <v>7</v>
      </c>
      <c r="I24" s="10">
        <v>143</v>
      </c>
      <c r="J24" s="8">
        <v>1</v>
      </c>
      <c r="K24" s="7">
        <v>3</v>
      </c>
      <c r="L24" s="8">
        <v>23</v>
      </c>
      <c r="M24" s="8">
        <v>0</v>
      </c>
      <c r="N24" s="7">
        <v>3</v>
      </c>
      <c r="O24" s="8">
        <v>91</v>
      </c>
      <c r="P24" s="8">
        <v>0</v>
      </c>
      <c r="Q24" s="7"/>
      <c r="T24" s="7"/>
      <c r="W24" s="7"/>
      <c r="Z24" s="7"/>
      <c r="AC24" s="7"/>
      <c r="AF24" s="7"/>
      <c r="AI24" s="7"/>
      <c r="AL24" s="7"/>
    </row>
    <row r="25" spans="1:40" ht="15.75" customHeight="1" x14ac:dyDescent="0.25">
      <c r="A25" s="5" t="s">
        <v>448</v>
      </c>
      <c r="B25" s="6">
        <f t="shared" ref="B25:D25" si="19">E25+H25+K25+N25+Q25+T25+W25+Z25+AC25+AF25+AI25+AL25</f>
        <v>22</v>
      </c>
      <c r="C25" s="6">
        <f t="shared" si="19"/>
        <v>250</v>
      </c>
      <c r="D25" s="6">
        <f t="shared" si="19"/>
        <v>0</v>
      </c>
      <c r="E25" s="7">
        <v>5</v>
      </c>
      <c r="F25">
        <v>42</v>
      </c>
      <c r="G25">
        <v>0</v>
      </c>
      <c r="H25" s="7">
        <v>4</v>
      </c>
      <c r="I25" s="8">
        <v>68</v>
      </c>
      <c r="J25" s="8">
        <v>0</v>
      </c>
      <c r="K25" s="7">
        <v>2</v>
      </c>
      <c r="L25" s="8">
        <v>27</v>
      </c>
      <c r="M25" s="8">
        <v>0</v>
      </c>
      <c r="N25" s="7">
        <v>4</v>
      </c>
      <c r="O25" s="8">
        <v>29</v>
      </c>
      <c r="P25" s="8">
        <v>0</v>
      </c>
      <c r="Q25" s="7">
        <v>2</v>
      </c>
      <c r="R25" s="8">
        <v>21</v>
      </c>
      <c r="S25" s="8">
        <v>0</v>
      </c>
      <c r="T25" s="7">
        <v>3</v>
      </c>
      <c r="U25" s="8">
        <v>38</v>
      </c>
      <c r="V25" s="8">
        <v>0</v>
      </c>
      <c r="W25" s="7"/>
      <c r="Z25" s="7"/>
      <c r="AC25" s="7"/>
      <c r="AF25" s="7"/>
      <c r="AI25" s="7">
        <v>2</v>
      </c>
      <c r="AJ25">
        <v>25</v>
      </c>
      <c r="AK25">
        <v>0</v>
      </c>
      <c r="AL25" s="7"/>
    </row>
    <row r="26" spans="1:40" ht="15.75" customHeight="1" x14ac:dyDescent="0.25">
      <c r="A26" s="5" t="s">
        <v>301</v>
      </c>
      <c r="B26" s="6">
        <f t="shared" ref="B26:D26" si="20">E26+H26+K26+N26+Q26+T26+W26+Z26+AC26+AF26+AI26+AL26</f>
        <v>31</v>
      </c>
      <c r="C26" s="6">
        <f t="shared" si="20"/>
        <v>421</v>
      </c>
      <c r="D26" s="6">
        <f t="shared" si="20"/>
        <v>2</v>
      </c>
      <c r="E26" s="21">
        <v>12</v>
      </c>
      <c r="F26" s="10">
        <v>167</v>
      </c>
      <c r="G26">
        <v>1</v>
      </c>
      <c r="H26" s="7"/>
      <c r="K26" s="7">
        <v>6</v>
      </c>
      <c r="L26" s="8">
        <v>89</v>
      </c>
      <c r="M26" s="8">
        <v>0</v>
      </c>
      <c r="N26" s="7">
        <v>4</v>
      </c>
      <c r="O26" s="8">
        <v>14</v>
      </c>
      <c r="P26" s="8">
        <v>0</v>
      </c>
      <c r="Q26" s="7">
        <v>6</v>
      </c>
      <c r="R26" s="10">
        <v>107</v>
      </c>
      <c r="S26" s="8">
        <v>1</v>
      </c>
      <c r="T26" s="7"/>
      <c r="W26" s="7">
        <v>1</v>
      </c>
      <c r="X26">
        <v>3</v>
      </c>
      <c r="Y26">
        <v>0</v>
      </c>
      <c r="Z26" s="7"/>
      <c r="AC26" s="7">
        <v>1</v>
      </c>
      <c r="AD26">
        <v>3</v>
      </c>
      <c r="AE26">
        <v>0</v>
      </c>
      <c r="AF26" s="7"/>
      <c r="AI26" s="7">
        <v>1</v>
      </c>
      <c r="AJ26">
        <v>38</v>
      </c>
      <c r="AK26">
        <v>0</v>
      </c>
      <c r="AL26" s="7"/>
    </row>
    <row r="27" spans="1:40" ht="15.75" customHeight="1" x14ac:dyDescent="0.25">
      <c r="A27" s="5" t="s">
        <v>369</v>
      </c>
      <c r="B27" s="6">
        <f t="shared" ref="B27:D27" si="21">E27+H27+K27+N27+Q27+T27+W27+Z27+AC27+AF27+AI27+AL27</f>
        <v>15</v>
      </c>
      <c r="C27" s="6">
        <f t="shared" si="21"/>
        <v>209</v>
      </c>
      <c r="D27" s="6">
        <f t="shared" si="21"/>
        <v>1</v>
      </c>
      <c r="E27" s="7">
        <v>4</v>
      </c>
      <c r="F27" s="10">
        <v>107</v>
      </c>
      <c r="G27">
        <v>1</v>
      </c>
      <c r="H27" s="7"/>
      <c r="K27" s="7">
        <v>2</v>
      </c>
      <c r="L27" s="8">
        <v>28</v>
      </c>
      <c r="M27" s="8">
        <v>0</v>
      </c>
      <c r="N27" s="7">
        <v>1</v>
      </c>
      <c r="O27" s="8">
        <v>4</v>
      </c>
      <c r="P27" s="8">
        <v>0</v>
      </c>
      <c r="Q27" s="7">
        <v>6</v>
      </c>
      <c r="R27" s="8">
        <v>41</v>
      </c>
      <c r="S27" s="8">
        <v>0</v>
      </c>
      <c r="T27" s="7">
        <v>1</v>
      </c>
      <c r="U27" s="8">
        <v>7</v>
      </c>
      <c r="V27" s="8">
        <v>0</v>
      </c>
      <c r="W27" s="7"/>
      <c r="Z27" s="7"/>
      <c r="AC27" s="7"/>
      <c r="AF27" s="7"/>
      <c r="AI27" s="7">
        <v>1</v>
      </c>
      <c r="AJ27">
        <v>22</v>
      </c>
      <c r="AK27">
        <v>0</v>
      </c>
      <c r="AL27" s="7"/>
    </row>
    <row r="28" spans="1:40" ht="15.75" customHeight="1" x14ac:dyDescent="0.25">
      <c r="A28" s="5" t="s">
        <v>342</v>
      </c>
      <c r="B28" s="6">
        <f t="shared" ref="B28:D28" si="22">E28+H28+K28+N28+Q28+T28+W28+Z28+AC28+AF28+AI28+AL28</f>
        <v>42</v>
      </c>
      <c r="C28" s="6">
        <f t="shared" si="22"/>
        <v>494</v>
      </c>
      <c r="D28" s="6">
        <f t="shared" si="22"/>
        <v>4</v>
      </c>
      <c r="E28" s="21">
        <v>11</v>
      </c>
      <c r="F28" s="10">
        <v>141</v>
      </c>
      <c r="G28">
        <v>0</v>
      </c>
      <c r="H28" s="7">
        <v>5</v>
      </c>
      <c r="I28" s="8">
        <v>93</v>
      </c>
      <c r="J28" s="8">
        <v>1</v>
      </c>
      <c r="K28" s="7">
        <v>9</v>
      </c>
      <c r="L28" s="10">
        <v>121</v>
      </c>
      <c r="M28" s="8">
        <v>0</v>
      </c>
      <c r="N28" s="7">
        <v>3</v>
      </c>
      <c r="O28" s="8">
        <v>13</v>
      </c>
      <c r="P28" s="12">
        <v>2</v>
      </c>
      <c r="Q28" s="7">
        <v>5</v>
      </c>
      <c r="R28" s="8">
        <v>30</v>
      </c>
      <c r="S28" s="8">
        <v>1</v>
      </c>
      <c r="T28" s="7">
        <v>4</v>
      </c>
      <c r="U28" s="8">
        <v>40</v>
      </c>
      <c r="V28" s="8">
        <v>0</v>
      </c>
      <c r="W28" s="7">
        <v>1</v>
      </c>
      <c r="X28" s="8">
        <v>10</v>
      </c>
      <c r="Y28" s="8">
        <v>0</v>
      </c>
      <c r="Z28" s="7">
        <v>1</v>
      </c>
      <c r="AA28" s="8">
        <v>-2</v>
      </c>
      <c r="AB28" s="8">
        <v>0</v>
      </c>
      <c r="AC28" s="7"/>
      <c r="AF28" s="7"/>
      <c r="AI28" s="7"/>
      <c r="AL28" s="7">
        <v>3</v>
      </c>
      <c r="AM28">
        <v>48</v>
      </c>
      <c r="AN28">
        <v>0</v>
      </c>
    </row>
    <row r="29" spans="1:40" ht="15.75" customHeight="1" x14ac:dyDescent="0.25">
      <c r="A29" s="5"/>
      <c r="B29" s="6"/>
      <c r="C29" s="6"/>
      <c r="D29" s="6"/>
      <c r="E29" s="8">
        <f t="shared" ref="E29:AN29" si="23">SUM(E18:E28)</f>
        <v>68</v>
      </c>
      <c r="F29" s="8">
        <f t="shared" si="23"/>
        <v>826</v>
      </c>
      <c r="G29" s="8">
        <f t="shared" si="23"/>
        <v>3</v>
      </c>
      <c r="H29" s="8">
        <f t="shared" si="23"/>
        <v>59</v>
      </c>
      <c r="I29" s="8">
        <f t="shared" si="23"/>
        <v>866</v>
      </c>
      <c r="J29" s="8">
        <f t="shared" si="23"/>
        <v>8</v>
      </c>
      <c r="K29" s="8">
        <f t="shared" si="23"/>
        <v>31</v>
      </c>
      <c r="L29" s="8">
        <f t="shared" si="23"/>
        <v>438</v>
      </c>
      <c r="M29" s="8">
        <f t="shared" si="23"/>
        <v>2</v>
      </c>
      <c r="N29" s="8">
        <f t="shared" si="23"/>
        <v>24</v>
      </c>
      <c r="O29" s="8">
        <f t="shared" si="23"/>
        <v>246</v>
      </c>
      <c r="P29" s="8">
        <f t="shared" si="23"/>
        <v>2</v>
      </c>
      <c r="Q29" s="8">
        <f t="shared" si="23"/>
        <v>22</v>
      </c>
      <c r="R29" s="8">
        <f t="shared" si="23"/>
        <v>215</v>
      </c>
      <c r="S29" s="8">
        <f t="shared" si="23"/>
        <v>2</v>
      </c>
      <c r="T29" s="8">
        <f t="shared" si="23"/>
        <v>18</v>
      </c>
      <c r="U29" s="8">
        <f t="shared" si="23"/>
        <v>130</v>
      </c>
      <c r="V29" s="8">
        <f t="shared" si="23"/>
        <v>0</v>
      </c>
      <c r="W29" s="8">
        <f t="shared" si="23"/>
        <v>9</v>
      </c>
      <c r="X29" s="8">
        <f t="shared" si="23"/>
        <v>78</v>
      </c>
      <c r="Y29" s="8">
        <f t="shared" si="23"/>
        <v>0</v>
      </c>
      <c r="Z29" s="8">
        <f t="shared" si="23"/>
        <v>3</v>
      </c>
      <c r="AA29" s="8">
        <f t="shared" si="23"/>
        <v>10</v>
      </c>
      <c r="AB29" s="8">
        <f t="shared" si="23"/>
        <v>0</v>
      </c>
      <c r="AC29" s="8">
        <f t="shared" si="23"/>
        <v>6</v>
      </c>
      <c r="AD29" s="8">
        <f t="shared" si="23"/>
        <v>37</v>
      </c>
      <c r="AE29" s="8">
        <f t="shared" si="23"/>
        <v>0</v>
      </c>
      <c r="AF29" s="8">
        <f t="shared" si="23"/>
        <v>4</v>
      </c>
      <c r="AG29" s="8">
        <f t="shared" si="23"/>
        <v>37</v>
      </c>
      <c r="AH29" s="8">
        <f t="shared" si="23"/>
        <v>0</v>
      </c>
      <c r="AI29" s="8">
        <f t="shared" si="23"/>
        <v>4</v>
      </c>
      <c r="AJ29" s="8">
        <f t="shared" si="23"/>
        <v>85</v>
      </c>
      <c r="AK29" s="8">
        <f t="shared" si="23"/>
        <v>0</v>
      </c>
      <c r="AL29" s="8">
        <f t="shared" si="23"/>
        <v>3</v>
      </c>
      <c r="AM29" s="8">
        <f t="shared" si="23"/>
        <v>48</v>
      </c>
      <c r="AN29" s="8">
        <f t="shared" si="23"/>
        <v>0</v>
      </c>
    </row>
    <row r="30" spans="1:40" ht="15.75" customHeight="1" x14ac:dyDescent="0.25">
      <c r="A30" s="5"/>
      <c r="B30" s="6"/>
      <c r="C30" s="6"/>
      <c r="D30" s="6"/>
    </row>
    <row r="31" spans="1:40" ht="15.75" customHeight="1" x14ac:dyDescent="0.25">
      <c r="A31" s="1" t="s">
        <v>71</v>
      </c>
      <c r="B31" s="2"/>
      <c r="C31" s="2"/>
      <c r="D31" s="2"/>
      <c r="E31" s="3"/>
      <c r="F31" s="3"/>
      <c r="G31" s="3" t="s">
        <v>791</v>
      </c>
      <c r="H31" s="3"/>
      <c r="I31" s="3"/>
      <c r="J31" s="3"/>
      <c r="K31" s="3"/>
      <c r="L31" s="3"/>
      <c r="M31" s="3" t="s">
        <v>792</v>
      </c>
      <c r="N31" s="3"/>
      <c r="O31" s="3"/>
      <c r="P31" s="3"/>
      <c r="Q31" s="3"/>
      <c r="R31" s="3" t="s">
        <v>832</v>
      </c>
      <c r="S31" s="3"/>
      <c r="T31" s="3"/>
      <c r="U31" s="3"/>
      <c r="V31" s="3"/>
      <c r="W31" s="3" t="s">
        <v>2</v>
      </c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5.75" customHeight="1" x14ac:dyDescent="0.25">
      <c r="A32" s="1" t="s">
        <v>797</v>
      </c>
      <c r="B32" s="2"/>
      <c r="C32" s="2"/>
      <c r="D32" s="2"/>
      <c r="E32" s="3"/>
      <c r="F32" s="3"/>
      <c r="G32" s="4" t="s">
        <v>72</v>
      </c>
      <c r="H32" s="3" t="s">
        <v>4</v>
      </c>
      <c r="I32" s="3" t="s">
        <v>73</v>
      </c>
      <c r="J32" s="3" t="s">
        <v>7</v>
      </c>
      <c r="K32" s="3" t="s">
        <v>8</v>
      </c>
      <c r="L32" s="3" t="s">
        <v>833</v>
      </c>
      <c r="M32" s="4" t="s">
        <v>72</v>
      </c>
      <c r="N32" s="3" t="s">
        <v>4</v>
      </c>
      <c r="O32" s="3" t="s">
        <v>73</v>
      </c>
      <c r="P32" s="3" t="s">
        <v>7</v>
      </c>
      <c r="Q32" s="3" t="s">
        <v>8</v>
      </c>
      <c r="R32" s="4" t="s">
        <v>72</v>
      </c>
      <c r="S32" s="3" t="s">
        <v>4</v>
      </c>
      <c r="T32" s="3" t="s">
        <v>73</v>
      </c>
      <c r="U32" s="3" t="s">
        <v>7</v>
      </c>
      <c r="V32" s="3" t="s">
        <v>8</v>
      </c>
      <c r="W32" s="4" t="s">
        <v>72</v>
      </c>
      <c r="X32" s="3" t="s">
        <v>4</v>
      </c>
      <c r="Y32" s="3" t="s">
        <v>73</v>
      </c>
      <c r="Z32" s="3" t="s">
        <v>7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5.75" customHeight="1" x14ac:dyDescent="0.25">
      <c r="A33" s="5" t="s">
        <v>798</v>
      </c>
      <c r="B33" s="6">
        <f t="shared" ref="B33:F33" si="24">G33+M33+R33+W33</f>
        <v>24</v>
      </c>
      <c r="C33" s="6">
        <f t="shared" si="24"/>
        <v>35</v>
      </c>
      <c r="D33" s="6">
        <f t="shared" si="24"/>
        <v>2</v>
      </c>
      <c r="E33" s="6">
        <f t="shared" si="24"/>
        <v>178</v>
      </c>
      <c r="F33" s="6">
        <f t="shared" si="24"/>
        <v>0</v>
      </c>
      <c r="G33" s="7">
        <v>21</v>
      </c>
      <c r="H33">
        <v>30</v>
      </c>
      <c r="I33">
        <v>1</v>
      </c>
      <c r="J33">
        <v>142</v>
      </c>
      <c r="K33">
        <v>0</v>
      </c>
      <c r="L33" s="58">
        <f t="shared" ref="L33:L44" si="25">G33/H33</f>
        <v>0.7</v>
      </c>
      <c r="M33" s="7">
        <v>2</v>
      </c>
      <c r="N33" s="8">
        <v>4</v>
      </c>
      <c r="O33" s="8">
        <v>1</v>
      </c>
      <c r="P33">
        <v>36</v>
      </c>
      <c r="Q33">
        <v>0</v>
      </c>
      <c r="R33" s="7">
        <v>1</v>
      </c>
      <c r="S33" s="8">
        <v>1</v>
      </c>
      <c r="T33" s="8">
        <v>0</v>
      </c>
      <c r="U33" s="8">
        <v>0</v>
      </c>
      <c r="V33" s="8">
        <v>0</v>
      </c>
      <c r="W33" s="7"/>
    </row>
    <row r="34" spans="1:40" ht="15.75" customHeight="1" x14ac:dyDescent="0.25">
      <c r="A34" s="5" t="s">
        <v>343</v>
      </c>
      <c r="B34" s="6">
        <f t="shared" ref="B34:F34" si="26">G34+M34+R34+W34</f>
        <v>21</v>
      </c>
      <c r="C34" s="6">
        <f t="shared" si="26"/>
        <v>36</v>
      </c>
      <c r="D34" s="6">
        <f t="shared" si="26"/>
        <v>3</v>
      </c>
      <c r="E34" s="6">
        <f t="shared" si="26"/>
        <v>256</v>
      </c>
      <c r="F34" s="6">
        <f t="shared" si="26"/>
        <v>1</v>
      </c>
      <c r="G34" s="7">
        <v>21</v>
      </c>
      <c r="H34">
        <v>36</v>
      </c>
      <c r="I34">
        <v>3</v>
      </c>
      <c r="J34">
        <v>256</v>
      </c>
      <c r="K34">
        <v>1</v>
      </c>
      <c r="L34" s="58">
        <f t="shared" si="25"/>
        <v>0.58333333333333337</v>
      </c>
      <c r="M34" s="7"/>
      <c r="R34" s="7"/>
      <c r="W34" s="7"/>
    </row>
    <row r="35" spans="1:40" ht="15.75" customHeight="1" x14ac:dyDescent="0.25">
      <c r="A35" s="5" t="s">
        <v>364</v>
      </c>
      <c r="B35" s="6">
        <f t="shared" ref="B35:F35" si="27">G35+M35+R35+W35</f>
        <v>14</v>
      </c>
      <c r="C35" s="6">
        <f t="shared" si="27"/>
        <v>24</v>
      </c>
      <c r="D35" s="6">
        <f t="shared" si="27"/>
        <v>0</v>
      </c>
      <c r="E35" s="6">
        <f t="shared" si="27"/>
        <v>251</v>
      </c>
      <c r="F35" s="6">
        <f t="shared" si="27"/>
        <v>2</v>
      </c>
      <c r="G35" s="7">
        <v>14</v>
      </c>
      <c r="H35">
        <v>24</v>
      </c>
      <c r="I35">
        <v>0</v>
      </c>
      <c r="J35">
        <v>251</v>
      </c>
      <c r="K35" s="19">
        <v>2</v>
      </c>
      <c r="L35" s="58">
        <f t="shared" si="25"/>
        <v>0.58333333333333337</v>
      </c>
      <c r="M35" s="7"/>
      <c r="R35" s="7"/>
      <c r="W35" s="7"/>
    </row>
    <row r="36" spans="1:40" ht="15.75" customHeight="1" x14ac:dyDescent="0.25">
      <c r="A36" s="5" t="s">
        <v>685</v>
      </c>
      <c r="B36" s="6">
        <f t="shared" ref="B36:F36" si="28">G36+M36+R36+W36</f>
        <v>22</v>
      </c>
      <c r="C36" s="6">
        <f t="shared" si="28"/>
        <v>37</v>
      </c>
      <c r="D36" s="6">
        <f t="shared" si="28"/>
        <v>0</v>
      </c>
      <c r="E36" s="6">
        <f t="shared" si="28"/>
        <v>259</v>
      </c>
      <c r="F36" s="6">
        <f t="shared" si="28"/>
        <v>3</v>
      </c>
      <c r="G36" s="7">
        <v>22</v>
      </c>
      <c r="H36">
        <v>37</v>
      </c>
      <c r="I36">
        <v>0</v>
      </c>
      <c r="J36">
        <v>259</v>
      </c>
      <c r="K36" s="12">
        <v>3</v>
      </c>
      <c r="L36" s="58">
        <f t="shared" si="25"/>
        <v>0.59459459459459463</v>
      </c>
      <c r="M36" s="7"/>
      <c r="R36" s="7"/>
      <c r="W36" s="7"/>
    </row>
    <row r="37" spans="1:40" ht="15.75" customHeight="1" x14ac:dyDescent="0.25">
      <c r="A37" s="5" t="s">
        <v>125</v>
      </c>
      <c r="B37" s="6">
        <f t="shared" ref="B37:F37" si="29">G37+M37+R37+W37</f>
        <v>22</v>
      </c>
      <c r="C37" s="6">
        <f t="shared" si="29"/>
        <v>39</v>
      </c>
      <c r="D37" s="6">
        <f t="shared" si="29"/>
        <v>1</v>
      </c>
      <c r="E37" s="6">
        <f t="shared" si="29"/>
        <v>198</v>
      </c>
      <c r="F37" s="6">
        <f t="shared" si="29"/>
        <v>1</v>
      </c>
      <c r="G37" s="7">
        <v>22</v>
      </c>
      <c r="H37">
        <v>39</v>
      </c>
      <c r="I37">
        <v>1</v>
      </c>
      <c r="J37">
        <v>198</v>
      </c>
      <c r="K37">
        <v>1</v>
      </c>
      <c r="L37" s="58">
        <f t="shared" si="25"/>
        <v>0.5641025641025641</v>
      </c>
      <c r="M37" s="7"/>
      <c r="R37" s="7"/>
      <c r="W37" s="7"/>
    </row>
    <row r="38" spans="1:40" ht="15.75" customHeight="1" x14ac:dyDescent="0.25">
      <c r="A38" s="5" t="s">
        <v>363</v>
      </c>
      <c r="B38" s="6">
        <f t="shared" ref="B38:F38" si="30">G38+M38+R38+W38</f>
        <v>22</v>
      </c>
      <c r="C38" s="6">
        <f t="shared" si="30"/>
        <v>34</v>
      </c>
      <c r="D38" s="6">
        <f t="shared" si="30"/>
        <v>1</v>
      </c>
      <c r="E38" s="6">
        <f t="shared" si="30"/>
        <v>225</v>
      </c>
      <c r="F38" s="6">
        <f t="shared" si="30"/>
        <v>2</v>
      </c>
      <c r="G38" s="7">
        <v>22</v>
      </c>
      <c r="H38">
        <v>34</v>
      </c>
      <c r="I38">
        <v>1</v>
      </c>
      <c r="J38">
        <v>225</v>
      </c>
      <c r="K38" s="19">
        <v>2</v>
      </c>
      <c r="L38" s="58">
        <f t="shared" si="25"/>
        <v>0.6470588235294118</v>
      </c>
      <c r="M38" s="7"/>
      <c r="R38" s="7"/>
      <c r="W38" s="7"/>
    </row>
    <row r="39" spans="1:40" ht="15.75" customHeight="1" x14ac:dyDescent="0.25">
      <c r="A39" s="5" t="s">
        <v>475</v>
      </c>
      <c r="B39" s="6">
        <f t="shared" ref="B39:F39" si="31">G39+M39+R39+W39</f>
        <v>16</v>
      </c>
      <c r="C39" s="6">
        <f t="shared" si="31"/>
        <v>35</v>
      </c>
      <c r="D39" s="6">
        <f t="shared" si="31"/>
        <v>3</v>
      </c>
      <c r="E39" s="6">
        <f t="shared" si="31"/>
        <v>276</v>
      </c>
      <c r="F39" s="6">
        <f t="shared" si="31"/>
        <v>1</v>
      </c>
      <c r="G39" s="7">
        <v>16</v>
      </c>
      <c r="H39">
        <v>35</v>
      </c>
      <c r="I39">
        <v>3</v>
      </c>
      <c r="J39">
        <v>276</v>
      </c>
      <c r="K39">
        <v>1</v>
      </c>
      <c r="L39" s="58">
        <f t="shared" si="25"/>
        <v>0.45714285714285713</v>
      </c>
      <c r="M39" s="7"/>
      <c r="R39" s="7"/>
      <c r="W39" s="7"/>
    </row>
    <row r="40" spans="1:40" ht="15.75" customHeight="1" x14ac:dyDescent="0.25">
      <c r="A40" s="5" t="s">
        <v>448</v>
      </c>
      <c r="B40" s="6">
        <f t="shared" ref="B40:F40" si="32">G40+M40+R40+W40</f>
        <v>26</v>
      </c>
      <c r="C40" s="6">
        <f t="shared" si="32"/>
        <v>50</v>
      </c>
      <c r="D40" s="6">
        <f t="shared" si="32"/>
        <v>2</v>
      </c>
      <c r="E40" s="6">
        <f t="shared" si="32"/>
        <v>384</v>
      </c>
      <c r="F40" s="6">
        <f t="shared" si="32"/>
        <v>1</v>
      </c>
      <c r="G40" s="7">
        <v>16</v>
      </c>
      <c r="H40">
        <v>33</v>
      </c>
      <c r="I40">
        <v>2</v>
      </c>
      <c r="J40">
        <v>240</v>
      </c>
      <c r="K40">
        <v>0</v>
      </c>
      <c r="L40" s="58">
        <f t="shared" si="25"/>
        <v>0.48484848484848486</v>
      </c>
      <c r="M40" s="7">
        <v>10</v>
      </c>
      <c r="N40" s="8">
        <v>17</v>
      </c>
      <c r="O40" s="8">
        <v>0</v>
      </c>
      <c r="P40">
        <v>144</v>
      </c>
      <c r="Q40">
        <v>1</v>
      </c>
      <c r="R40" s="7"/>
      <c r="W40" s="7"/>
    </row>
    <row r="41" spans="1:40" ht="15.75" customHeight="1" x14ac:dyDescent="0.25">
      <c r="A41" s="5" t="s">
        <v>301</v>
      </c>
      <c r="B41" s="6">
        <f t="shared" ref="B41:F41" si="33">G41+M41+R41+W41</f>
        <v>31</v>
      </c>
      <c r="C41" s="6">
        <f t="shared" si="33"/>
        <v>52</v>
      </c>
      <c r="D41" s="6">
        <f t="shared" si="33"/>
        <v>1</v>
      </c>
      <c r="E41" s="6">
        <f t="shared" si="33"/>
        <v>421</v>
      </c>
      <c r="F41" s="6">
        <f t="shared" si="33"/>
        <v>2</v>
      </c>
      <c r="G41" s="7">
        <v>31</v>
      </c>
      <c r="H41">
        <v>52</v>
      </c>
      <c r="I41">
        <v>1</v>
      </c>
      <c r="J41" s="10">
        <v>421</v>
      </c>
      <c r="K41" s="19">
        <v>2</v>
      </c>
      <c r="L41" s="58">
        <f t="shared" si="25"/>
        <v>0.59615384615384615</v>
      </c>
      <c r="M41" s="7"/>
      <c r="R41" s="7"/>
      <c r="W41" s="7"/>
    </row>
    <row r="42" spans="1:40" ht="15.75" customHeight="1" x14ac:dyDescent="0.25">
      <c r="A42" s="5" t="s">
        <v>369</v>
      </c>
      <c r="B42" s="6">
        <f t="shared" ref="B42:F42" si="34">G42+M42+R42+W42</f>
        <v>15</v>
      </c>
      <c r="C42" s="6">
        <f t="shared" si="34"/>
        <v>49</v>
      </c>
      <c r="D42" s="6">
        <f t="shared" si="34"/>
        <v>4</v>
      </c>
      <c r="E42" s="6">
        <f t="shared" si="34"/>
        <v>209</v>
      </c>
      <c r="F42" s="6">
        <f t="shared" si="34"/>
        <v>1</v>
      </c>
      <c r="G42" s="7">
        <v>11</v>
      </c>
      <c r="H42">
        <v>41</v>
      </c>
      <c r="I42">
        <v>3</v>
      </c>
      <c r="J42">
        <v>180</v>
      </c>
      <c r="K42">
        <v>1</v>
      </c>
      <c r="L42" s="58">
        <f t="shared" si="25"/>
        <v>0.26829268292682928</v>
      </c>
      <c r="M42" s="7">
        <v>4</v>
      </c>
      <c r="N42" s="8">
        <v>8</v>
      </c>
      <c r="O42" s="8">
        <v>1</v>
      </c>
      <c r="P42">
        <v>29</v>
      </c>
      <c r="Q42">
        <v>0</v>
      </c>
      <c r="R42" s="7"/>
      <c r="W42" s="7"/>
    </row>
    <row r="43" spans="1:40" ht="15.75" customHeight="1" x14ac:dyDescent="0.25">
      <c r="A43" s="5" t="s">
        <v>342</v>
      </c>
      <c r="B43" s="6">
        <f t="shared" ref="B43:F43" si="35">G43+M43+R43+W43</f>
        <v>42</v>
      </c>
      <c r="C43" s="6">
        <f t="shared" si="35"/>
        <v>64</v>
      </c>
      <c r="D43" s="6">
        <f t="shared" si="35"/>
        <v>2</v>
      </c>
      <c r="E43" s="6">
        <f t="shared" si="35"/>
        <v>494</v>
      </c>
      <c r="F43" s="6">
        <f t="shared" si="35"/>
        <v>4</v>
      </c>
      <c r="G43" s="7">
        <v>20</v>
      </c>
      <c r="H43">
        <v>35</v>
      </c>
      <c r="I43">
        <v>2</v>
      </c>
      <c r="J43">
        <v>235</v>
      </c>
      <c r="K43">
        <v>1</v>
      </c>
      <c r="L43" s="58">
        <f t="shared" si="25"/>
        <v>0.5714285714285714</v>
      </c>
      <c r="M43" s="7">
        <v>22</v>
      </c>
      <c r="N43" s="8">
        <v>29</v>
      </c>
      <c r="O43" s="8">
        <v>0</v>
      </c>
      <c r="P43">
        <v>259</v>
      </c>
      <c r="Q43" s="12">
        <v>3</v>
      </c>
      <c r="R43" s="7"/>
      <c r="W43" s="7"/>
    </row>
    <row r="44" spans="1:40" ht="15.75" customHeight="1" x14ac:dyDescent="0.25">
      <c r="A44" s="5"/>
      <c r="B44" s="6"/>
      <c r="C44" s="6"/>
      <c r="D44" s="6"/>
      <c r="E44" s="6"/>
      <c r="F44" s="6"/>
      <c r="G44" s="8">
        <f t="shared" ref="G44:K44" si="36">SUM(G33:G43)</f>
        <v>216</v>
      </c>
      <c r="H44" s="8">
        <f t="shared" si="36"/>
        <v>396</v>
      </c>
      <c r="I44" s="8">
        <f t="shared" si="36"/>
        <v>17</v>
      </c>
      <c r="J44" s="8">
        <f t="shared" si="36"/>
        <v>2683</v>
      </c>
      <c r="K44" s="8">
        <f t="shared" si="36"/>
        <v>14</v>
      </c>
      <c r="L44" s="58">
        <f t="shared" si="25"/>
        <v>0.54545454545454541</v>
      </c>
      <c r="M44" s="8">
        <f t="shared" ref="M44:Z44" si="37">SUM(M33:M43)</f>
        <v>38</v>
      </c>
      <c r="N44" s="8">
        <f t="shared" si="37"/>
        <v>58</v>
      </c>
      <c r="O44" s="8">
        <f t="shared" si="37"/>
        <v>2</v>
      </c>
      <c r="P44" s="8">
        <f t="shared" si="37"/>
        <v>468</v>
      </c>
      <c r="Q44" s="8">
        <f t="shared" si="37"/>
        <v>4</v>
      </c>
      <c r="R44" s="8">
        <f t="shared" si="37"/>
        <v>1</v>
      </c>
      <c r="S44" s="8">
        <f t="shared" si="37"/>
        <v>1</v>
      </c>
      <c r="T44" s="8">
        <f t="shared" si="37"/>
        <v>0</v>
      </c>
      <c r="U44" s="8">
        <f t="shared" si="37"/>
        <v>0</v>
      </c>
      <c r="V44" s="8">
        <f t="shared" si="37"/>
        <v>0</v>
      </c>
      <c r="W44" s="8">
        <f t="shared" si="37"/>
        <v>0</v>
      </c>
      <c r="X44" s="8">
        <f t="shared" si="37"/>
        <v>0</v>
      </c>
      <c r="Y44" s="8">
        <f t="shared" si="37"/>
        <v>0</v>
      </c>
      <c r="Z44" s="8">
        <f t="shared" si="37"/>
        <v>0</v>
      </c>
    </row>
    <row r="45" spans="1:40" ht="15.75" customHeight="1" x14ac:dyDescent="0.25">
      <c r="A45" s="5"/>
      <c r="B45" s="6"/>
      <c r="C45" s="6"/>
      <c r="D45" s="6"/>
    </row>
    <row r="46" spans="1:40" ht="15.75" customHeight="1" x14ac:dyDescent="0.25">
      <c r="A46" s="1" t="s">
        <v>83</v>
      </c>
      <c r="B46" s="2"/>
      <c r="C46" s="2"/>
      <c r="D46" s="2"/>
      <c r="E46" s="3" t="s">
        <v>845</v>
      </c>
      <c r="F46" s="3"/>
      <c r="G46" s="3"/>
      <c r="H46" s="3"/>
      <c r="I46" s="3"/>
      <c r="J46" s="3" t="s">
        <v>9</v>
      </c>
      <c r="K46" s="3"/>
      <c r="L46" s="3"/>
      <c r="M46" s="3"/>
      <c r="N46" s="3"/>
      <c r="O46" s="3"/>
      <c r="P46" s="3"/>
      <c r="Q46" s="3" t="s">
        <v>84</v>
      </c>
      <c r="R46" s="3"/>
      <c r="S46" s="3"/>
      <c r="T46" s="3" t="s">
        <v>846</v>
      </c>
      <c r="U46" s="3"/>
      <c r="V46" s="3"/>
      <c r="W46" s="3"/>
      <c r="X46" s="3" t="s">
        <v>2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5.75" customHeight="1" x14ac:dyDescent="0.25">
      <c r="A47" s="1" t="s">
        <v>797</v>
      </c>
      <c r="B47" s="2"/>
      <c r="C47" s="2"/>
      <c r="D47" s="2"/>
      <c r="E47" s="3" t="s">
        <v>85</v>
      </c>
      <c r="F47" s="3" t="s">
        <v>7</v>
      </c>
      <c r="G47" s="3" t="s">
        <v>86</v>
      </c>
      <c r="H47" s="3" t="s">
        <v>87</v>
      </c>
      <c r="I47" s="3" t="s">
        <v>88</v>
      </c>
      <c r="J47" s="3" t="s">
        <v>85</v>
      </c>
      <c r="K47" s="3" t="s">
        <v>7</v>
      </c>
      <c r="L47" s="3" t="s">
        <v>86</v>
      </c>
      <c r="M47" s="3" t="s">
        <v>87</v>
      </c>
      <c r="N47" s="3" t="s">
        <v>88</v>
      </c>
      <c r="O47" s="3"/>
      <c r="P47" s="3"/>
      <c r="Q47" s="1" t="s">
        <v>797</v>
      </c>
      <c r="R47" s="3"/>
      <c r="S47" s="3"/>
      <c r="T47" s="3" t="s">
        <v>89</v>
      </c>
      <c r="U47" s="3" t="s">
        <v>90</v>
      </c>
      <c r="V47" s="3" t="s">
        <v>91</v>
      </c>
      <c r="W47" s="3"/>
      <c r="X47" s="4" t="s">
        <v>89</v>
      </c>
      <c r="Y47" s="3" t="s">
        <v>90</v>
      </c>
      <c r="Z47" s="3" t="s">
        <v>91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15.75" customHeight="1" x14ac:dyDescent="0.25">
      <c r="A48" s="5" t="s">
        <v>798</v>
      </c>
      <c r="B48" s="6"/>
      <c r="C48" s="6"/>
      <c r="D48" s="6"/>
      <c r="E48">
        <v>6</v>
      </c>
      <c r="F48">
        <v>273</v>
      </c>
      <c r="G48" s="26">
        <v>45.5</v>
      </c>
      <c r="H48">
        <v>0</v>
      </c>
      <c r="I48">
        <v>0</v>
      </c>
      <c r="J48">
        <v>1</v>
      </c>
      <c r="K48">
        <v>0</v>
      </c>
      <c r="L48" s="26">
        <f t="shared" ref="L48:L59" si="38">K48/J48</f>
        <v>0</v>
      </c>
      <c r="M48">
        <v>0</v>
      </c>
      <c r="N48">
        <v>0</v>
      </c>
      <c r="Q48" s="5" t="s">
        <v>798</v>
      </c>
      <c r="V48">
        <v>0</v>
      </c>
      <c r="X48" s="7"/>
    </row>
    <row r="49" spans="1:28" ht="15.75" customHeight="1" x14ac:dyDescent="0.25">
      <c r="A49" s="5" t="s">
        <v>343</v>
      </c>
      <c r="B49" s="6"/>
      <c r="C49" s="6"/>
      <c r="D49" s="6"/>
      <c r="E49">
        <v>5</v>
      </c>
      <c r="F49">
        <v>206</v>
      </c>
      <c r="G49" s="26">
        <v>41.2</v>
      </c>
      <c r="H49">
        <v>0</v>
      </c>
      <c r="I49">
        <v>0</v>
      </c>
      <c r="L49" s="26" t="e">
        <f t="shared" si="38"/>
        <v>#DIV/0!</v>
      </c>
      <c r="Q49" s="5" t="s">
        <v>343</v>
      </c>
      <c r="T49">
        <v>2</v>
      </c>
      <c r="U49">
        <v>2</v>
      </c>
      <c r="V49">
        <v>48</v>
      </c>
      <c r="X49" s="7"/>
    </row>
    <row r="50" spans="1:28" ht="15.75" customHeight="1" x14ac:dyDescent="0.25">
      <c r="A50" s="5" t="s">
        <v>364</v>
      </c>
      <c r="B50" s="6"/>
      <c r="C50" s="6"/>
      <c r="D50" s="6"/>
      <c r="E50">
        <v>9</v>
      </c>
      <c r="F50">
        <v>388.8</v>
      </c>
      <c r="G50" s="26">
        <v>43.2</v>
      </c>
      <c r="H50">
        <v>0</v>
      </c>
      <c r="I50">
        <v>0</v>
      </c>
      <c r="L50" s="26" t="e">
        <f t="shared" si="38"/>
        <v>#DIV/0!</v>
      </c>
      <c r="Q50" s="5" t="s">
        <v>364</v>
      </c>
      <c r="T50">
        <v>2</v>
      </c>
      <c r="U50">
        <v>2</v>
      </c>
      <c r="V50">
        <v>43</v>
      </c>
      <c r="X50" s="7"/>
    </row>
    <row r="51" spans="1:28" ht="15.75" customHeight="1" x14ac:dyDescent="0.25">
      <c r="A51" s="5" t="s">
        <v>685</v>
      </c>
      <c r="B51" s="6"/>
      <c r="C51" s="6"/>
      <c r="D51" s="6"/>
      <c r="E51">
        <v>6</v>
      </c>
      <c r="F51">
        <v>262.8</v>
      </c>
      <c r="G51" s="26">
        <v>43.8</v>
      </c>
      <c r="H51">
        <v>0</v>
      </c>
      <c r="I51">
        <v>0</v>
      </c>
      <c r="L51" s="26" t="e">
        <f t="shared" si="38"/>
        <v>#DIV/0!</v>
      </c>
      <c r="Q51" s="5" t="s">
        <v>685</v>
      </c>
      <c r="T51">
        <v>2</v>
      </c>
      <c r="U51">
        <v>3</v>
      </c>
      <c r="V51">
        <v>53</v>
      </c>
      <c r="X51" s="7"/>
    </row>
    <row r="52" spans="1:28" ht="15.75" customHeight="1" x14ac:dyDescent="0.25">
      <c r="A52" s="5" t="s">
        <v>125</v>
      </c>
      <c r="B52" s="6"/>
      <c r="C52" s="6"/>
      <c r="D52" s="6"/>
      <c r="E52">
        <v>4</v>
      </c>
      <c r="F52">
        <v>169.2</v>
      </c>
      <c r="G52" s="26">
        <v>42.3</v>
      </c>
      <c r="H52">
        <v>0</v>
      </c>
      <c r="I52">
        <v>0</v>
      </c>
      <c r="J52">
        <v>1</v>
      </c>
      <c r="K52">
        <v>11</v>
      </c>
      <c r="L52" s="26">
        <f t="shared" si="38"/>
        <v>11</v>
      </c>
      <c r="M52">
        <v>0</v>
      </c>
      <c r="N52">
        <v>0</v>
      </c>
      <c r="Q52" s="5" t="s">
        <v>125</v>
      </c>
      <c r="T52">
        <v>1</v>
      </c>
      <c r="U52">
        <v>3</v>
      </c>
      <c r="V52">
        <v>37</v>
      </c>
      <c r="X52" s="7"/>
    </row>
    <row r="53" spans="1:28" ht="15.75" customHeight="1" x14ac:dyDescent="0.25">
      <c r="A53" s="5" t="s">
        <v>363</v>
      </c>
      <c r="B53" s="6"/>
      <c r="C53" s="6"/>
      <c r="D53" s="6"/>
      <c r="E53">
        <v>5</v>
      </c>
      <c r="F53">
        <v>231</v>
      </c>
      <c r="G53" s="26">
        <v>46.2</v>
      </c>
      <c r="H53">
        <v>0</v>
      </c>
      <c r="I53">
        <v>0</v>
      </c>
      <c r="L53" s="26" t="e">
        <f t="shared" si="38"/>
        <v>#DIV/0!</v>
      </c>
      <c r="Q53" s="5" t="s">
        <v>363</v>
      </c>
      <c r="T53">
        <v>2</v>
      </c>
      <c r="U53">
        <v>2</v>
      </c>
      <c r="V53">
        <v>46</v>
      </c>
      <c r="X53" s="7"/>
    </row>
    <row r="54" spans="1:28" ht="15.75" customHeight="1" x14ac:dyDescent="0.25">
      <c r="A54" s="5" t="s">
        <v>475</v>
      </c>
      <c r="B54" s="6"/>
      <c r="C54" s="6"/>
      <c r="D54" s="6"/>
      <c r="E54">
        <v>4</v>
      </c>
      <c r="F54">
        <v>189.2</v>
      </c>
      <c r="G54" s="26">
        <v>47.3</v>
      </c>
      <c r="H54">
        <v>0</v>
      </c>
      <c r="I54">
        <v>0</v>
      </c>
      <c r="J54">
        <v>1</v>
      </c>
      <c r="K54">
        <v>0</v>
      </c>
      <c r="L54" s="26">
        <f t="shared" si="38"/>
        <v>0</v>
      </c>
      <c r="M54">
        <v>0</v>
      </c>
      <c r="N54">
        <v>0</v>
      </c>
      <c r="Q54" s="5" t="s">
        <v>475</v>
      </c>
      <c r="T54">
        <v>1</v>
      </c>
      <c r="U54">
        <v>1</v>
      </c>
      <c r="V54">
        <v>22</v>
      </c>
      <c r="X54" s="7"/>
    </row>
    <row r="55" spans="1:28" ht="15.75" customHeight="1" x14ac:dyDescent="0.25">
      <c r="A55" s="5" t="s">
        <v>448</v>
      </c>
      <c r="B55" s="6"/>
      <c r="C55" s="6"/>
      <c r="D55" s="6"/>
      <c r="E55">
        <v>4</v>
      </c>
      <c r="F55">
        <v>163.19999999999999</v>
      </c>
      <c r="G55" s="26">
        <v>40.799999999999997</v>
      </c>
      <c r="H55">
        <v>0</v>
      </c>
      <c r="I55">
        <v>0</v>
      </c>
      <c r="L55" s="26" t="e">
        <f t="shared" si="38"/>
        <v>#DIV/0!</v>
      </c>
      <c r="Q55" s="5" t="s">
        <v>448</v>
      </c>
      <c r="T55">
        <v>3</v>
      </c>
      <c r="U55">
        <v>3</v>
      </c>
      <c r="V55">
        <v>39</v>
      </c>
      <c r="X55" s="7"/>
    </row>
    <row r="56" spans="1:28" ht="15.75" customHeight="1" x14ac:dyDescent="0.25">
      <c r="A56" s="5" t="s">
        <v>301</v>
      </c>
      <c r="B56" s="6"/>
      <c r="C56" s="6"/>
      <c r="D56" s="6"/>
      <c r="E56">
        <v>6</v>
      </c>
      <c r="F56">
        <v>244.2</v>
      </c>
      <c r="G56" s="26">
        <v>40.700000000000003</v>
      </c>
      <c r="H56">
        <v>0</v>
      </c>
      <c r="I56">
        <v>0</v>
      </c>
      <c r="J56">
        <v>1</v>
      </c>
      <c r="K56">
        <v>0</v>
      </c>
      <c r="L56" s="26">
        <f t="shared" si="38"/>
        <v>0</v>
      </c>
      <c r="M56">
        <v>0</v>
      </c>
      <c r="N56">
        <v>0</v>
      </c>
      <c r="Q56" s="5" t="s">
        <v>301</v>
      </c>
      <c r="T56">
        <v>0</v>
      </c>
      <c r="U56">
        <v>1</v>
      </c>
      <c r="V56">
        <v>0</v>
      </c>
      <c r="X56" s="7"/>
    </row>
    <row r="57" spans="1:28" ht="15.75" customHeight="1" x14ac:dyDescent="0.25">
      <c r="A57" s="5" t="s">
        <v>369</v>
      </c>
      <c r="B57" s="6"/>
      <c r="C57" s="6"/>
      <c r="D57" s="6"/>
      <c r="E57">
        <v>10</v>
      </c>
      <c r="F57">
        <v>375</v>
      </c>
      <c r="G57" s="26">
        <v>37.5</v>
      </c>
      <c r="H57">
        <v>0</v>
      </c>
      <c r="I57">
        <v>0</v>
      </c>
      <c r="L57" s="26" t="e">
        <f t="shared" si="38"/>
        <v>#DIV/0!</v>
      </c>
      <c r="Q57" s="5" t="s">
        <v>369</v>
      </c>
      <c r="V57">
        <v>0</v>
      </c>
      <c r="X57" s="7"/>
    </row>
    <row r="58" spans="1:28" ht="15.75" customHeight="1" x14ac:dyDescent="0.25">
      <c r="A58" s="5" t="s">
        <v>342</v>
      </c>
      <c r="B58" s="6"/>
      <c r="C58" s="6"/>
      <c r="D58" s="6"/>
      <c r="E58">
        <v>4</v>
      </c>
      <c r="F58">
        <v>200</v>
      </c>
      <c r="G58" s="26">
        <v>50</v>
      </c>
      <c r="H58">
        <v>0</v>
      </c>
      <c r="I58">
        <v>0</v>
      </c>
      <c r="J58">
        <v>1</v>
      </c>
      <c r="K58">
        <v>18</v>
      </c>
      <c r="L58" s="26">
        <f t="shared" si="38"/>
        <v>18</v>
      </c>
      <c r="M58">
        <v>0</v>
      </c>
      <c r="N58">
        <v>0</v>
      </c>
      <c r="Q58" s="5" t="s">
        <v>342</v>
      </c>
      <c r="T58">
        <v>0</v>
      </c>
      <c r="U58">
        <v>1</v>
      </c>
      <c r="V58">
        <v>0</v>
      </c>
      <c r="X58" s="7"/>
    </row>
    <row r="59" spans="1:28" ht="15.75" customHeight="1" x14ac:dyDescent="0.25">
      <c r="A59" s="5"/>
      <c r="B59" s="6"/>
      <c r="C59" s="6"/>
      <c r="D59" s="6"/>
      <c r="E59">
        <f t="shared" ref="E59:F59" si="39">SUM(E48:E58)</f>
        <v>63</v>
      </c>
      <c r="F59">
        <f t="shared" si="39"/>
        <v>2702.4</v>
      </c>
      <c r="G59" s="26">
        <f>F59/E59</f>
        <v>42.895238095238099</v>
      </c>
      <c r="H59">
        <f>SUM(H48:H58)</f>
        <v>0</v>
      </c>
      <c r="I59">
        <f>MAX(I48:I58)</f>
        <v>0</v>
      </c>
      <c r="J59">
        <f t="shared" ref="J59:K59" si="40">SUM(J48:J58)</f>
        <v>5</v>
      </c>
      <c r="K59">
        <f t="shared" si="40"/>
        <v>29</v>
      </c>
      <c r="L59" s="26">
        <f t="shared" si="38"/>
        <v>5.8</v>
      </c>
      <c r="M59">
        <f>SUM(M48:M58)</f>
        <v>0</v>
      </c>
      <c r="N59">
        <f>MAX(N48:N58)</f>
        <v>0</v>
      </c>
      <c r="T59">
        <f t="shared" ref="T59:U59" si="41">SUM(T48:T58)</f>
        <v>13</v>
      </c>
      <c r="U59">
        <f t="shared" si="41"/>
        <v>18</v>
      </c>
      <c r="V59">
        <f>MAX(V48:V58)</f>
        <v>53</v>
      </c>
      <c r="X59">
        <f t="shared" ref="X59:Y59" si="42">SUM(X48:X58)</f>
        <v>0</v>
      </c>
      <c r="Y59">
        <f t="shared" si="42"/>
        <v>0</v>
      </c>
      <c r="Z59">
        <f>MAX(Z48:Z58)</f>
        <v>0</v>
      </c>
    </row>
    <row r="60" spans="1:28" ht="15.75" customHeight="1" x14ac:dyDescent="0.25">
      <c r="A60" s="5"/>
      <c r="B60" s="6"/>
      <c r="C60" s="6"/>
      <c r="D60" s="6"/>
    </row>
    <row r="61" spans="1:28" ht="15.75" customHeight="1" x14ac:dyDescent="0.25">
      <c r="A61" s="1" t="s">
        <v>92</v>
      </c>
      <c r="B61" s="6"/>
      <c r="C61" s="6"/>
      <c r="D61" s="6"/>
      <c r="E61" s="3" t="s">
        <v>857</v>
      </c>
      <c r="F61" s="3"/>
      <c r="G61" s="3"/>
      <c r="H61" s="3" t="s">
        <v>858</v>
      </c>
      <c r="I61" s="3"/>
      <c r="J61" s="3"/>
      <c r="K61" s="3" t="s">
        <v>859</v>
      </c>
      <c r="L61" s="3"/>
      <c r="M61" s="3"/>
      <c r="N61" s="3" t="s">
        <v>860</v>
      </c>
      <c r="O61" s="3"/>
      <c r="P61" s="3"/>
      <c r="Q61" s="3" t="s">
        <v>861</v>
      </c>
      <c r="R61" s="3"/>
      <c r="S61" s="3"/>
      <c r="T61" s="3" t="s">
        <v>862</v>
      </c>
      <c r="U61" s="3"/>
      <c r="W61" s="3" t="s">
        <v>863</v>
      </c>
      <c r="Z61" s="3" t="s">
        <v>864</v>
      </c>
    </row>
    <row r="62" spans="1:28" ht="15.75" customHeight="1" x14ac:dyDescent="0.25">
      <c r="A62" s="1" t="s">
        <v>797</v>
      </c>
      <c r="B62" s="6"/>
      <c r="C62" s="6"/>
      <c r="D62" s="6"/>
      <c r="E62" s="3" t="s">
        <v>73</v>
      </c>
      <c r="F62" s="3" t="s">
        <v>7</v>
      </c>
      <c r="G62" s="3" t="s">
        <v>8</v>
      </c>
      <c r="H62" s="4" t="s">
        <v>73</v>
      </c>
      <c r="I62" s="3" t="s">
        <v>7</v>
      </c>
      <c r="J62" s="3" t="s">
        <v>8</v>
      </c>
      <c r="K62" s="4" t="s">
        <v>73</v>
      </c>
      <c r="L62" s="3" t="s">
        <v>7</v>
      </c>
      <c r="M62" s="3" t="s">
        <v>8</v>
      </c>
      <c r="N62" s="4" t="s">
        <v>73</v>
      </c>
      <c r="O62" s="3" t="s">
        <v>7</v>
      </c>
      <c r="P62" s="3" t="s">
        <v>8</v>
      </c>
      <c r="Q62" s="4" t="s">
        <v>73</v>
      </c>
      <c r="R62" s="3" t="s">
        <v>7</v>
      </c>
      <c r="S62" s="3" t="s">
        <v>8</v>
      </c>
      <c r="T62" s="4" t="s">
        <v>73</v>
      </c>
      <c r="U62" s="3" t="s">
        <v>7</v>
      </c>
      <c r="V62" s="3" t="s">
        <v>8</v>
      </c>
      <c r="W62" s="4" t="s">
        <v>73</v>
      </c>
      <c r="X62" s="3" t="s">
        <v>7</v>
      </c>
      <c r="Y62" s="3" t="s">
        <v>8</v>
      </c>
      <c r="Z62" s="3" t="s">
        <v>73</v>
      </c>
      <c r="AA62" s="3" t="s">
        <v>7</v>
      </c>
      <c r="AB62" s="3" t="s">
        <v>8</v>
      </c>
    </row>
    <row r="63" spans="1:28" ht="15.75" customHeight="1" x14ac:dyDescent="0.25">
      <c r="A63" s="5" t="s">
        <v>798</v>
      </c>
      <c r="B63" s="6"/>
      <c r="C63" s="6"/>
      <c r="D63" s="6"/>
      <c r="E63">
        <v>1</v>
      </c>
      <c r="F63">
        <v>10</v>
      </c>
      <c r="G63">
        <v>0</v>
      </c>
      <c r="H63" s="7"/>
      <c r="K63" s="7"/>
      <c r="N63" s="7"/>
      <c r="Q63" s="7"/>
      <c r="T63" s="7"/>
      <c r="W63" s="7"/>
      <c r="Z63" s="7"/>
    </row>
    <row r="64" spans="1:28" ht="15.75" customHeight="1" x14ac:dyDescent="0.25">
      <c r="A64" s="5" t="s">
        <v>343</v>
      </c>
      <c r="B64" s="6"/>
      <c r="C64" s="6"/>
      <c r="D64" s="6"/>
      <c r="H64" s="7">
        <v>1</v>
      </c>
      <c r="I64">
        <v>0</v>
      </c>
      <c r="J64">
        <v>0</v>
      </c>
      <c r="K64" s="7">
        <v>1</v>
      </c>
      <c r="L64" s="8">
        <v>0</v>
      </c>
      <c r="M64" s="8">
        <v>0</v>
      </c>
      <c r="N64" s="7"/>
      <c r="Q64" s="7"/>
      <c r="T64" s="7"/>
      <c r="W64" s="7"/>
      <c r="Z64" s="7"/>
    </row>
    <row r="65" spans="1:40" ht="15.75" customHeight="1" x14ac:dyDescent="0.25">
      <c r="A65" s="5" t="s">
        <v>364</v>
      </c>
      <c r="B65" s="6"/>
      <c r="C65" s="6"/>
      <c r="D65" s="6"/>
      <c r="H65" s="27">
        <v>2</v>
      </c>
      <c r="I65">
        <v>41</v>
      </c>
      <c r="J65" s="10">
        <v>1</v>
      </c>
      <c r="K65" s="7"/>
      <c r="N65" s="7">
        <v>1</v>
      </c>
      <c r="O65">
        <v>3</v>
      </c>
      <c r="P65">
        <v>0</v>
      </c>
      <c r="Q65" s="7">
        <v>1</v>
      </c>
      <c r="R65" s="8">
        <v>10</v>
      </c>
      <c r="S65" s="8">
        <v>0</v>
      </c>
      <c r="T65" s="7"/>
      <c r="W65" s="7"/>
      <c r="Z65" s="7"/>
    </row>
    <row r="66" spans="1:40" ht="15.75" customHeight="1" x14ac:dyDescent="0.25">
      <c r="A66" s="5" t="s">
        <v>685</v>
      </c>
      <c r="B66" s="6"/>
      <c r="C66" s="6"/>
      <c r="D66" s="6"/>
      <c r="H66" s="7"/>
      <c r="K66" s="7"/>
      <c r="N66" s="7">
        <v>1</v>
      </c>
      <c r="O66">
        <v>42</v>
      </c>
      <c r="P66">
        <v>0</v>
      </c>
      <c r="Q66" s="7"/>
      <c r="T66" s="7"/>
      <c r="W66" s="7"/>
      <c r="Z66" s="7"/>
    </row>
    <row r="67" spans="1:40" ht="15.75" customHeight="1" x14ac:dyDescent="0.25">
      <c r="A67" s="5" t="s">
        <v>125</v>
      </c>
      <c r="B67" s="6"/>
      <c r="C67" s="6"/>
      <c r="D67" s="6"/>
      <c r="H67" s="7"/>
      <c r="K67" s="7"/>
      <c r="N67" s="7"/>
      <c r="Q67" s="7"/>
      <c r="T67" s="7">
        <v>1</v>
      </c>
      <c r="U67">
        <v>26</v>
      </c>
      <c r="V67">
        <v>0</v>
      </c>
      <c r="W67" s="7"/>
      <c r="Z67" s="7"/>
    </row>
    <row r="68" spans="1:40" ht="15.75" customHeight="1" x14ac:dyDescent="0.25">
      <c r="A68" s="5" t="s">
        <v>363</v>
      </c>
      <c r="B68" s="6"/>
      <c r="C68" s="6"/>
      <c r="D68" s="6"/>
      <c r="H68" s="7"/>
      <c r="K68" s="7"/>
      <c r="N68" s="7"/>
      <c r="Q68" s="7"/>
      <c r="T68" s="7"/>
      <c r="W68" s="7">
        <v>1</v>
      </c>
      <c r="X68">
        <v>0</v>
      </c>
      <c r="Y68">
        <v>0</v>
      </c>
      <c r="Z68" s="7"/>
    </row>
    <row r="69" spans="1:40" ht="15.75" customHeight="1" x14ac:dyDescent="0.25">
      <c r="A69" s="5" t="s">
        <v>475</v>
      </c>
      <c r="B69" s="6"/>
      <c r="C69" s="6"/>
      <c r="D69" s="6"/>
      <c r="H69" s="7"/>
      <c r="K69" s="7"/>
      <c r="N69" s="7"/>
      <c r="Q69" s="7"/>
      <c r="T69" s="7"/>
      <c r="W69" s="7">
        <v>1</v>
      </c>
      <c r="X69">
        <v>26</v>
      </c>
      <c r="Y69">
        <v>0</v>
      </c>
      <c r="Z69" s="7"/>
    </row>
    <row r="70" spans="1:40" ht="15.75" customHeight="1" x14ac:dyDescent="0.25">
      <c r="A70" s="5" t="s">
        <v>448</v>
      </c>
      <c r="B70" s="6"/>
      <c r="C70" s="6"/>
      <c r="D70" s="6"/>
      <c r="H70" s="7"/>
      <c r="K70" s="7"/>
      <c r="N70" s="7"/>
      <c r="Q70" s="7"/>
      <c r="T70" s="7"/>
      <c r="W70" s="7"/>
      <c r="Z70" s="7"/>
    </row>
    <row r="71" spans="1:40" ht="15.75" customHeight="1" x14ac:dyDescent="0.25">
      <c r="A71" s="5" t="s">
        <v>301</v>
      </c>
      <c r="B71" s="6"/>
      <c r="C71" s="6"/>
      <c r="D71" s="6"/>
      <c r="H71" s="7"/>
      <c r="K71" s="7"/>
      <c r="N71" s="7">
        <v>1</v>
      </c>
      <c r="O71">
        <v>0</v>
      </c>
      <c r="P71">
        <v>0</v>
      </c>
      <c r="Q71" s="7"/>
      <c r="T71" s="7">
        <v>1</v>
      </c>
      <c r="U71">
        <v>49</v>
      </c>
      <c r="V71">
        <v>0</v>
      </c>
      <c r="W71" s="7"/>
      <c r="Z71" s="7"/>
    </row>
    <row r="72" spans="1:40" ht="15.75" customHeight="1" x14ac:dyDescent="0.25">
      <c r="A72" s="5" t="s">
        <v>369</v>
      </c>
      <c r="B72" s="6"/>
      <c r="C72" s="6"/>
      <c r="D72" s="6"/>
      <c r="H72" s="7"/>
      <c r="K72" s="7"/>
      <c r="N72" s="7">
        <v>1</v>
      </c>
      <c r="O72">
        <v>0</v>
      </c>
      <c r="P72">
        <v>0</v>
      </c>
      <c r="Q72" s="7"/>
      <c r="T72" s="7"/>
      <c r="W72" s="7"/>
      <c r="Z72" s="7">
        <v>1</v>
      </c>
      <c r="AA72">
        <v>24</v>
      </c>
      <c r="AB72">
        <v>0</v>
      </c>
    </row>
    <row r="73" spans="1:40" ht="15.75" customHeight="1" x14ac:dyDescent="0.25">
      <c r="A73" s="5" t="s">
        <v>342</v>
      </c>
      <c r="B73" s="6"/>
      <c r="C73" s="6"/>
      <c r="D73" s="6"/>
      <c r="H73" s="7"/>
      <c r="K73" s="7"/>
      <c r="N73" s="7"/>
      <c r="Q73" s="7">
        <v>1</v>
      </c>
      <c r="R73">
        <v>0</v>
      </c>
      <c r="S73">
        <v>0</v>
      </c>
      <c r="T73" s="7"/>
      <c r="W73" s="7"/>
      <c r="Z73" s="7"/>
    </row>
    <row r="74" spans="1:40" ht="15.75" customHeight="1" x14ac:dyDescent="0.25">
      <c r="A74" s="5"/>
      <c r="B74" s="6"/>
      <c r="C74" s="6"/>
      <c r="D74" s="6"/>
      <c r="E74">
        <f t="shared" ref="E74:Y74" si="43">SUM(E63:E73)</f>
        <v>1</v>
      </c>
      <c r="F74">
        <f t="shared" si="43"/>
        <v>10</v>
      </c>
      <c r="G74">
        <f t="shared" si="43"/>
        <v>0</v>
      </c>
      <c r="H74">
        <f t="shared" si="43"/>
        <v>3</v>
      </c>
      <c r="I74">
        <f t="shared" si="43"/>
        <v>41</v>
      </c>
      <c r="J74">
        <f t="shared" si="43"/>
        <v>1</v>
      </c>
      <c r="K74">
        <f t="shared" si="43"/>
        <v>1</v>
      </c>
      <c r="L74">
        <f t="shared" si="43"/>
        <v>0</v>
      </c>
      <c r="M74">
        <f t="shared" si="43"/>
        <v>0</v>
      </c>
      <c r="N74">
        <f t="shared" si="43"/>
        <v>4</v>
      </c>
      <c r="O74">
        <f t="shared" si="43"/>
        <v>45</v>
      </c>
      <c r="P74">
        <f t="shared" si="43"/>
        <v>0</v>
      </c>
      <c r="Q74">
        <f t="shared" si="43"/>
        <v>2</v>
      </c>
      <c r="R74">
        <f t="shared" si="43"/>
        <v>10</v>
      </c>
      <c r="S74">
        <f t="shared" si="43"/>
        <v>0</v>
      </c>
      <c r="T74">
        <f t="shared" si="43"/>
        <v>2</v>
      </c>
      <c r="U74">
        <f t="shared" si="43"/>
        <v>75</v>
      </c>
      <c r="V74">
        <f t="shared" si="43"/>
        <v>0</v>
      </c>
      <c r="W74">
        <f t="shared" si="43"/>
        <v>2</v>
      </c>
      <c r="X74">
        <f t="shared" si="43"/>
        <v>26</v>
      </c>
      <c r="Y74">
        <f t="shared" si="43"/>
        <v>0</v>
      </c>
    </row>
    <row r="75" spans="1:40" ht="15.75" customHeight="1" x14ac:dyDescent="0.25">
      <c r="A75" s="1" t="s">
        <v>93</v>
      </c>
      <c r="B75" s="2"/>
      <c r="C75" s="2"/>
      <c r="D75" s="2"/>
      <c r="E75" s="3" t="s">
        <v>860</v>
      </c>
      <c r="F75" s="3"/>
      <c r="G75" s="3"/>
      <c r="H75" s="3" t="s">
        <v>862</v>
      </c>
      <c r="I75" s="3"/>
      <c r="J75" s="3"/>
      <c r="K75" s="3" t="s">
        <v>1315</v>
      </c>
      <c r="L75" s="3"/>
      <c r="M75" s="3"/>
      <c r="N75" s="3" t="s">
        <v>861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5.75" customHeight="1" x14ac:dyDescent="0.25">
      <c r="A76" s="1" t="s">
        <v>797</v>
      </c>
      <c r="B76" s="2"/>
      <c r="C76" s="2"/>
      <c r="D76" s="2"/>
      <c r="E76" s="3" t="s">
        <v>95</v>
      </c>
      <c r="F76" s="3" t="s">
        <v>7</v>
      </c>
      <c r="G76" s="3" t="s">
        <v>91</v>
      </c>
      <c r="H76" s="4" t="s">
        <v>95</v>
      </c>
      <c r="I76" s="3" t="s">
        <v>7</v>
      </c>
      <c r="J76" s="3" t="s">
        <v>91</v>
      </c>
      <c r="K76" s="4" t="s">
        <v>95</v>
      </c>
      <c r="L76" s="3" t="s">
        <v>7</v>
      </c>
      <c r="M76" s="3" t="s">
        <v>91</v>
      </c>
      <c r="N76" s="7" t="s">
        <v>95</v>
      </c>
      <c r="O76" s="3" t="s">
        <v>7</v>
      </c>
      <c r="P76" s="3" t="s">
        <v>91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15.75" customHeight="1" x14ac:dyDescent="0.25">
      <c r="A77" s="5" t="s">
        <v>798</v>
      </c>
      <c r="B77" s="6"/>
      <c r="C77" s="6"/>
      <c r="D77" s="6"/>
      <c r="E77">
        <v>1</v>
      </c>
      <c r="F77">
        <v>16</v>
      </c>
      <c r="G77">
        <v>0</v>
      </c>
      <c r="H77" s="7">
        <v>1</v>
      </c>
      <c r="I77" s="8">
        <v>9</v>
      </c>
      <c r="J77" s="8">
        <v>0</v>
      </c>
      <c r="K77" s="7">
        <v>1</v>
      </c>
      <c r="L77" s="8">
        <v>0</v>
      </c>
      <c r="M77" s="8">
        <v>0</v>
      </c>
      <c r="N77" s="7"/>
    </row>
    <row r="78" spans="1:40" ht="15.75" customHeight="1" x14ac:dyDescent="0.25">
      <c r="A78" s="5" t="s">
        <v>343</v>
      </c>
      <c r="B78" s="6"/>
      <c r="C78" s="6"/>
      <c r="D78" s="6"/>
      <c r="G78">
        <v>0</v>
      </c>
      <c r="H78" s="7"/>
      <c r="K78" s="7">
        <v>4</v>
      </c>
      <c r="L78">
        <v>46</v>
      </c>
      <c r="M78">
        <v>0</v>
      </c>
      <c r="N78" s="7"/>
    </row>
    <row r="79" spans="1:40" ht="15.75" customHeight="1" x14ac:dyDescent="0.25">
      <c r="A79" s="5" t="s">
        <v>364</v>
      </c>
      <c r="B79" s="6"/>
      <c r="C79" s="6"/>
      <c r="D79" s="6"/>
      <c r="E79">
        <v>2</v>
      </c>
      <c r="F79">
        <v>21</v>
      </c>
      <c r="G79">
        <v>0</v>
      </c>
      <c r="H79" s="7"/>
      <c r="K79" s="7"/>
      <c r="N79" s="7"/>
    </row>
    <row r="80" spans="1:40" ht="15.75" customHeight="1" x14ac:dyDescent="0.25">
      <c r="A80" s="5" t="s">
        <v>685</v>
      </c>
      <c r="B80" s="6"/>
      <c r="C80" s="6"/>
      <c r="D80" s="6"/>
      <c r="E80">
        <v>2</v>
      </c>
      <c r="F80">
        <v>25</v>
      </c>
      <c r="G80">
        <v>0</v>
      </c>
      <c r="H80" s="7"/>
      <c r="K80" s="7"/>
      <c r="N80" s="7"/>
    </row>
    <row r="81" spans="1:40" ht="15.75" customHeight="1" x14ac:dyDescent="0.25">
      <c r="A81" s="5" t="s">
        <v>125</v>
      </c>
      <c r="B81" s="6"/>
      <c r="C81" s="6"/>
      <c r="D81" s="6"/>
      <c r="E81">
        <v>2</v>
      </c>
      <c r="F81">
        <v>22</v>
      </c>
      <c r="G81">
        <v>0</v>
      </c>
      <c r="H81" s="7"/>
      <c r="K81" s="7"/>
      <c r="N81" s="7"/>
    </row>
    <row r="82" spans="1:40" ht="15.75" customHeight="1" x14ac:dyDescent="0.25">
      <c r="A82" s="5" t="s">
        <v>363</v>
      </c>
      <c r="B82" s="6"/>
      <c r="C82" s="6"/>
      <c r="D82" s="6"/>
      <c r="E82">
        <v>3</v>
      </c>
      <c r="F82">
        <v>16</v>
      </c>
      <c r="G82">
        <v>0</v>
      </c>
      <c r="H82" s="7"/>
      <c r="K82" s="7"/>
      <c r="N82" s="7"/>
    </row>
    <row r="83" spans="1:40" ht="15.75" customHeight="1" x14ac:dyDescent="0.25">
      <c r="A83" s="5" t="s">
        <v>475</v>
      </c>
      <c r="B83" s="6"/>
      <c r="C83" s="6"/>
      <c r="D83" s="6"/>
      <c r="E83">
        <v>4</v>
      </c>
      <c r="F83">
        <v>30</v>
      </c>
      <c r="G83">
        <v>0</v>
      </c>
      <c r="H83" s="7"/>
      <c r="K83" s="7"/>
      <c r="N83" s="7">
        <v>1</v>
      </c>
      <c r="O83">
        <v>14</v>
      </c>
      <c r="P83">
        <v>0</v>
      </c>
    </row>
    <row r="84" spans="1:40" ht="15.75" customHeight="1" x14ac:dyDescent="0.25">
      <c r="A84" s="5" t="s">
        <v>448</v>
      </c>
      <c r="B84" s="6"/>
      <c r="C84" s="6"/>
      <c r="D84" s="6"/>
      <c r="E84">
        <v>2</v>
      </c>
      <c r="F84">
        <v>26</v>
      </c>
      <c r="G84">
        <v>0</v>
      </c>
      <c r="H84" s="7"/>
      <c r="K84" s="7"/>
      <c r="N84" s="7"/>
    </row>
    <row r="85" spans="1:40" ht="15.75" customHeight="1" x14ac:dyDescent="0.25">
      <c r="A85" s="5" t="s">
        <v>301</v>
      </c>
      <c r="B85" s="6"/>
      <c r="C85" s="6"/>
      <c r="D85" s="6"/>
      <c r="E85">
        <v>2</v>
      </c>
      <c r="F85">
        <v>-10</v>
      </c>
      <c r="G85">
        <v>0</v>
      </c>
      <c r="H85" s="7"/>
      <c r="K85" s="7"/>
      <c r="N85" s="7"/>
    </row>
    <row r="86" spans="1:40" ht="15.75" customHeight="1" x14ac:dyDescent="0.25">
      <c r="A86" s="5" t="s">
        <v>369</v>
      </c>
      <c r="B86" s="6"/>
      <c r="C86" s="6"/>
      <c r="D86" s="6"/>
      <c r="E86">
        <v>3</v>
      </c>
      <c r="F86">
        <v>12</v>
      </c>
      <c r="G86">
        <v>0</v>
      </c>
      <c r="H86" s="7"/>
      <c r="K86" s="7">
        <v>1</v>
      </c>
      <c r="L86">
        <v>12</v>
      </c>
      <c r="M86">
        <v>0</v>
      </c>
      <c r="N86" s="7"/>
    </row>
    <row r="87" spans="1:40" ht="15.75" customHeight="1" x14ac:dyDescent="0.25">
      <c r="A87" s="5" t="s">
        <v>342</v>
      </c>
      <c r="B87" s="6"/>
      <c r="C87" s="6"/>
      <c r="D87" s="6"/>
      <c r="G87">
        <v>0</v>
      </c>
      <c r="H87" s="7"/>
      <c r="K87" s="7"/>
      <c r="N87" s="7"/>
    </row>
    <row r="88" spans="1:40" ht="15.75" customHeight="1" x14ac:dyDescent="0.25">
      <c r="A88" s="5"/>
      <c r="B88" s="6"/>
      <c r="C88" s="6"/>
      <c r="D88" s="6"/>
      <c r="E88">
        <f t="shared" ref="E88:M88" si="44">SUM(E77:E87)</f>
        <v>21</v>
      </c>
      <c r="F88">
        <f t="shared" si="44"/>
        <v>158</v>
      </c>
      <c r="G88">
        <f t="shared" si="44"/>
        <v>0</v>
      </c>
      <c r="H88">
        <f t="shared" si="44"/>
        <v>1</v>
      </c>
      <c r="I88">
        <f t="shared" si="44"/>
        <v>9</v>
      </c>
      <c r="J88">
        <f t="shared" si="44"/>
        <v>0</v>
      </c>
      <c r="K88">
        <f t="shared" si="44"/>
        <v>6</v>
      </c>
      <c r="L88">
        <f t="shared" si="44"/>
        <v>58</v>
      </c>
      <c r="M88">
        <f t="shared" si="44"/>
        <v>0</v>
      </c>
    </row>
    <row r="89" spans="1:40" ht="15.75" customHeight="1" x14ac:dyDescent="0.25">
      <c r="A89" s="1" t="s">
        <v>96</v>
      </c>
      <c r="B89" s="2"/>
      <c r="C89" s="2"/>
      <c r="D89" s="2"/>
      <c r="E89" s="3" t="s">
        <v>796</v>
      </c>
      <c r="F89" s="3"/>
      <c r="G89" s="3"/>
      <c r="H89" s="3" t="s">
        <v>867</v>
      </c>
      <c r="I89" s="3"/>
      <c r="J89" s="3"/>
      <c r="K89" s="3" t="s">
        <v>868</v>
      </c>
      <c r="L89" s="3"/>
      <c r="M89" s="3"/>
      <c r="N89" s="3" t="s">
        <v>771</v>
      </c>
      <c r="O89" s="3"/>
      <c r="P89" s="3"/>
      <c r="Q89" s="3" t="s">
        <v>860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5.75" customHeight="1" x14ac:dyDescent="0.25">
      <c r="A90" s="1" t="s">
        <v>797</v>
      </c>
      <c r="B90" s="2"/>
      <c r="C90" s="2"/>
      <c r="D90" s="2"/>
      <c r="E90" s="3" t="s">
        <v>95</v>
      </c>
      <c r="F90" s="3" t="s">
        <v>7</v>
      </c>
      <c r="G90" s="3" t="s">
        <v>91</v>
      </c>
      <c r="H90" s="4" t="s">
        <v>95</v>
      </c>
      <c r="I90" s="3" t="s">
        <v>7</v>
      </c>
      <c r="J90" s="3" t="s">
        <v>91</v>
      </c>
      <c r="K90" s="4" t="s">
        <v>95</v>
      </c>
      <c r="L90" s="3" t="s">
        <v>7</v>
      </c>
      <c r="M90" s="3" t="s">
        <v>91</v>
      </c>
      <c r="N90" s="4" t="s">
        <v>95</v>
      </c>
      <c r="O90" s="3" t="s">
        <v>7</v>
      </c>
      <c r="P90" s="3" t="s">
        <v>91</v>
      </c>
      <c r="Q90" s="4" t="s">
        <v>95</v>
      </c>
      <c r="R90" s="3" t="s">
        <v>7</v>
      </c>
      <c r="S90" s="3" t="s">
        <v>91</v>
      </c>
      <c r="T90" s="4"/>
      <c r="U90" s="3"/>
      <c r="V90" s="3"/>
      <c r="W90" s="4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5.75" customHeight="1" x14ac:dyDescent="0.25">
      <c r="A91" s="5" t="s">
        <v>798</v>
      </c>
      <c r="B91" s="6"/>
      <c r="C91" s="6"/>
      <c r="D91" s="6"/>
      <c r="E91">
        <v>1</v>
      </c>
      <c r="F91">
        <v>0</v>
      </c>
      <c r="G91">
        <v>0</v>
      </c>
      <c r="H91" s="7"/>
      <c r="K91" s="7"/>
      <c r="N91" s="7"/>
      <c r="Q91" s="7"/>
      <c r="T91" s="7"/>
      <c r="W91" s="7"/>
    </row>
    <row r="92" spans="1:40" ht="15.75" customHeight="1" x14ac:dyDescent="0.25">
      <c r="A92" s="5" t="s">
        <v>343</v>
      </c>
      <c r="B92" s="6"/>
      <c r="C92" s="6"/>
      <c r="D92" s="6"/>
      <c r="H92" s="7"/>
      <c r="K92" s="7"/>
      <c r="N92" s="7">
        <v>2</v>
      </c>
      <c r="O92">
        <v>34</v>
      </c>
      <c r="P92">
        <v>0</v>
      </c>
      <c r="Q92" s="7"/>
      <c r="T92" s="7"/>
      <c r="W92" s="7"/>
    </row>
    <row r="93" spans="1:40" ht="15.75" customHeight="1" x14ac:dyDescent="0.25">
      <c r="A93" s="5" t="s">
        <v>364</v>
      </c>
      <c r="B93" s="6"/>
      <c r="C93" s="6"/>
      <c r="D93" s="6"/>
      <c r="H93" s="7"/>
      <c r="K93" s="7"/>
      <c r="N93" s="7"/>
      <c r="Q93" s="7">
        <v>1</v>
      </c>
      <c r="R93">
        <v>22</v>
      </c>
      <c r="S93">
        <v>0</v>
      </c>
      <c r="T93" s="7"/>
      <c r="W93" s="7"/>
    </row>
    <row r="94" spans="1:40" ht="15.75" customHeight="1" x14ac:dyDescent="0.25">
      <c r="A94" s="5" t="s">
        <v>685</v>
      </c>
      <c r="B94" s="6"/>
      <c r="C94" s="6"/>
      <c r="D94" s="6"/>
      <c r="E94">
        <v>2</v>
      </c>
      <c r="F94">
        <v>48</v>
      </c>
      <c r="G94">
        <v>0</v>
      </c>
      <c r="H94" s="7"/>
      <c r="K94" s="7">
        <v>1</v>
      </c>
      <c r="L94">
        <v>18</v>
      </c>
      <c r="M94">
        <v>0</v>
      </c>
      <c r="N94" s="7">
        <v>1</v>
      </c>
      <c r="O94" s="8">
        <v>15</v>
      </c>
      <c r="P94" s="8">
        <v>0</v>
      </c>
      <c r="Q94" s="7"/>
      <c r="T94" s="7"/>
      <c r="W94" s="7"/>
    </row>
    <row r="95" spans="1:40" ht="15.75" customHeight="1" x14ac:dyDescent="0.25">
      <c r="A95" s="5" t="s">
        <v>125</v>
      </c>
      <c r="B95" s="6"/>
      <c r="C95" s="6"/>
      <c r="D95" s="6"/>
      <c r="E95">
        <v>3</v>
      </c>
      <c r="F95">
        <v>78</v>
      </c>
      <c r="G95">
        <v>0</v>
      </c>
      <c r="H95" s="7"/>
      <c r="K95" s="7"/>
      <c r="N95" s="7">
        <v>2</v>
      </c>
      <c r="O95">
        <v>35</v>
      </c>
      <c r="P95">
        <v>0</v>
      </c>
      <c r="Q95" s="7"/>
      <c r="T95" s="7"/>
      <c r="W95" s="7"/>
    </row>
    <row r="96" spans="1:40" ht="15.75" customHeight="1" x14ac:dyDescent="0.25">
      <c r="A96" s="5" t="s">
        <v>363</v>
      </c>
      <c r="B96" s="6"/>
      <c r="C96" s="6"/>
      <c r="D96" s="6"/>
      <c r="E96">
        <v>2</v>
      </c>
      <c r="F96">
        <v>35</v>
      </c>
      <c r="G96">
        <v>0</v>
      </c>
      <c r="H96" s="7"/>
      <c r="K96" s="7"/>
      <c r="N96" s="7"/>
      <c r="Q96" s="7"/>
      <c r="T96" s="7"/>
      <c r="W96" s="7"/>
    </row>
    <row r="97" spans="1:23" ht="15.75" customHeight="1" x14ac:dyDescent="0.25">
      <c r="A97" s="5" t="s">
        <v>475</v>
      </c>
      <c r="B97" s="6"/>
      <c r="C97" s="6"/>
      <c r="D97" s="6"/>
      <c r="E97">
        <v>3</v>
      </c>
      <c r="F97">
        <v>65</v>
      </c>
      <c r="G97">
        <v>0</v>
      </c>
      <c r="H97" s="7"/>
      <c r="K97" s="7">
        <v>3</v>
      </c>
      <c r="L97">
        <v>51</v>
      </c>
      <c r="M97">
        <v>0</v>
      </c>
      <c r="N97" s="7">
        <v>1</v>
      </c>
      <c r="O97" s="8">
        <v>15</v>
      </c>
      <c r="P97" s="8">
        <v>0</v>
      </c>
      <c r="Q97" s="7"/>
      <c r="T97" s="7"/>
      <c r="W97" s="7"/>
    </row>
    <row r="98" spans="1:23" ht="15.75" customHeight="1" x14ac:dyDescent="0.25">
      <c r="A98" s="5" t="s">
        <v>448</v>
      </c>
      <c r="B98" s="6"/>
      <c r="C98" s="6"/>
      <c r="D98" s="6"/>
      <c r="E98">
        <v>2</v>
      </c>
      <c r="F98">
        <v>53</v>
      </c>
      <c r="G98">
        <v>0</v>
      </c>
      <c r="H98" s="7"/>
      <c r="K98" s="7"/>
      <c r="N98" s="7"/>
      <c r="Q98" s="7"/>
      <c r="T98" s="7"/>
      <c r="W98" s="7"/>
    </row>
    <row r="99" spans="1:23" ht="15.75" customHeight="1" x14ac:dyDescent="0.25">
      <c r="A99" s="5" t="s">
        <v>301</v>
      </c>
      <c r="B99" s="6"/>
      <c r="C99" s="6"/>
      <c r="D99" s="6"/>
      <c r="E99">
        <v>2</v>
      </c>
      <c r="F99">
        <v>38</v>
      </c>
      <c r="G99">
        <v>0</v>
      </c>
      <c r="H99" s="7">
        <v>1</v>
      </c>
      <c r="I99" s="8">
        <v>11</v>
      </c>
      <c r="J99" s="8">
        <v>0</v>
      </c>
      <c r="K99" s="7">
        <v>3</v>
      </c>
      <c r="L99">
        <v>74</v>
      </c>
      <c r="M99">
        <v>0</v>
      </c>
      <c r="N99" s="7"/>
      <c r="Q99" s="7"/>
      <c r="T99" s="7"/>
      <c r="W99" s="7"/>
    </row>
    <row r="100" spans="1:23" ht="15.75" customHeight="1" x14ac:dyDescent="0.25">
      <c r="A100" s="5" t="s">
        <v>369</v>
      </c>
      <c r="B100" s="6"/>
      <c r="C100" s="6"/>
      <c r="D100" s="6"/>
      <c r="E100">
        <v>2</v>
      </c>
      <c r="F100">
        <v>42</v>
      </c>
      <c r="G100">
        <v>0</v>
      </c>
      <c r="H100" s="7"/>
      <c r="K100" s="7"/>
      <c r="N100" s="7"/>
      <c r="Q100" s="7"/>
      <c r="T100" s="7"/>
      <c r="W100" s="7"/>
    </row>
    <row r="101" spans="1:23" ht="15.75" customHeight="1" x14ac:dyDescent="0.25">
      <c r="A101" s="5" t="s">
        <v>342</v>
      </c>
      <c r="B101" s="6"/>
      <c r="C101" s="6"/>
      <c r="D101" s="6"/>
      <c r="E101">
        <v>2</v>
      </c>
      <c r="F101">
        <v>38</v>
      </c>
      <c r="G101">
        <v>0</v>
      </c>
      <c r="H101" s="7"/>
      <c r="K101" s="7">
        <v>3</v>
      </c>
      <c r="L101">
        <v>48</v>
      </c>
      <c r="M101">
        <v>0</v>
      </c>
      <c r="N101" s="7">
        <v>2</v>
      </c>
      <c r="O101" s="8">
        <v>41</v>
      </c>
      <c r="P101" s="8">
        <v>0</v>
      </c>
      <c r="Q101" s="7"/>
      <c r="T101" s="7"/>
      <c r="W101" s="7"/>
    </row>
    <row r="102" spans="1:23" ht="15.75" customHeight="1" x14ac:dyDescent="0.25">
      <c r="A102" s="5"/>
      <c r="B102" s="6"/>
      <c r="C102" s="6"/>
      <c r="D102" s="6"/>
      <c r="E102">
        <f t="shared" ref="E102:S102" si="45">SUM(E91:E101)</f>
        <v>19</v>
      </c>
      <c r="F102">
        <f t="shared" si="45"/>
        <v>397</v>
      </c>
      <c r="G102">
        <f t="shared" si="45"/>
        <v>0</v>
      </c>
      <c r="H102">
        <f t="shared" si="45"/>
        <v>1</v>
      </c>
      <c r="I102">
        <f t="shared" si="45"/>
        <v>11</v>
      </c>
      <c r="J102">
        <f t="shared" si="45"/>
        <v>0</v>
      </c>
      <c r="K102">
        <f t="shared" si="45"/>
        <v>10</v>
      </c>
      <c r="L102">
        <f t="shared" si="45"/>
        <v>191</v>
      </c>
      <c r="M102">
        <f t="shared" si="45"/>
        <v>0</v>
      </c>
      <c r="N102">
        <f t="shared" si="45"/>
        <v>8</v>
      </c>
      <c r="O102">
        <f t="shared" si="45"/>
        <v>140</v>
      </c>
      <c r="P102">
        <f t="shared" si="45"/>
        <v>0</v>
      </c>
      <c r="Q102">
        <f t="shared" si="45"/>
        <v>1</v>
      </c>
      <c r="R102">
        <f t="shared" si="45"/>
        <v>22</v>
      </c>
      <c r="S102">
        <f t="shared" si="45"/>
        <v>0</v>
      </c>
    </row>
    <row r="103" spans="1:23" ht="15.75" customHeight="1" x14ac:dyDescent="0.25">
      <c r="A103" s="5"/>
      <c r="B103" s="6"/>
      <c r="C103" s="6"/>
      <c r="D103" s="6"/>
    </row>
    <row r="104" spans="1:23" ht="15.75" customHeight="1" x14ac:dyDescent="0.25">
      <c r="A104" s="5"/>
      <c r="B104" s="6"/>
      <c r="C104" s="6"/>
      <c r="D104" s="6"/>
    </row>
    <row r="105" spans="1:23" ht="15.75" customHeight="1" x14ac:dyDescent="0.25">
      <c r="A105" s="5"/>
      <c r="B105" s="6"/>
      <c r="C105" s="6"/>
      <c r="D105" s="6"/>
    </row>
    <row r="106" spans="1:23" ht="15.75" customHeight="1" x14ac:dyDescent="0.25">
      <c r="A106" s="5"/>
      <c r="B106" s="6"/>
      <c r="C106" s="6"/>
      <c r="D106" s="6"/>
    </row>
    <row r="107" spans="1:23" ht="15.75" customHeight="1" x14ac:dyDescent="0.25">
      <c r="A107" s="5"/>
      <c r="B107" s="6"/>
      <c r="C107" s="6"/>
      <c r="D107" s="6"/>
    </row>
    <row r="108" spans="1:23" ht="15.75" customHeight="1" x14ac:dyDescent="0.25">
      <c r="A108" s="5"/>
      <c r="B108" s="6"/>
      <c r="C108" s="6"/>
      <c r="D108" s="6"/>
    </row>
    <row r="109" spans="1:23" ht="15.75" customHeight="1" x14ac:dyDescent="0.25">
      <c r="A109" s="5"/>
      <c r="B109" s="6"/>
      <c r="C109" s="6"/>
      <c r="D109" s="6"/>
    </row>
    <row r="110" spans="1:23" ht="15.75" customHeight="1" x14ac:dyDescent="0.25">
      <c r="A110" s="5"/>
      <c r="B110" s="6"/>
      <c r="C110" s="6"/>
      <c r="D110" s="6"/>
    </row>
    <row r="111" spans="1:23" ht="15.75" customHeight="1" x14ac:dyDescent="0.25">
      <c r="A111" s="5"/>
      <c r="B111" s="6"/>
      <c r="C111" s="6"/>
      <c r="D111" s="6"/>
    </row>
    <row r="112" spans="1:23" ht="15.75" customHeight="1" x14ac:dyDescent="0.25">
      <c r="A112" s="5"/>
      <c r="B112" s="6"/>
      <c r="C112" s="6"/>
      <c r="D112" s="6"/>
    </row>
    <row r="113" spans="1:4" ht="15.75" customHeight="1" x14ac:dyDescent="0.25">
      <c r="A113" s="5"/>
      <c r="B113" s="6"/>
      <c r="C113" s="6"/>
      <c r="D113" s="6"/>
    </row>
    <row r="114" spans="1:4" ht="15.75" customHeight="1" x14ac:dyDescent="0.25">
      <c r="A114" s="5"/>
      <c r="B114" s="6"/>
      <c r="C114" s="6"/>
      <c r="D114" s="6"/>
    </row>
    <row r="115" spans="1:4" ht="15.75" customHeight="1" x14ac:dyDescent="0.25">
      <c r="A115" s="5"/>
      <c r="B115" s="6"/>
      <c r="C115" s="6"/>
      <c r="D115" s="6"/>
    </row>
    <row r="116" spans="1:4" ht="15.75" customHeight="1" x14ac:dyDescent="0.25">
      <c r="A116" s="5"/>
      <c r="B116" s="6"/>
      <c r="C116" s="6"/>
      <c r="D116" s="6"/>
    </row>
    <row r="117" spans="1:4" ht="15.75" customHeight="1" x14ac:dyDescent="0.25">
      <c r="A117" s="5"/>
      <c r="B117" s="6"/>
      <c r="C117" s="6"/>
      <c r="D117" s="6"/>
    </row>
    <row r="118" spans="1:4" ht="15.75" customHeight="1" x14ac:dyDescent="0.25">
      <c r="A118" s="5"/>
      <c r="B118" s="6"/>
      <c r="C118" s="6"/>
      <c r="D118" s="6"/>
    </row>
    <row r="119" spans="1:4" ht="15.75" customHeight="1" x14ac:dyDescent="0.25">
      <c r="A119" s="5"/>
      <c r="B119" s="6"/>
      <c r="C119" s="6"/>
      <c r="D119" s="6"/>
    </row>
    <row r="120" spans="1:4" ht="15.75" customHeight="1" x14ac:dyDescent="0.25">
      <c r="A120" s="5"/>
      <c r="B120" s="6"/>
      <c r="C120" s="6"/>
      <c r="D120" s="6"/>
    </row>
    <row r="121" spans="1:4" ht="15.75" customHeight="1" x14ac:dyDescent="0.25">
      <c r="A121" s="5"/>
      <c r="B121" s="6"/>
      <c r="C121" s="6"/>
      <c r="D121" s="6"/>
    </row>
    <row r="122" spans="1:4" ht="15.75" customHeight="1" x14ac:dyDescent="0.25">
      <c r="A122" s="5"/>
      <c r="B122" s="6"/>
      <c r="C122" s="6"/>
      <c r="D122" s="6"/>
    </row>
    <row r="123" spans="1:4" ht="15.75" customHeight="1" x14ac:dyDescent="0.25">
      <c r="A123" s="5"/>
      <c r="B123" s="6"/>
      <c r="C123" s="6"/>
      <c r="D123" s="6"/>
    </row>
    <row r="124" spans="1:4" ht="15.75" customHeight="1" x14ac:dyDescent="0.25">
      <c r="A124" s="5"/>
      <c r="B124" s="6"/>
      <c r="C124" s="6"/>
      <c r="D124" s="6"/>
    </row>
    <row r="125" spans="1:4" ht="15.75" customHeight="1" x14ac:dyDescent="0.25">
      <c r="A125" s="5"/>
      <c r="B125" s="6"/>
      <c r="C125" s="6"/>
      <c r="D125" s="6"/>
    </row>
    <row r="126" spans="1:4" ht="15.75" customHeight="1" x14ac:dyDescent="0.25">
      <c r="A126" s="5"/>
      <c r="B126" s="6"/>
      <c r="C126" s="6"/>
      <c r="D126" s="6"/>
    </row>
    <row r="127" spans="1:4" ht="15.75" customHeight="1" x14ac:dyDescent="0.25">
      <c r="A127" s="5"/>
      <c r="B127" s="6"/>
      <c r="C127" s="6"/>
      <c r="D127" s="6"/>
    </row>
    <row r="128" spans="1:4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" customWidth="1"/>
    <col min="4" max="4" width="3.28515625" customWidth="1"/>
    <col min="5" max="5" width="4.28515625" customWidth="1"/>
    <col min="6" max="6" width="4.7109375" customWidth="1"/>
    <col min="7" max="7" width="4.5703125" customWidth="1"/>
    <col min="8" max="8" width="4.140625" customWidth="1"/>
    <col min="9" max="9" width="4.42578125" customWidth="1"/>
    <col min="10" max="10" width="4.85546875" customWidth="1"/>
    <col min="11" max="11" width="3.5703125" customWidth="1"/>
    <col min="12" max="12" width="4.5703125" customWidth="1"/>
    <col min="13" max="13" width="3.425781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  <col min="41" max="44" width="8.7109375" customWidth="1"/>
  </cols>
  <sheetData>
    <row r="1" spans="1:44" x14ac:dyDescent="0.25">
      <c r="A1" s="1" t="s">
        <v>0</v>
      </c>
      <c r="B1" s="2" t="s">
        <v>1</v>
      </c>
      <c r="C1" s="2"/>
      <c r="D1" s="2"/>
      <c r="E1" s="3" t="s">
        <v>799</v>
      </c>
      <c r="F1" s="3"/>
      <c r="G1" s="3"/>
      <c r="H1" s="3" t="s">
        <v>800</v>
      </c>
      <c r="I1" s="3"/>
      <c r="J1" s="3"/>
      <c r="K1" s="3" t="s">
        <v>801</v>
      </c>
      <c r="L1" s="3"/>
      <c r="M1" s="3"/>
      <c r="N1" s="3" t="s">
        <v>802</v>
      </c>
      <c r="O1" s="3"/>
      <c r="P1" s="3"/>
      <c r="Q1" s="3" t="s">
        <v>803</v>
      </c>
      <c r="R1" s="3"/>
      <c r="S1" s="3"/>
      <c r="T1" s="3" t="s">
        <v>804</v>
      </c>
      <c r="U1" s="3"/>
      <c r="V1" s="3"/>
      <c r="W1" s="3" t="s">
        <v>805</v>
      </c>
      <c r="X1" s="3"/>
      <c r="Y1" s="3"/>
      <c r="Z1" s="3" t="s">
        <v>806</v>
      </c>
      <c r="AA1" s="3"/>
      <c r="AB1" s="3"/>
      <c r="AC1" s="3" t="s">
        <v>807</v>
      </c>
      <c r="AD1" s="3"/>
      <c r="AE1" s="3"/>
      <c r="AF1" s="3" t="s">
        <v>808</v>
      </c>
      <c r="AG1" s="3"/>
      <c r="AH1" s="3"/>
      <c r="AI1" s="3" t="s">
        <v>809</v>
      </c>
      <c r="AJ1" s="3"/>
      <c r="AK1" s="3"/>
      <c r="AL1" s="3" t="s">
        <v>9</v>
      </c>
      <c r="AM1" s="3"/>
      <c r="AN1" s="3"/>
      <c r="AO1" s="3"/>
      <c r="AP1" s="3"/>
      <c r="AQ1" s="3"/>
      <c r="AR1" s="3"/>
    </row>
    <row r="2" spans="1:44" x14ac:dyDescent="0.25">
      <c r="A2" s="1" t="s">
        <v>810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/>
      <c r="AP2" t="s">
        <v>20</v>
      </c>
      <c r="AQ2" t="s">
        <v>21</v>
      </c>
      <c r="AR2" t="s">
        <v>22</v>
      </c>
    </row>
    <row r="3" spans="1:44" x14ac:dyDescent="0.25">
      <c r="A3" s="5" t="s">
        <v>811</v>
      </c>
      <c r="B3" s="6">
        <f t="shared" ref="B3:D3" si="0">E3+H3+K3+N3+Q3+T3+W3+Z3+AC3+AF3+AI3</f>
        <v>43</v>
      </c>
      <c r="C3" s="6">
        <f t="shared" si="0"/>
        <v>144</v>
      </c>
      <c r="D3" s="6">
        <f t="shared" si="0"/>
        <v>1</v>
      </c>
      <c r="E3" s="7">
        <v>18</v>
      </c>
      <c r="F3">
        <v>37</v>
      </c>
      <c r="G3">
        <v>1</v>
      </c>
      <c r="H3" s="7">
        <v>4</v>
      </c>
      <c r="I3" s="8">
        <v>11</v>
      </c>
      <c r="J3" s="8">
        <v>0</v>
      </c>
      <c r="K3" s="7">
        <v>8</v>
      </c>
      <c r="L3" s="8">
        <v>74</v>
      </c>
      <c r="M3" s="8">
        <v>0</v>
      </c>
      <c r="N3" s="7">
        <v>1</v>
      </c>
      <c r="O3" s="8">
        <v>-3</v>
      </c>
      <c r="P3" s="8">
        <v>0</v>
      </c>
      <c r="Q3" s="7">
        <v>5</v>
      </c>
      <c r="R3" s="8">
        <v>-9</v>
      </c>
      <c r="S3" s="8">
        <v>0</v>
      </c>
      <c r="T3" s="7">
        <v>7</v>
      </c>
      <c r="U3" s="8">
        <v>34</v>
      </c>
      <c r="V3" s="8">
        <v>0</v>
      </c>
      <c r="W3" s="7"/>
      <c r="Z3" s="7"/>
      <c r="AC3" s="7"/>
      <c r="AF3" s="7"/>
      <c r="AI3" s="7"/>
      <c r="AL3" s="7"/>
      <c r="AP3" s="9" t="s">
        <v>26</v>
      </c>
      <c r="AQ3" s="9" t="s">
        <v>28</v>
      </c>
      <c r="AR3" s="9" t="s">
        <v>29</v>
      </c>
    </row>
    <row r="4" spans="1:44" x14ac:dyDescent="0.25">
      <c r="A4" s="5" t="s">
        <v>572</v>
      </c>
      <c r="B4" s="6">
        <f t="shared" ref="B4:D4" si="1">E4+H4+K4+N4+Q4+T4+W4+Z4+AC4+AF4+AI4</f>
        <v>40</v>
      </c>
      <c r="C4" s="6">
        <f t="shared" si="1"/>
        <v>125</v>
      </c>
      <c r="D4" s="6">
        <f t="shared" si="1"/>
        <v>2</v>
      </c>
      <c r="E4" s="7">
        <v>16</v>
      </c>
      <c r="F4">
        <v>71</v>
      </c>
      <c r="G4">
        <v>1</v>
      </c>
      <c r="H4" s="7">
        <v>2</v>
      </c>
      <c r="I4" s="8">
        <v>-1</v>
      </c>
      <c r="J4" s="8">
        <v>0</v>
      </c>
      <c r="K4" s="7">
        <v>9</v>
      </c>
      <c r="L4" s="8">
        <v>85</v>
      </c>
      <c r="M4" s="8">
        <v>0</v>
      </c>
      <c r="N4" s="7">
        <v>0</v>
      </c>
      <c r="O4" s="8">
        <v>0</v>
      </c>
      <c r="P4" s="8">
        <v>0</v>
      </c>
      <c r="Q4" s="7">
        <v>12</v>
      </c>
      <c r="R4" s="8">
        <v>-34</v>
      </c>
      <c r="S4" s="8">
        <v>1</v>
      </c>
      <c r="T4" s="7"/>
      <c r="W4" s="7">
        <v>1</v>
      </c>
      <c r="X4">
        <v>4</v>
      </c>
      <c r="Y4">
        <v>0</v>
      </c>
      <c r="Z4" s="7"/>
      <c r="AC4" s="7"/>
      <c r="AF4" s="7"/>
      <c r="AI4" s="7"/>
      <c r="AL4" s="7"/>
      <c r="AP4" s="10" t="s">
        <v>34</v>
      </c>
      <c r="AQ4" s="10" t="s">
        <v>34</v>
      </c>
      <c r="AR4" s="10" t="s">
        <v>35</v>
      </c>
    </row>
    <row r="5" spans="1:44" x14ac:dyDescent="0.25">
      <c r="A5" s="5" t="s">
        <v>342</v>
      </c>
      <c r="B5" s="6">
        <f t="shared" ref="B5:D5" si="2">E5+H5+K5+N5+Q5+T5+W5+Z5+AC5+AF5+AI5</f>
        <v>22</v>
      </c>
      <c r="C5" s="6">
        <f t="shared" si="2"/>
        <v>55</v>
      </c>
      <c r="D5" s="6">
        <f t="shared" si="2"/>
        <v>0</v>
      </c>
      <c r="E5" s="7">
        <v>11</v>
      </c>
      <c r="F5">
        <v>38</v>
      </c>
      <c r="G5">
        <v>0</v>
      </c>
      <c r="H5" s="7">
        <v>1</v>
      </c>
      <c r="I5" s="8">
        <v>3</v>
      </c>
      <c r="J5" s="8">
        <v>0</v>
      </c>
      <c r="K5" s="7">
        <v>5</v>
      </c>
      <c r="L5" s="8">
        <v>15</v>
      </c>
      <c r="M5" s="8">
        <v>0</v>
      </c>
      <c r="N5" s="7">
        <v>0</v>
      </c>
      <c r="O5" s="8">
        <v>0</v>
      </c>
      <c r="P5" s="8">
        <v>0</v>
      </c>
      <c r="Q5" s="7">
        <v>5</v>
      </c>
      <c r="R5" s="8">
        <v>-1</v>
      </c>
      <c r="S5" s="8">
        <v>0</v>
      </c>
      <c r="T5" s="7"/>
      <c r="U5" s="8"/>
      <c r="V5" s="8"/>
      <c r="W5" s="7"/>
      <c r="Z5" s="7"/>
      <c r="AC5" s="7"/>
      <c r="AF5" s="7"/>
      <c r="AI5" s="7"/>
      <c r="AJ5" s="8"/>
      <c r="AK5" s="8"/>
      <c r="AL5" s="7"/>
      <c r="AP5" s="12" t="s">
        <v>38</v>
      </c>
      <c r="AQ5" s="12" t="s">
        <v>38</v>
      </c>
      <c r="AR5" s="12" t="s">
        <v>40</v>
      </c>
    </row>
    <row r="6" spans="1:44" x14ac:dyDescent="0.25">
      <c r="A6" s="5" t="s">
        <v>301</v>
      </c>
      <c r="B6" s="6">
        <f t="shared" ref="B6:D6" si="3">E6+H6+K6+N6+Q6+T6+W6+Z6+AC6+AF6+AI6</f>
        <v>33</v>
      </c>
      <c r="C6" s="6">
        <f t="shared" si="3"/>
        <v>82</v>
      </c>
      <c r="D6" s="6">
        <f t="shared" si="3"/>
        <v>0</v>
      </c>
      <c r="E6" s="7">
        <v>10</v>
      </c>
      <c r="F6">
        <v>21</v>
      </c>
      <c r="G6">
        <v>0</v>
      </c>
      <c r="H6" s="7">
        <v>9</v>
      </c>
      <c r="I6" s="8">
        <v>28</v>
      </c>
      <c r="J6" s="8">
        <v>0</v>
      </c>
      <c r="K6" s="7">
        <v>9</v>
      </c>
      <c r="L6" s="8">
        <v>38</v>
      </c>
      <c r="M6" s="8">
        <v>0</v>
      </c>
      <c r="N6" s="7">
        <v>0</v>
      </c>
      <c r="O6" s="8">
        <v>0</v>
      </c>
      <c r="P6" s="8">
        <v>0</v>
      </c>
      <c r="Q6" s="7">
        <v>5</v>
      </c>
      <c r="R6" s="8">
        <v>-5</v>
      </c>
      <c r="S6" s="8">
        <v>0</v>
      </c>
      <c r="T6" s="7"/>
      <c r="W6" s="7"/>
      <c r="Z6" s="7"/>
      <c r="AC6" s="7"/>
      <c r="AF6" s="7"/>
      <c r="AI6" s="7"/>
      <c r="AL6" s="7"/>
      <c r="AP6" s="11" t="s">
        <v>40</v>
      </c>
      <c r="AQ6" s="11" t="s">
        <v>40</v>
      </c>
      <c r="AR6" s="11" t="s">
        <v>46</v>
      </c>
    </row>
    <row r="7" spans="1:44" x14ac:dyDescent="0.25">
      <c r="A7" s="5" t="s">
        <v>448</v>
      </c>
      <c r="B7" s="6">
        <f t="shared" ref="B7:D7" si="4">E7+H7+K7+N7+Q7+T7+W7+Z7+AC7+AF7+AI7</f>
        <v>25</v>
      </c>
      <c r="C7" s="6">
        <f t="shared" si="4"/>
        <v>37</v>
      </c>
      <c r="D7" s="6">
        <f t="shared" si="4"/>
        <v>0</v>
      </c>
      <c r="E7" s="7">
        <v>6</v>
      </c>
      <c r="F7">
        <v>4</v>
      </c>
      <c r="G7">
        <v>0</v>
      </c>
      <c r="H7" s="7">
        <v>9</v>
      </c>
      <c r="I7" s="8">
        <v>15</v>
      </c>
      <c r="J7" s="8">
        <v>0</v>
      </c>
      <c r="K7" s="7"/>
      <c r="L7" s="8"/>
      <c r="M7" s="8"/>
      <c r="N7" s="7">
        <v>0</v>
      </c>
      <c r="O7" s="8">
        <v>0</v>
      </c>
      <c r="P7" s="8">
        <v>0</v>
      </c>
      <c r="Q7" s="7">
        <v>9</v>
      </c>
      <c r="R7" s="8">
        <v>15</v>
      </c>
      <c r="S7" s="8">
        <v>0</v>
      </c>
      <c r="T7" s="7"/>
      <c r="W7" s="7"/>
      <c r="Z7" s="7">
        <v>1</v>
      </c>
      <c r="AA7">
        <v>3</v>
      </c>
      <c r="AB7">
        <v>0</v>
      </c>
      <c r="AC7" s="7"/>
      <c r="AF7" s="7"/>
      <c r="AI7" s="7"/>
      <c r="AL7" s="7"/>
      <c r="AP7" s="17" t="s">
        <v>50</v>
      </c>
      <c r="AQ7" s="17" t="s">
        <v>50</v>
      </c>
      <c r="AR7" s="18" t="s">
        <v>52</v>
      </c>
    </row>
    <row r="8" spans="1:44" x14ac:dyDescent="0.25">
      <c r="A8" s="5" t="s">
        <v>236</v>
      </c>
      <c r="B8" s="6">
        <f t="shared" ref="B8:D8" si="5">E8+H8+K8+N8+Q8+T8+W8+Z8+AC8+AF8+AI8</f>
        <v>23</v>
      </c>
      <c r="C8" s="6">
        <f t="shared" si="5"/>
        <v>23</v>
      </c>
      <c r="D8" s="6">
        <f t="shared" si="5"/>
        <v>0</v>
      </c>
      <c r="E8" s="7">
        <v>1</v>
      </c>
      <c r="F8">
        <v>0</v>
      </c>
      <c r="G8">
        <v>0</v>
      </c>
      <c r="H8" s="7">
        <v>3</v>
      </c>
      <c r="I8" s="8">
        <v>12</v>
      </c>
      <c r="J8" s="8">
        <v>0</v>
      </c>
      <c r="K8" s="7">
        <v>7</v>
      </c>
      <c r="L8" s="8">
        <v>24</v>
      </c>
      <c r="M8" s="8">
        <v>0</v>
      </c>
      <c r="N8" s="7">
        <v>2</v>
      </c>
      <c r="O8" s="8">
        <v>-3</v>
      </c>
      <c r="P8" s="8">
        <v>0</v>
      </c>
      <c r="Q8" s="7">
        <v>7</v>
      </c>
      <c r="R8" s="8">
        <v>-10</v>
      </c>
      <c r="S8" s="8">
        <v>0</v>
      </c>
      <c r="T8" s="7"/>
      <c r="W8" s="7"/>
      <c r="Z8" s="7">
        <v>2</v>
      </c>
      <c r="AA8">
        <v>0</v>
      </c>
      <c r="AB8">
        <v>0</v>
      </c>
      <c r="AC8" s="7">
        <v>1</v>
      </c>
      <c r="AD8" s="8">
        <v>0</v>
      </c>
      <c r="AE8" s="8">
        <v>0</v>
      </c>
      <c r="AF8" s="7"/>
      <c r="AI8" s="7"/>
      <c r="AL8" s="7"/>
      <c r="AQ8" s="18" t="s">
        <v>46</v>
      </c>
      <c r="AR8" s="18" t="s">
        <v>56</v>
      </c>
    </row>
    <row r="9" spans="1:44" x14ac:dyDescent="0.25">
      <c r="A9" s="5" t="s">
        <v>363</v>
      </c>
      <c r="B9" s="6">
        <f t="shared" ref="B9:D9" si="6">E9+H9+K9+N9+Q9+T9+W9+Z9+AC9+AF9+AI9</f>
        <v>37</v>
      </c>
      <c r="C9" s="6">
        <f t="shared" si="6"/>
        <v>151</v>
      </c>
      <c r="D9" s="6">
        <f t="shared" si="6"/>
        <v>1</v>
      </c>
      <c r="E9" s="7">
        <v>12</v>
      </c>
      <c r="F9">
        <v>45</v>
      </c>
      <c r="G9">
        <v>0</v>
      </c>
      <c r="H9" s="7">
        <v>17</v>
      </c>
      <c r="I9" s="8">
        <v>87</v>
      </c>
      <c r="J9" s="8">
        <v>1</v>
      </c>
      <c r="K9" s="7">
        <v>5</v>
      </c>
      <c r="L9" s="8">
        <v>28</v>
      </c>
      <c r="M9" s="8">
        <v>0</v>
      </c>
      <c r="N9" s="7">
        <v>0</v>
      </c>
      <c r="O9" s="8">
        <v>0</v>
      </c>
      <c r="P9" s="8">
        <v>0</v>
      </c>
      <c r="Q9" s="7">
        <v>3</v>
      </c>
      <c r="R9" s="8">
        <v>-9</v>
      </c>
      <c r="S9" s="8">
        <v>0</v>
      </c>
      <c r="T9" s="7"/>
      <c r="W9" s="7"/>
      <c r="Z9" s="7"/>
      <c r="AC9" s="7"/>
      <c r="AF9" s="7"/>
      <c r="AI9" s="7"/>
      <c r="AL9" s="7"/>
      <c r="AR9" s="19" t="s">
        <v>38</v>
      </c>
    </row>
    <row r="10" spans="1:44" x14ac:dyDescent="0.25">
      <c r="A10" s="5" t="s">
        <v>125</v>
      </c>
      <c r="B10" s="6">
        <f t="shared" ref="B10:C10" si="7">E10+H10+K10+N10+Q10+T10+W10+Z10+AC10+AF10+AI10+AL10</f>
        <v>49</v>
      </c>
      <c r="C10" s="6">
        <f t="shared" si="7"/>
        <v>337</v>
      </c>
      <c r="D10" s="6">
        <f>G10+J10+M10+P10+S10+V10+Y10+AB10+AE10+AH10+AK10</f>
        <v>3</v>
      </c>
      <c r="E10" s="7">
        <v>17</v>
      </c>
      <c r="F10" s="10">
        <v>146</v>
      </c>
      <c r="G10">
        <v>1</v>
      </c>
      <c r="H10" s="7">
        <v>15</v>
      </c>
      <c r="I10" s="10">
        <v>160</v>
      </c>
      <c r="J10" s="8">
        <v>1</v>
      </c>
      <c r="K10" s="7">
        <v>7</v>
      </c>
      <c r="L10" s="8">
        <v>15</v>
      </c>
      <c r="M10" s="8">
        <v>1</v>
      </c>
      <c r="N10" s="7">
        <v>0</v>
      </c>
      <c r="O10" s="8">
        <v>0</v>
      </c>
      <c r="P10" s="8">
        <v>0</v>
      </c>
      <c r="Q10" s="7">
        <v>7</v>
      </c>
      <c r="R10" s="8">
        <v>-2</v>
      </c>
      <c r="S10" s="8">
        <v>0</v>
      </c>
      <c r="T10" s="7"/>
      <c r="W10" s="7"/>
      <c r="Z10" s="7">
        <v>2</v>
      </c>
      <c r="AA10">
        <v>4</v>
      </c>
      <c r="AB10">
        <v>0</v>
      </c>
      <c r="AC10" s="7"/>
      <c r="AF10" s="7">
        <v>1</v>
      </c>
      <c r="AG10">
        <v>14</v>
      </c>
      <c r="AH10">
        <v>0</v>
      </c>
      <c r="AI10" s="7"/>
      <c r="AL10" s="7"/>
      <c r="AP10" s="20" t="s">
        <v>61</v>
      </c>
      <c r="AQ10" s="20"/>
    </row>
    <row r="11" spans="1:44" x14ac:dyDescent="0.25">
      <c r="A11" s="5" t="s">
        <v>364</v>
      </c>
      <c r="B11" s="6">
        <f t="shared" ref="B11:D11" si="8">E11+H11+K11+N11+Q11+T11+W11+Z11+AC11+AF11+AI11</f>
        <v>32</v>
      </c>
      <c r="C11" s="6">
        <f t="shared" si="8"/>
        <v>67</v>
      </c>
      <c r="D11" s="6">
        <f t="shared" si="8"/>
        <v>1</v>
      </c>
      <c r="E11" s="7">
        <v>6</v>
      </c>
      <c r="F11">
        <v>20</v>
      </c>
      <c r="G11">
        <v>0</v>
      </c>
      <c r="H11" s="7">
        <v>11</v>
      </c>
      <c r="I11" s="8">
        <v>26</v>
      </c>
      <c r="J11" s="8">
        <v>0</v>
      </c>
      <c r="K11" s="7">
        <v>1</v>
      </c>
      <c r="L11" s="8">
        <v>0</v>
      </c>
      <c r="M11" s="8">
        <v>0</v>
      </c>
      <c r="N11" s="7">
        <v>12</v>
      </c>
      <c r="O11" s="8">
        <v>11</v>
      </c>
      <c r="P11" s="8">
        <v>1</v>
      </c>
      <c r="Q11" s="7">
        <v>0</v>
      </c>
      <c r="R11" s="8">
        <v>0</v>
      </c>
      <c r="S11" s="8">
        <v>0</v>
      </c>
      <c r="T11" s="7"/>
      <c r="W11" s="7"/>
      <c r="Z11" s="7"/>
      <c r="AC11" s="7"/>
      <c r="AF11" s="7"/>
      <c r="AI11" s="7">
        <v>2</v>
      </c>
      <c r="AJ11">
        <v>10</v>
      </c>
      <c r="AK11">
        <v>0</v>
      </c>
      <c r="AL11" s="7">
        <v>1</v>
      </c>
      <c r="AM11" s="8">
        <v>-17</v>
      </c>
      <c r="AN11" s="8">
        <v>0</v>
      </c>
      <c r="AR11" s="22" t="s">
        <v>64</v>
      </c>
    </row>
    <row r="12" spans="1:44" x14ac:dyDescent="0.25">
      <c r="A12" s="5" t="s">
        <v>778</v>
      </c>
      <c r="B12" s="6">
        <f t="shared" ref="B12:D12" si="9">E12+H12+K12+N12+Q12+T12+W12+Z12+AC12+AF12+AI12</f>
        <v>61</v>
      </c>
      <c r="C12" s="6">
        <f t="shared" si="9"/>
        <v>185</v>
      </c>
      <c r="D12" s="6">
        <f t="shared" si="9"/>
        <v>3</v>
      </c>
      <c r="E12" s="7">
        <v>8</v>
      </c>
      <c r="F12">
        <v>51</v>
      </c>
      <c r="G12">
        <v>0</v>
      </c>
      <c r="H12" s="21">
        <v>36</v>
      </c>
      <c r="I12" s="10">
        <v>129</v>
      </c>
      <c r="J12" s="12">
        <v>2</v>
      </c>
      <c r="K12" s="7">
        <v>1</v>
      </c>
      <c r="L12" s="8">
        <v>-5</v>
      </c>
      <c r="M12" s="8">
        <v>0</v>
      </c>
      <c r="N12" s="7">
        <v>13</v>
      </c>
      <c r="O12" s="8">
        <v>3</v>
      </c>
      <c r="P12" s="8">
        <v>1</v>
      </c>
      <c r="Q12" s="7">
        <v>0</v>
      </c>
      <c r="R12" s="8">
        <v>0</v>
      </c>
      <c r="S12" s="8">
        <v>0</v>
      </c>
      <c r="T12" s="7">
        <v>3</v>
      </c>
      <c r="U12" s="8">
        <v>7</v>
      </c>
      <c r="V12" s="8">
        <v>0</v>
      </c>
      <c r="W12" s="7"/>
      <c r="X12" s="8"/>
      <c r="Y12" s="8"/>
      <c r="Z12" s="7"/>
      <c r="AC12" s="7"/>
      <c r="AF12" s="7"/>
      <c r="AI12" s="7"/>
      <c r="AL12" s="7"/>
      <c r="AR12" s="23" t="s">
        <v>66</v>
      </c>
    </row>
    <row r="13" spans="1:44" x14ac:dyDescent="0.25">
      <c r="A13" s="5" t="s">
        <v>369</v>
      </c>
      <c r="B13" s="6">
        <f t="shared" ref="B13:D13" si="10">E13+H13+K13+N13+Q13+T13+W13+Z13+AC13+AF13+AI13</f>
        <v>32</v>
      </c>
      <c r="C13" s="6">
        <f t="shared" si="10"/>
        <v>-1</v>
      </c>
      <c r="D13" s="6">
        <f t="shared" si="10"/>
        <v>0</v>
      </c>
      <c r="E13" s="7">
        <v>4</v>
      </c>
      <c r="F13">
        <v>12</v>
      </c>
      <c r="G13">
        <v>0</v>
      </c>
      <c r="H13" s="7">
        <v>7</v>
      </c>
      <c r="I13" s="8">
        <v>21</v>
      </c>
      <c r="J13" s="8">
        <v>0</v>
      </c>
      <c r="K13" s="7"/>
      <c r="L13" s="8"/>
      <c r="M13" s="8"/>
      <c r="N13" s="7">
        <v>18</v>
      </c>
      <c r="O13" s="8">
        <v>-42</v>
      </c>
      <c r="P13" s="8">
        <v>0</v>
      </c>
      <c r="Q13" s="7">
        <v>0</v>
      </c>
      <c r="R13" s="8">
        <v>0</v>
      </c>
      <c r="S13" s="8">
        <v>0</v>
      </c>
      <c r="T13" s="7"/>
      <c r="W13" s="7"/>
      <c r="Z13" s="7"/>
      <c r="AC13" s="7"/>
      <c r="AF13" s="7"/>
      <c r="AI13" s="7">
        <v>3</v>
      </c>
      <c r="AJ13">
        <v>8</v>
      </c>
      <c r="AK13">
        <v>0</v>
      </c>
      <c r="AL13" s="7"/>
    </row>
    <row r="14" spans="1:44" x14ac:dyDescent="0.25">
      <c r="A14" s="5"/>
      <c r="B14" s="6"/>
      <c r="C14" s="6"/>
      <c r="D14" s="6"/>
      <c r="E14">
        <f t="shared" ref="E14:AN14" si="11">SUM(E3:E13)</f>
        <v>109</v>
      </c>
      <c r="F14">
        <f t="shared" si="11"/>
        <v>445</v>
      </c>
      <c r="G14">
        <f t="shared" si="11"/>
        <v>3</v>
      </c>
      <c r="H14">
        <f t="shared" si="11"/>
        <v>114</v>
      </c>
      <c r="I14">
        <f t="shared" si="11"/>
        <v>491</v>
      </c>
      <c r="J14">
        <f t="shared" si="11"/>
        <v>4</v>
      </c>
      <c r="K14">
        <f t="shared" si="11"/>
        <v>52</v>
      </c>
      <c r="L14">
        <f t="shared" si="11"/>
        <v>274</v>
      </c>
      <c r="M14">
        <f t="shared" si="11"/>
        <v>1</v>
      </c>
      <c r="N14">
        <f t="shared" si="11"/>
        <v>46</v>
      </c>
      <c r="O14">
        <f t="shared" si="11"/>
        <v>-34</v>
      </c>
      <c r="P14">
        <f t="shared" si="11"/>
        <v>2</v>
      </c>
      <c r="Q14">
        <f t="shared" si="11"/>
        <v>53</v>
      </c>
      <c r="R14">
        <f t="shared" si="11"/>
        <v>-55</v>
      </c>
      <c r="S14">
        <f t="shared" si="11"/>
        <v>1</v>
      </c>
      <c r="T14">
        <f t="shared" si="11"/>
        <v>10</v>
      </c>
      <c r="U14">
        <f t="shared" si="11"/>
        <v>41</v>
      </c>
      <c r="V14">
        <f t="shared" si="11"/>
        <v>0</v>
      </c>
      <c r="W14">
        <f t="shared" si="11"/>
        <v>1</v>
      </c>
      <c r="X14">
        <f t="shared" si="11"/>
        <v>4</v>
      </c>
      <c r="Y14">
        <f t="shared" si="11"/>
        <v>0</v>
      </c>
      <c r="Z14">
        <f t="shared" si="11"/>
        <v>5</v>
      </c>
      <c r="AA14">
        <f t="shared" si="11"/>
        <v>7</v>
      </c>
      <c r="AB14">
        <f t="shared" si="11"/>
        <v>0</v>
      </c>
      <c r="AC14">
        <f t="shared" si="11"/>
        <v>1</v>
      </c>
      <c r="AD14">
        <f t="shared" si="11"/>
        <v>0</v>
      </c>
      <c r="AE14">
        <f t="shared" si="11"/>
        <v>0</v>
      </c>
      <c r="AF14">
        <f t="shared" si="11"/>
        <v>1</v>
      </c>
      <c r="AG14">
        <f t="shared" si="11"/>
        <v>14</v>
      </c>
      <c r="AH14">
        <f t="shared" si="11"/>
        <v>0</v>
      </c>
      <c r="AI14">
        <f t="shared" si="11"/>
        <v>5</v>
      </c>
      <c r="AJ14">
        <f t="shared" si="11"/>
        <v>18</v>
      </c>
      <c r="AK14">
        <f t="shared" si="11"/>
        <v>0</v>
      </c>
      <c r="AL14">
        <f t="shared" si="11"/>
        <v>1</v>
      </c>
      <c r="AM14">
        <f t="shared" si="11"/>
        <v>-17</v>
      </c>
      <c r="AN14">
        <f t="shared" si="11"/>
        <v>0</v>
      </c>
    </row>
    <row r="15" spans="1:44" x14ac:dyDescent="0.25">
      <c r="A15" s="5"/>
      <c r="B15" s="6"/>
      <c r="C15" s="6"/>
      <c r="D15" s="6"/>
    </row>
    <row r="16" spans="1:44" x14ac:dyDescent="0.25">
      <c r="A16" s="1" t="s">
        <v>55</v>
      </c>
      <c r="B16" s="2" t="s">
        <v>1</v>
      </c>
      <c r="C16" s="2"/>
      <c r="D16" s="2"/>
      <c r="E16" s="3" t="s">
        <v>807</v>
      </c>
      <c r="F16" s="3"/>
      <c r="G16" s="3"/>
      <c r="H16" s="3" t="s">
        <v>582</v>
      </c>
      <c r="I16" s="3"/>
      <c r="J16" s="3"/>
      <c r="K16" s="3" t="s">
        <v>808</v>
      </c>
      <c r="L16" s="3"/>
      <c r="M16" s="3"/>
      <c r="N16" s="3" t="s">
        <v>799</v>
      </c>
      <c r="O16" s="3"/>
      <c r="P16" s="3"/>
      <c r="Q16" s="3" t="s">
        <v>826</v>
      </c>
      <c r="R16" s="3"/>
      <c r="S16" s="3"/>
      <c r="T16" s="3" t="s">
        <v>827</v>
      </c>
      <c r="U16" s="3"/>
      <c r="V16" s="3"/>
      <c r="W16" s="3" t="s">
        <v>828</v>
      </c>
      <c r="X16" s="3"/>
      <c r="Y16" s="3"/>
      <c r="Z16" s="3" t="s">
        <v>829</v>
      </c>
      <c r="AA16" s="3"/>
      <c r="AB16" s="3"/>
      <c r="AC16" s="3" t="s">
        <v>801</v>
      </c>
      <c r="AD16" s="3"/>
      <c r="AE16" s="3"/>
      <c r="AF16" s="3" t="s">
        <v>830</v>
      </c>
      <c r="AG16" s="3"/>
      <c r="AH16" s="3"/>
      <c r="AI16" s="3" t="s">
        <v>831</v>
      </c>
      <c r="AJ16" s="3"/>
      <c r="AK16" s="3"/>
      <c r="AL16" s="3" t="s">
        <v>809</v>
      </c>
      <c r="AM16" s="3"/>
      <c r="AN16" s="3"/>
      <c r="AO16" s="3"/>
      <c r="AP16" s="3"/>
      <c r="AQ16" s="3"/>
      <c r="AR16" s="3"/>
    </row>
    <row r="17" spans="1:44" x14ac:dyDescent="0.25">
      <c r="A17" s="1" t="s">
        <v>810</v>
      </c>
      <c r="B17" s="2" t="s">
        <v>58</v>
      </c>
      <c r="C17" s="2" t="s">
        <v>7</v>
      </c>
      <c r="D17" s="2" t="s">
        <v>8</v>
      </c>
      <c r="E17" s="4" t="s">
        <v>21</v>
      </c>
      <c r="F17" s="3" t="s">
        <v>7</v>
      </c>
      <c r="G17" s="3" t="s">
        <v>8</v>
      </c>
      <c r="H17" s="4" t="s">
        <v>21</v>
      </c>
      <c r="I17" s="3" t="s">
        <v>7</v>
      </c>
      <c r="J17" s="3" t="s">
        <v>8</v>
      </c>
      <c r="K17" s="4" t="s">
        <v>21</v>
      </c>
      <c r="L17" s="3" t="s">
        <v>7</v>
      </c>
      <c r="M17" s="3" t="s">
        <v>8</v>
      </c>
      <c r="N17" s="4" t="s">
        <v>21</v>
      </c>
      <c r="O17" s="3" t="s">
        <v>7</v>
      </c>
      <c r="P17" s="3" t="s">
        <v>8</v>
      </c>
      <c r="Q17" s="4" t="s">
        <v>21</v>
      </c>
      <c r="R17" s="3" t="s">
        <v>7</v>
      </c>
      <c r="S17" s="3" t="s">
        <v>8</v>
      </c>
      <c r="T17" s="4" t="s">
        <v>21</v>
      </c>
      <c r="U17" s="3" t="s">
        <v>7</v>
      </c>
      <c r="V17" s="3" t="s">
        <v>8</v>
      </c>
      <c r="W17" s="4" t="s">
        <v>21</v>
      </c>
      <c r="X17" s="3" t="s">
        <v>7</v>
      </c>
      <c r="Y17" s="3" t="s">
        <v>8</v>
      </c>
      <c r="Z17" s="4" t="s">
        <v>21</v>
      </c>
      <c r="AA17" s="3" t="s">
        <v>7</v>
      </c>
      <c r="AB17" s="3" t="s">
        <v>8</v>
      </c>
      <c r="AC17" s="4" t="s">
        <v>21</v>
      </c>
      <c r="AD17" s="3" t="s">
        <v>7</v>
      </c>
      <c r="AE17" s="3" t="s">
        <v>8</v>
      </c>
      <c r="AF17" s="4" t="s">
        <v>21</v>
      </c>
      <c r="AG17" s="3" t="s">
        <v>7</v>
      </c>
      <c r="AH17" s="3" t="s">
        <v>8</v>
      </c>
      <c r="AI17" s="4" t="s">
        <v>21</v>
      </c>
      <c r="AJ17" s="3" t="s">
        <v>7</v>
      </c>
      <c r="AK17" s="3" t="s">
        <v>8</v>
      </c>
      <c r="AL17" s="4" t="s">
        <v>21</v>
      </c>
      <c r="AM17" s="3" t="s">
        <v>7</v>
      </c>
      <c r="AN17" s="3" t="s">
        <v>8</v>
      </c>
      <c r="AO17" s="3"/>
      <c r="AP17" s="3"/>
      <c r="AQ17" s="3"/>
      <c r="AR17" s="3"/>
    </row>
    <row r="18" spans="1:44" x14ac:dyDescent="0.25">
      <c r="A18" s="5" t="s">
        <v>811</v>
      </c>
      <c r="B18" s="6">
        <f t="shared" ref="B18:D18" si="12">E18+H18+K18+N18+Q18+T18+W18+Z18+AC18+AF18+AI18+AL18</f>
        <v>26</v>
      </c>
      <c r="C18" s="6">
        <f t="shared" si="12"/>
        <v>308</v>
      </c>
      <c r="D18" s="6">
        <f t="shared" si="12"/>
        <v>2</v>
      </c>
      <c r="E18" s="7">
        <v>9</v>
      </c>
      <c r="F18" s="10">
        <v>127</v>
      </c>
      <c r="G18">
        <v>1</v>
      </c>
      <c r="H18" s="7">
        <v>2</v>
      </c>
      <c r="I18" s="8">
        <v>45</v>
      </c>
      <c r="J18" s="8">
        <v>0</v>
      </c>
      <c r="K18" s="7">
        <v>7</v>
      </c>
      <c r="L18" s="8">
        <v>53</v>
      </c>
      <c r="M18" s="8">
        <v>1</v>
      </c>
      <c r="N18" s="7">
        <v>3</v>
      </c>
      <c r="O18" s="8">
        <v>28</v>
      </c>
      <c r="P18" s="8">
        <v>0</v>
      </c>
      <c r="Q18" s="7">
        <v>2</v>
      </c>
      <c r="R18" s="8">
        <v>24</v>
      </c>
      <c r="S18" s="8">
        <v>0</v>
      </c>
      <c r="T18" s="7">
        <v>1</v>
      </c>
      <c r="U18" s="8">
        <v>13</v>
      </c>
      <c r="V18" s="8">
        <v>0</v>
      </c>
      <c r="W18" s="7">
        <v>1</v>
      </c>
      <c r="X18" s="8">
        <v>13</v>
      </c>
      <c r="Y18" s="8">
        <v>0</v>
      </c>
      <c r="Z18" s="7">
        <v>1</v>
      </c>
      <c r="AA18" s="8">
        <v>5</v>
      </c>
      <c r="AB18" s="8">
        <v>0</v>
      </c>
      <c r="AC18" s="7"/>
      <c r="AF18" s="7"/>
      <c r="AI18" s="7"/>
      <c r="AL18" s="7"/>
    </row>
    <row r="19" spans="1:44" x14ac:dyDescent="0.25">
      <c r="A19" s="5" t="s">
        <v>572</v>
      </c>
      <c r="B19" s="6">
        <f t="shared" ref="B19:D19" si="13">E19+H19+K19+N19+Q19+T19+W19+Z19+AC19+AF19+AI19+AL19</f>
        <v>19</v>
      </c>
      <c r="C19" s="6">
        <f t="shared" si="13"/>
        <v>257</v>
      </c>
      <c r="D19" s="6">
        <f t="shared" si="13"/>
        <v>1</v>
      </c>
      <c r="E19" s="7">
        <v>3</v>
      </c>
      <c r="F19">
        <v>48</v>
      </c>
      <c r="G19">
        <v>0</v>
      </c>
      <c r="H19" s="7">
        <v>3</v>
      </c>
      <c r="I19" s="8">
        <v>61</v>
      </c>
      <c r="J19" s="8">
        <v>0</v>
      </c>
      <c r="K19" s="7">
        <v>3</v>
      </c>
      <c r="L19" s="8">
        <v>55</v>
      </c>
      <c r="M19" s="8">
        <v>1</v>
      </c>
      <c r="N19" s="7">
        <v>8</v>
      </c>
      <c r="O19" s="8">
        <v>72</v>
      </c>
      <c r="P19" s="8">
        <v>0</v>
      </c>
      <c r="Q19" s="7">
        <v>1</v>
      </c>
      <c r="R19" s="8">
        <v>16</v>
      </c>
      <c r="S19" s="8">
        <v>0</v>
      </c>
      <c r="T19" s="7"/>
      <c r="W19" s="7"/>
      <c r="Z19" s="7"/>
      <c r="AC19" s="7">
        <v>1</v>
      </c>
      <c r="AD19">
        <v>5</v>
      </c>
      <c r="AE19">
        <v>0</v>
      </c>
      <c r="AF19" s="7"/>
      <c r="AI19" s="7"/>
      <c r="AL19" s="7"/>
    </row>
    <row r="20" spans="1:44" x14ac:dyDescent="0.25">
      <c r="A20" s="5" t="s">
        <v>342</v>
      </c>
      <c r="B20" s="6">
        <f t="shared" ref="B20:D20" si="14">E20+H20+K20+N20+Q20+T20+W20+Z20+AC20+AF20+AI20+AL20</f>
        <v>22</v>
      </c>
      <c r="C20" s="6">
        <f t="shared" si="14"/>
        <v>258</v>
      </c>
      <c r="D20" s="6">
        <f t="shared" si="14"/>
        <v>2</v>
      </c>
      <c r="E20" s="7">
        <v>4</v>
      </c>
      <c r="F20">
        <v>36</v>
      </c>
      <c r="G20">
        <v>0</v>
      </c>
      <c r="H20" s="7">
        <v>4</v>
      </c>
      <c r="I20" s="8">
        <v>40</v>
      </c>
      <c r="J20" s="8">
        <v>0</v>
      </c>
      <c r="K20" s="7">
        <v>7</v>
      </c>
      <c r="L20" s="10">
        <v>118</v>
      </c>
      <c r="M20" s="8">
        <v>1</v>
      </c>
      <c r="N20" s="7">
        <v>4</v>
      </c>
      <c r="O20" s="8">
        <v>47</v>
      </c>
      <c r="P20" s="8">
        <v>1</v>
      </c>
      <c r="Q20" s="7"/>
      <c r="T20" s="7">
        <v>2</v>
      </c>
      <c r="U20">
        <v>15</v>
      </c>
      <c r="V20">
        <v>0</v>
      </c>
      <c r="W20" s="7"/>
      <c r="Z20" s="7"/>
      <c r="AC20" s="7"/>
      <c r="AF20" s="7">
        <v>1</v>
      </c>
      <c r="AG20">
        <v>2</v>
      </c>
      <c r="AH20">
        <v>0</v>
      </c>
      <c r="AI20" s="7"/>
      <c r="AL20" s="7"/>
    </row>
    <row r="21" spans="1:44" ht="15.75" customHeight="1" x14ac:dyDescent="0.25">
      <c r="A21" s="5" t="s">
        <v>301</v>
      </c>
      <c r="B21" s="6">
        <f t="shared" ref="B21:D21" si="15">E21+H21+K21+N21+Q21+T21+W21+Z21+AC21+AF21+AI21+AL21</f>
        <v>23</v>
      </c>
      <c r="C21" s="6">
        <f t="shared" si="15"/>
        <v>275</v>
      </c>
      <c r="D21" s="6">
        <f t="shared" si="15"/>
        <v>2</v>
      </c>
      <c r="E21" s="7">
        <v>7</v>
      </c>
      <c r="F21" s="10">
        <v>134</v>
      </c>
      <c r="G21">
        <v>1</v>
      </c>
      <c r="H21" s="7">
        <v>3</v>
      </c>
      <c r="I21" s="8">
        <v>13</v>
      </c>
      <c r="J21" s="8">
        <v>1</v>
      </c>
      <c r="K21" s="7">
        <v>9</v>
      </c>
      <c r="L21" s="10">
        <v>104</v>
      </c>
      <c r="M21" s="8">
        <v>0</v>
      </c>
      <c r="N21" s="7">
        <v>2</v>
      </c>
      <c r="O21" s="8">
        <v>4</v>
      </c>
      <c r="P21" s="8">
        <v>0</v>
      </c>
      <c r="Q21" s="7"/>
      <c r="T21" s="7">
        <v>1</v>
      </c>
      <c r="U21">
        <v>12</v>
      </c>
      <c r="V21">
        <v>0</v>
      </c>
      <c r="W21" s="7"/>
      <c r="Z21" s="7">
        <v>1</v>
      </c>
      <c r="AA21">
        <v>8</v>
      </c>
      <c r="AB21">
        <v>0</v>
      </c>
      <c r="AC21" s="7"/>
      <c r="AF21" s="7"/>
      <c r="AI21" s="7"/>
      <c r="AL21" s="7"/>
    </row>
    <row r="22" spans="1:44" ht="15.75" customHeight="1" x14ac:dyDescent="0.25">
      <c r="A22" s="5" t="s">
        <v>448</v>
      </c>
      <c r="B22" s="6">
        <f t="shared" ref="B22:D22" si="16">E22+H22+K22+N22+Q22+T22+W22+Z22+AC22+AF22+AI22+AL22</f>
        <v>27</v>
      </c>
      <c r="C22" s="6">
        <f t="shared" si="16"/>
        <v>264</v>
      </c>
      <c r="D22" s="6">
        <f t="shared" si="16"/>
        <v>1</v>
      </c>
      <c r="E22" s="7">
        <v>7</v>
      </c>
      <c r="F22">
        <v>96</v>
      </c>
      <c r="G22">
        <v>1</v>
      </c>
      <c r="H22" s="7">
        <v>6</v>
      </c>
      <c r="I22" s="8">
        <v>42</v>
      </c>
      <c r="J22" s="8">
        <v>0</v>
      </c>
      <c r="K22" s="7">
        <v>5</v>
      </c>
      <c r="L22" s="8">
        <v>66</v>
      </c>
      <c r="M22" s="8">
        <v>0</v>
      </c>
      <c r="N22" s="7">
        <v>4</v>
      </c>
      <c r="O22" s="8">
        <v>14</v>
      </c>
      <c r="P22" s="8">
        <v>0</v>
      </c>
      <c r="Q22" s="7">
        <v>2</v>
      </c>
      <c r="R22" s="8">
        <v>18</v>
      </c>
      <c r="S22" s="8">
        <v>0</v>
      </c>
      <c r="T22" s="7">
        <v>1</v>
      </c>
      <c r="U22" s="8">
        <v>9</v>
      </c>
      <c r="V22" s="8">
        <v>0</v>
      </c>
      <c r="W22" s="7"/>
      <c r="Z22" s="7">
        <v>1</v>
      </c>
      <c r="AA22">
        <v>12</v>
      </c>
      <c r="AB22">
        <v>0</v>
      </c>
      <c r="AC22" s="7"/>
      <c r="AF22" s="7"/>
      <c r="AI22" s="7">
        <v>1</v>
      </c>
      <c r="AJ22">
        <v>7</v>
      </c>
      <c r="AK22">
        <v>0</v>
      </c>
      <c r="AL22" s="7"/>
    </row>
    <row r="23" spans="1:44" ht="15.75" customHeight="1" x14ac:dyDescent="0.25">
      <c r="A23" s="5" t="s">
        <v>236</v>
      </c>
      <c r="B23" s="6">
        <f t="shared" ref="B23:D23" si="17">E23+H23+K23+N23+Q23+T23+W23+Z23+AC23+AF23+AI23+AL23</f>
        <v>25</v>
      </c>
      <c r="C23" s="6">
        <f t="shared" si="17"/>
        <v>251</v>
      </c>
      <c r="D23" s="6">
        <f t="shared" si="17"/>
        <v>1</v>
      </c>
      <c r="E23" s="21">
        <v>11</v>
      </c>
      <c r="F23" s="10">
        <v>102</v>
      </c>
      <c r="G23">
        <v>0</v>
      </c>
      <c r="H23" s="7">
        <v>5</v>
      </c>
      <c r="I23" s="8">
        <v>50</v>
      </c>
      <c r="J23" s="8">
        <v>0</v>
      </c>
      <c r="K23" s="7">
        <v>5</v>
      </c>
      <c r="L23" s="8">
        <v>55</v>
      </c>
      <c r="M23" s="8">
        <v>1</v>
      </c>
      <c r="N23" s="7">
        <v>1</v>
      </c>
      <c r="O23" s="8">
        <v>-2</v>
      </c>
      <c r="P23" s="8">
        <v>0</v>
      </c>
      <c r="Q23" s="7"/>
      <c r="T23" s="7">
        <v>1</v>
      </c>
      <c r="U23" s="8">
        <v>14</v>
      </c>
      <c r="V23" s="8">
        <v>0</v>
      </c>
      <c r="W23" s="7"/>
      <c r="Z23" s="7">
        <v>2</v>
      </c>
      <c r="AA23">
        <v>32</v>
      </c>
      <c r="AB23">
        <v>0</v>
      </c>
      <c r="AC23" s="7"/>
      <c r="AF23" s="7"/>
      <c r="AI23" s="7"/>
      <c r="AL23" s="7"/>
    </row>
    <row r="24" spans="1:44" ht="15.75" customHeight="1" x14ac:dyDescent="0.25">
      <c r="A24" s="5" t="s">
        <v>363</v>
      </c>
      <c r="B24" s="6">
        <f t="shared" ref="B24:D24" si="18">E24+H24+K24+N24+Q24+T24+W24+Z24+AC24+AF24+AI24+AL24</f>
        <v>26</v>
      </c>
      <c r="C24" s="6">
        <f t="shared" si="18"/>
        <v>330</v>
      </c>
      <c r="D24" s="6">
        <f t="shared" si="18"/>
        <v>3</v>
      </c>
      <c r="E24" s="7">
        <v>6</v>
      </c>
      <c r="F24" s="10">
        <v>111</v>
      </c>
      <c r="G24">
        <v>1</v>
      </c>
      <c r="H24" s="7">
        <v>5</v>
      </c>
      <c r="I24" s="8">
        <v>42</v>
      </c>
      <c r="J24" s="8">
        <v>1</v>
      </c>
      <c r="K24" s="7">
        <v>6</v>
      </c>
      <c r="L24" s="8">
        <v>62</v>
      </c>
      <c r="M24" s="8">
        <v>0</v>
      </c>
      <c r="N24" s="7">
        <v>5</v>
      </c>
      <c r="O24" s="8">
        <v>76</v>
      </c>
      <c r="P24" s="8">
        <v>0</v>
      </c>
      <c r="Q24" s="7">
        <v>1</v>
      </c>
      <c r="R24" s="8">
        <v>10</v>
      </c>
      <c r="S24" s="8">
        <v>0</v>
      </c>
      <c r="T24" s="7">
        <v>1</v>
      </c>
      <c r="U24" s="8">
        <v>5</v>
      </c>
      <c r="V24" s="8">
        <v>0</v>
      </c>
      <c r="W24" s="7">
        <v>1</v>
      </c>
      <c r="X24">
        <v>20</v>
      </c>
      <c r="Y24">
        <v>1</v>
      </c>
      <c r="Z24" s="7"/>
      <c r="AC24" s="7"/>
      <c r="AF24" s="7"/>
      <c r="AI24" s="7">
        <v>1</v>
      </c>
      <c r="AJ24">
        <v>4</v>
      </c>
      <c r="AK24">
        <v>0</v>
      </c>
      <c r="AL24" s="7"/>
    </row>
    <row r="25" spans="1:44" ht="15.75" customHeight="1" x14ac:dyDescent="0.25">
      <c r="A25" s="5" t="s">
        <v>125</v>
      </c>
      <c r="B25" s="6">
        <f t="shared" ref="B25:D25" si="19">E25+H25+K25+N25+Q25+T25+W25+Z25+AC25+AF25+AI25+AL25</f>
        <v>19</v>
      </c>
      <c r="C25" s="6">
        <f t="shared" si="19"/>
        <v>205</v>
      </c>
      <c r="D25" s="6">
        <f t="shared" si="19"/>
        <v>2</v>
      </c>
      <c r="E25" s="7">
        <v>6</v>
      </c>
      <c r="F25">
        <v>61</v>
      </c>
      <c r="G25">
        <v>0</v>
      </c>
      <c r="H25" s="7">
        <v>9</v>
      </c>
      <c r="I25" s="8">
        <v>92</v>
      </c>
      <c r="J25" s="12">
        <v>2</v>
      </c>
      <c r="K25" s="7">
        <v>1</v>
      </c>
      <c r="L25" s="8">
        <v>15</v>
      </c>
      <c r="M25" s="8">
        <v>0</v>
      </c>
      <c r="N25" s="7">
        <v>2</v>
      </c>
      <c r="O25" s="8">
        <v>21</v>
      </c>
      <c r="P25" s="8">
        <v>0</v>
      </c>
      <c r="Q25" s="7"/>
      <c r="T25" s="7"/>
      <c r="W25" s="7"/>
      <c r="Z25" s="7">
        <v>1</v>
      </c>
      <c r="AA25">
        <v>16</v>
      </c>
      <c r="AB25">
        <v>0</v>
      </c>
      <c r="AC25" s="7"/>
      <c r="AF25" s="7"/>
      <c r="AI25" s="7"/>
      <c r="AL25" s="7"/>
    </row>
    <row r="26" spans="1:44" ht="15.75" customHeight="1" x14ac:dyDescent="0.25">
      <c r="A26" s="5" t="s">
        <v>364</v>
      </c>
      <c r="B26" s="6">
        <f t="shared" ref="B26:D26" si="20">E26+H26+K26+N26+Q26+T26+W26+Z26+AC26+AF26+AI26+AL26</f>
        <v>22</v>
      </c>
      <c r="C26" s="6">
        <f t="shared" si="20"/>
        <v>229</v>
      </c>
      <c r="D26" s="6">
        <f t="shared" si="20"/>
        <v>1</v>
      </c>
      <c r="E26" s="21">
        <v>10</v>
      </c>
      <c r="F26">
        <v>98</v>
      </c>
      <c r="G26">
        <v>0</v>
      </c>
      <c r="H26" s="7">
        <v>2</v>
      </c>
      <c r="I26" s="8">
        <v>17</v>
      </c>
      <c r="J26" s="8">
        <v>1</v>
      </c>
      <c r="K26" s="7">
        <v>7</v>
      </c>
      <c r="L26" s="10">
        <v>102</v>
      </c>
      <c r="M26" s="8">
        <v>0</v>
      </c>
      <c r="N26" s="7">
        <v>2</v>
      </c>
      <c r="O26" s="8">
        <v>6</v>
      </c>
      <c r="P26" s="8">
        <v>0</v>
      </c>
      <c r="Q26" s="7"/>
      <c r="T26" s="7"/>
      <c r="W26" s="7"/>
      <c r="Z26" s="7"/>
      <c r="AC26" s="7"/>
      <c r="AF26" s="7"/>
      <c r="AI26" s="7"/>
      <c r="AL26" s="7">
        <v>1</v>
      </c>
      <c r="AM26">
        <v>6</v>
      </c>
      <c r="AN26">
        <v>0</v>
      </c>
    </row>
    <row r="27" spans="1:44" ht="15.75" customHeight="1" x14ac:dyDescent="0.25">
      <c r="A27" s="5" t="s">
        <v>778</v>
      </c>
      <c r="B27" s="6">
        <f t="shared" ref="B27:D27" si="21">E27+H27+K27+N27+Q27+T27+W27+Z27+AC27+AF27+AI27+AL27</f>
        <v>14</v>
      </c>
      <c r="C27" s="6">
        <f t="shared" si="21"/>
        <v>158</v>
      </c>
      <c r="D27" s="6">
        <f t="shared" si="21"/>
        <v>0</v>
      </c>
      <c r="E27" s="7">
        <v>3</v>
      </c>
      <c r="F27">
        <v>66</v>
      </c>
      <c r="G27">
        <v>0</v>
      </c>
      <c r="H27" s="7">
        <v>5</v>
      </c>
      <c r="I27" s="8">
        <v>48</v>
      </c>
      <c r="J27" s="8">
        <v>0</v>
      </c>
      <c r="K27" s="7">
        <v>2</v>
      </c>
      <c r="L27" s="8">
        <v>34</v>
      </c>
      <c r="M27" s="8">
        <v>0</v>
      </c>
      <c r="N27" s="7">
        <v>3</v>
      </c>
      <c r="O27" s="8">
        <v>9</v>
      </c>
      <c r="P27" s="8">
        <v>0</v>
      </c>
      <c r="Q27" s="7"/>
      <c r="T27" s="7"/>
      <c r="W27" s="7">
        <v>1</v>
      </c>
      <c r="X27">
        <v>1</v>
      </c>
      <c r="Y27">
        <v>0</v>
      </c>
      <c r="Z27" s="7"/>
      <c r="AC27" s="7"/>
      <c r="AF27" s="7"/>
      <c r="AI27" s="7"/>
      <c r="AL27" s="7"/>
    </row>
    <row r="28" spans="1:44" ht="15.75" customHeight="1" x14ac:dyDescent="0.25">
      <c r="A28" s="5" t="s">
        <v>369</v>
      </c>
      <c r="B28" s="6">
        <f t="shared" ref="B28:D28" si="22">E28+H28+K28+N28+Q28+T28+W28+Z28+AC28+AF28+AI28+AL28</f>
        <v>21</v>
      </c>
      <c r="C28" s="6">
        <f t="shared" si="22"/>
        <v>251</v>
      </c>
      <c r="D28" s="6">
        <f t="shared" si="22"/>
        <v>1</v>
      </c>
      <c r="E28" s="7">
        <v>6</v>
      </c>
      <c r="F28">
        <v>71</v>
      </c>
      <c r="G28">
        <v>1</v>
      </c>
      <c r="H28" s="7">
        <v>5</v>
      </c>
      <c r="I28" s="8">
        <v>44</v>
      </c>
      <c r="J28" s="8">
        <v>0</v>
      </c>
      <c r="K28" s="7">
        <v>2</v>
      </c>
      <c r="L28" s="8">
        <v>33</v>
      </c>
      <c r="M28" s="8">
        <v>0</v>
      </c>
      <c r="N28" s="7">
        <v>5</v>
      </c>
      <c r="O28" s="8">
        <v>75</v>
      </c>
      <c r="P28" s="8">
        <v>0</v>
      </c>
      <c r="Q28" s="7"/>
      <c r="T28" s="7"/>
      <c r="W28" s="7"/>
      <c r="Z28" s="7">
        <v>2</v>
      </c>
      <c r="AA28">
        <v>1</v>
      </c>
      <c r="AB28">
        <v>0</v>
      </c>
      <c r="AC28" s="7"/>
      <c r="AF28" s="7"/>
      <c r="AI28" s="7"/>
      <c r="AL28" s="7">
        <v>1</v>
      </c>
      <c r="AM28">
        <v>27</v>
      </c>
      <c r="AN28">
        <v>0</v>
      </c>
    </row>
    <row r="29" spans="1:44" ht="15.75" customHeight="1" x14ac:dyDescent="0.25">
      <c r="A29" s="5"/>
      <c r="B29" s="6"/>
      <c r="C29" s="6"/>
      <c r="D29" s="6"/>
      <c r="E29" s="8">
        <f t="shared" ref="E29:AN29" si="23">SUM(E18:E28)</f>
        <v>72</v>
      </c>
      <c r="F29" s="8">
        <f t="shared" si="23"/>
        <v>950</v>
      </c>
      <c r="G29" s="8">
        <f t="shared" si="23"/>
        <v>5</v>
      </c>
      <c r="H29" s="8">
        <f t="shared" si="23"/>
        <v>49</v>
      </c>
      <c r="I29" s="8">
        <f t="shared" si="23"/>
        <v>494</v>
      </c>
      <c r="J29" s="8">
        <f t="shared" si="23"/>
        <v>5</v>
      </c>
      <c r="K29" s="8">
        <f t="shared" si="23"/>
        <v>54</v>
      </c>
      <c r="L29" s="8">
        <f t="shared" si="23"/>
        <v>697</v>
      </c>
      <c r="M29" s="8">
        <f t="shared" si="23"/>
        <v>4</v>
      </c>
      <c r="N29" s="8">
        <f t="shared" si="23"/>
        <v>39</v>
      </c>
      <c r="O29" s="8">
        <f t="shared" si="23"/>
        <v>350</v>
      </c>
      <c r="P29" s="8">
        <f t="shared" si="23"/>
        <v>1</v>
      </c>
      <c r="Q29" s="8">
        <f t="shared" si="23"/>
        <v>6</v>
      </c>
      <c r="R29" s="8">
        <f t="shared" si="23"/>
        <v>68</v>
      </c>
      <c r="S29" s="8">
        <f t="shared" si="23"/>
        <v>0</v>
      </c>
      <c r="T29" s="8">
        <f t="shared" si="23"/>
        <v>7</v>
      </c>
      <c r="U29" s="8">
        <f t="shared" si="23"/>
        <v>68</v>
      </c>
      <c r="V29" s="8">
        <f t="shared" si="23"/>
        <v>0</v>
      </c>
      <c r="W29" s="8">
        <f t="shared" si="23"/>
        <v>3</v>
      </c>
      <c r="X29" s="8">
        <f t="shared" si="23"/>
        <v>34</v>
      </c>
      <c r="Y29" s="8">
        <f t="shared" si="23"/>
        <v>1</v>
      </c>
      <c r="Z29" s="8">
        <f t="shared" si="23"/>
        <v>8</v>
      </c>
      <c r="AA29" s="8">
        <f t="shared" si="23"/>
        <v>74</v>
      </c>
      <c r="AB29" s="8">
        <f t="shared" si="23"/>
        <v>0</v>
      </c>
      <c r="AC29" s="8">
        <f t="shared" si="23"/>
        <v>1</v>
      </c>
      <c r="AD29" s="8">
        <f t="shared" si="23"/>
        <v>5</v>
      </c>
      <c r="AE29" s="8">
        <f t="shared" si="23"/>
        <v>0</v>
      </c>
      <c r="AF29" s="8">
        <f t="shared" si="23"/>
        <v>1</v>
      </c>
      <c r="AG29" s="8">
        <f t="shared" si="23"/>
        <v>2</v>
      </c>
      <c r="AH29" s="8">
        <f t="shared" si="23"/>
        <v>0</v>
      </c>
      <c r="AI29" s="8">
        <f t="shared" si="23"/>
        <v>2</v>
      </c>
      <c r="AJ29" s="8">
        <f t="shared" si="23"/>
        <v>11</v>
      </c>
      <c r="AK29" s="8">
        <f t="shared" si="23"/>
        <v>0</v>
      </c>
      <c r="AL29" s="8">
        <f t="shared" si="23"/>
        <v>2</v>
      </c>
      <c r="AM29" s="8">
        <f t="shared" si="23"/>
        <v>33</v>
      </c>
      <c r="AN29" s="8">
        <f t="shared" si="23"/>
        <v>0</v>
      </c>
    </row>
    <row r="30" spans="1:44" ht="15.75" customHeight="1" x14ac:dyDescent="0.25">
      <c r="A30" s="5"/>
      <c r="B30" s="6"/>
      <c r="C30" s="6"/>
      <c r="D30" s="6"/>
    </row>
    <row r="31" spans="1:44" ht="15.75" customHeight="1" x14ac:dyDescent="0.25">
      <c r="A31" s="1" t="s">
        <v>71</v>
      </c>
      <c r="B31" s="2"/>
      <c r="C31" s="2"/>
      <c r="D31" s="2"/>
      <c r="E31" s="3"/>
      <c r="F31" s="3"/>
      <c r="G31" s="3" t="s">
        <v>803</v>
      </c>
      <c r="H31" s="3"/>
      <c r="I31" s="3"/>
      <c r="J31" s="3"/>
      <c r="K31" s="3"/>
      <c r="L31" s="3" t="s">
        <v>802</v>
      </c>
      <c r="M31" s="3"/>
      <c r="N31" s="3"/>
      <c r="O31" s="3"/>
      <c r="P31" s="3"/>
      <c r="Q31" s="3" t="s">
        <v>2</v>
      </c>
      <c r="R31" s="3"/>
      <c r="S31" s="3"/>
      <c r="T31" s="3"/>
      <c r="U31" s="3"/>
      <c r="V31" s="3" t="s">
        <v>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5.75" customHeight="1" x14ac:dyDescent="0.25">
      <c r="A32" s="1" t="s">
        <v>810</v>
      </c>
      <c r="B32" s="2"/>
      <c r="C32" s="2"/>
      <c r="D32" s="2"/>
      <c r="E32" s="3"/>
      <c r="F32" s="3"/>
      <c r="G32" s="4" t="s">
        <v>72</v>
      </c>
      <c r="H32" s="3" t="s">
        <v>4</v>
      </c>
      <c r="I32" s="3" t="s">
        <v>73</v>
      </c>
      <c r="J32" s="3" t="s">
        <v>7</v>
      </c>
      <c r="K32" s="3" t="s">
        <v>8</v>
      </c>
      <c r="L32" s="4" t="s">
        <v>72</v>
      </c>
      <c r="M32" s="3" t="s">
        <v>4</v>
      </c>
      <c r="N32" s="3" t="s">
        <v>73</v>
      </c>
      <c r="O32" s="3" t="s">
        <v>7</v>
      </c>
      <c r="P32" s="3" t="s">
        <v>8</v>
      </c>
      <c r="Q32" s="4" t="s">
        <v>72</v>
      </c>
      <c r="R32" s="3" t="s">
        <v>4</v>
      </c>
      <c r="S32" s="3" t="s">
        <v>73</v>
      </c>
      <c r="T32" s="3" t="s">
        <v>7</v>
      </c>
      <c r="U32" s="3" t="s">
        <v>8</v>
      </c>
      <c r="V32" s="4" t="s">
        <v>72</v>
      </c>
      <c r="W32" s="3" t="s">
        <v>4</v>
      </c>
      <c r="X32" s="3" t="s">
        <v>73</v>
      </c>
      <c r="Y32" s="3" t="s">
        <v>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5.75" customHeight="1" x14ac:dyDescent="0.25">
      <c r="A33" s="5" t="s">
        <v>811</v>
      </c>
      <c r="B33" s="6">
        <f t="shared" ref="B33:F33" si="24">G33+L33+Q33+V33</f>
        <v>25</v>
      </c>
      <c r="C33" s="6">
        <f t="shared" si="24"/>
        <v>36</v>
      </c>
      <c r="D33" s="6">
        <f t="shared" si="24"/>
        <v>0</v>
      </c>
      <c r="E33" s="6">
        <f t="shared" si="24"/>
        <v>308</v>
      </c>
      <c r="F33" s="6">
        <f t="shared" si="24"/>
        <v>2</v>
      </c>
      <c r="G33" s="7">
        <v>22</v>
      </c>
      <c r="H33">
        <v>33</v>
      </c>
      <c r="I33">
        <v>0</v>
      </c>
      <c r="J33">
        <v>273</v>
      </c>
      <c r="K33" s="19">
        <v>2</v>
      </c>
      <c r="L33" s="7">
        <v>3</v>
      </c>
      <c r="M33" s="8">
        <v>3</v>
      </c>
      <c r="N33" s="8">
        <v>0</v>
      </c>
      <c r="O33">
        <v>35</v>
      </c>
      <c r="P33">
        <v>0</v>
      </c>
      <c r="Q33" s="7"/>
      <c r="V33" s="7"/>
    </row>
    <row r="34" spans="1:44" ht="15.75" customHeight="1" x14ac:dyDescent="0.25">
      <c r="A34" s="5" t="s">
        <v>572</v>
      </c>
      <c r="B34" s="6">
        <f t="shared" ref="B34:F34" si="25">G34+L34+Q34+V34</f>
        <v>19</v>
      </c>
      <c r="C34" s="6">
        <f t="shared" si="25"/>
        <v>30</v>
      </c>
      <c r="D34" s="6">
        <f t="shared" si="25"/>
        <v>1</v>
      </c>
      <c r="E34" s="6">
        <f t="shared" si="25"/>
        <v>257</v>
      </c>
      <c r="F34" s="6">
        <f t="shared" si="25"/>
        <v>1</v>
      </c>
      <c r="G34" s="7">
        <v>19</v>
      </c>
      <c r="H34">
        <v>30</v>
      </c>
      <c r="I34">
        <v>1</v>
      </c>
      <c r="J34">
        <v>257</v>
      </c>
      <c r="K34">
        <v>1</v>
      </c>
      <c r="L34" s="7"/>
      <c r="Q34" s="7"/>
      <c r="V34" s="7"/>
    </row>
    <row r="35" spans="1:44" ht="15.75" customHeight="1" x14ac:dyDescent="0.25">
      <c r="A35" s="5" t="s">
        <v>342</v>
      </c>
      <c r="B35" s="6">
        <f t="shared" ref="B35:F35" si="26">G35+L35+Q35+V35</f>
        <v>22</v>
      </c>
      <c r="C35" s="6">
        <f t="shared" si="26"/>
        <v>42</v>
      </c>
      <c r="D35" s="6">
        <f t="shared" si="26"/>
        <v>1</v>
      </c>
      <c r="E35" s="6">
        <f t="shared" si="26"/>
        <v>258</v>
      </c>
      <c r="F35" s="6">
        <f t="shared" si="26"/>
        <v>2</v>
      </c>
      <c r="G35" s="7">
        <v>22</v>
      </c>
      <c r="H35">
        <v>42</v>
      </c>
      <c r="I35">
        <v>1</v>
      </c>
      <c r="J35">
        <v>258</v>
      </c>
      <c r="K35" s="19">
        <v>2</v>
      </c>
      <c r="L35" s="7"/>
      <c r="Q35" s="7"/>
      <c r="V35" s="7"/>
    </row>
    <row r="36" spans="1:44" ht="15.75" customHeight="1" x14ac:dyDescent="0.25">
      <c r="A36" s="5" t="s">
        <v>301</v>
      </c>
      <c r="B36" s="6">
        <f t="shared" ref="B36:F36" si="27">G36+L36+Q36+V36</f>
        <v>23</v>
      </c>
      <c r="C36" s="6">
        <f t="shared" si="27"/>
        <v>34</v>
      </c>
      <c r="D36" s="6">
        <f t="shared" si="27"/>
        <v>1</v>
      </c>
      <c r="E36" s="6">
        <f t="shared" si="27"/>
        <v>275</v>
      </c>
      <c r="F36" s="6">
        <f t="shared" si="27"/>
        <v>2</v>
      </c>
      <c r="G36" s="7">
        <v>23</v>
      </c>
      <c r="H36">
        <v>34</v>
      </c>
      <c r="I36">
        <v>1</v>
      </c>
      <c r="J36">
        <v>275</v>
      </c>
      <c r="K36" s="19">
        <v>2</v>
      </c>
      <c r="L36" s="7"/>
      <c r="Q36" s="7"/>
      <c r="V36" s="7"/>
    </row>
    <row r="37" spans="1:44" ht="15.75" customHeight="1" x14ac:dyDescent="0.25">
      <c r="A37" s="5" t="s">
        <v>448</v>
      </c>
      <c r="B37" s="6">
        <f t="shared" ref="B37:F37" si="28">G37+L37+Q37+V37</f>
        <v>27</v>
      </c>
      <c r="C37" s="6">
        <f t="shared" si="28"/>
        <v>40</v>
      </c>
      <c r="D37" s="6">
        <f t="shared" si="28"/>
        <v>3</v>
      </c>
      <c r="E37" s="6">
        <f t="shared" si="28"/>
        <v>264</v>
      </c>
      <c r="F37" s="6">
        <f t="shared" si="28"/>
        <v>1</v>
      </c>
      <c r="G37" s="7">
        <v>27</v>
      </c>
      <c r="H37">
        <v>40</v>
      </c>
      <c r="I37">
        <v>3</v>
      </c>
      <c r="J37">
        <v>264</v>
      </c>
      <c r="K37">
        <v>1</v>
      </c>
      <c r="L37" s="7"/>
      <c r="Q37" s="7"/>
      <c r="V37" s="7"/>
    </row>
    <row r="38" spans="1:44" ht="15.75" customHeight="1" x14ac:dyDescent="0.25">
      <c r="A38" s="5" t="s">
        <v>236</v>
      </c>
      <c r="B38" s="6">
        <f t="shared" ref="B38:F38" si="29">G38+L38+Q38+V38</f>
        <v>25</v>
      </c>
      <c r="C38" s="6">
        <f t="shared" si="29"/>
        <v>51</v>
      </c>
      <c r="D38" s="6">
        <f t="shared" si="29"/>
        <v>0</v>
      </c>
      <c r="E38" s="6">
        <f t="shared" si="29"/>
        <v>251</v>
      </c>
      <c r="F38" s="6">
        <f t="shared" si="29"/>
        <v>1</v>
      </c>
      <c r="G38" s="7">
        <v>22</v>
      </c>
      <c r="H38">
        <v>44</v>
      </c>
      <c r="I38">
        <v>0</v>
      </c>
      <c r="J38">
        <v>237</v>
      </c>
      <c r="K38">
        <v>1</v>
      </c>
      <c r="L38" s="7">
        <v>3</v>
      </c>
      <c r="M38" s="8">
        <v>7</v>
      </c>
      <c r="N38" s="8">
        <v>0</v>
      </c>
      <c r="O38">
        <v>14</v>
      </c>
      <c r="P38">
        <v>0</v>
      </c>
      <c r="Q38" s="7"/>
      <c r="V38" s="7"/>
    </row>
    <row r="39" spans="1:44" ht="15.75" customHeight="1" x14ac:dyDescent="0.25">
      <c r="A39" s="5" t="s">
        <v>363</v>
      </c>
      <c r="B39" s="6">
        <f t="shared" ref="B39:F39" si="30">G39+L39+Q39+V39</f>
        <v>26</v>
      </c>
      <c r="C39" s="6">
        <f t="shared" si="30"/>
        <v>41</v>
      </c>
      <c r="D39" s="6">
        <f t="shared" si="30"/>
        <v>2</v>
      </c>
      <c r="E39" s="6">
        <f t="shared" si="30"/>
        <v>330</v>
      </c>
      <c r="F39" s="6">
        <f t="shared" si="30"/>
        <v>3</v>
      </c>
      <c r="G39" s="7">
        <v>26</v>
      </c>
      <c r="H39">
        <v>41</v>
      </c>
      <c r="I39">
        <v>2</v>
      </c>
      <c r="J39" s="10">
        <v>330</v>
      </c>
      <c r="K39" s="12">
        <v>3</v>
      </c>
      <c r="L39" s="7"/>
      <c r="Q39" s="7"/>
      <c r="V39" s="7"/>
    </row>
    <row r="40" spans="1:44" ht="15.75" customHeight="1" x14ac:dyDescent="0.25">
      <c r="A40" s="5" t="s">
        <v>125</v>
      </c>
      <c r="B40" s="6">
        <f t="shared" ref="B40:F40" si="31">G40+L40+Q40+V40</f>
        <v>19</v>
      </c>
      <c r="C40" s="6">
        <f t="shared" si="31"/>
        <v>34</v>
      </c>
      <c r="D40" s="6">
        <f t="shared" si="31"/>
        <v>3</v>
      </c>
      <c r="E40" s="6">
        <f t="shared" si="31"/>
        <v>205</v>
      </c>
      <c r="F40" s="6">
        <f t="shared" si="31"/>
        <v>2</v>
      </c>
      <c r="G40" s="7">
        <v>19</v>
      </c>
      <c r="H40">
        <v>34</v>
      </c>
      <c r="I40">
        <v>3</v>
      </c>
      <c r="J40">
        <v>205</v>
      </c>
      <c r="K40" s="19">
        <v>2</v>
      </c>
      <c r="L40" s="7"/>
      <c r="Q40" s="7"/>
      <c r="V40" s="7"/>
    </row>
    <row r="41" spans="1:44" ht="15.75" customHeight="1" x14ac:dyDescent="0.25">
      <c r="A41" s="5" t="s">
        <v>364</v>
      </c>
      <c r="B41" s="6">
        <f t="shared" ref="B41:F41" si="32">G41+L41+Q41+V41</f>
        <v>22</v>
      </c>
      <c r="C41" s="6">
        <f t="shared" si="32"/>
        <v>36</v>
      </c>
      <c r="D41" s="6">
        <f t="shared" si="32"/>
        <v>0</v>
      </c>
      <c r="E41" s="6">
        <f t="shared" si="32"/>
        <v>229</v>
      </c>
      <c r="F41" s="6">
        <f t="shared" si="32"/>
        <v>1</v>
      </c>
      <c r="G41" s="7">
        <v>9</v>
      </c>
      <c r="H41">
        <v>14</v>
      </c>
      <c r="I41">
        <v>0</v>
      </c>
      <c r="J41">
        <v>81</v>
      </c>
      <c r="K41">
        <v>1</v>
      </c>
      <c r="L41" s="7">
        <v>13</v>
      </c>
      <c r="M41" s="8">
        <v>22</v>
      </c>
      <c r="N41" s="8">
        <v>0</v>
      </c>
      <c r="O41">
        <v>148</v>
      </c>
      <c r="P41">
        <v>0</v>
      </c>
      <c r="Q41" s="7"/>
      <c r="V41" s="7"/>
    </row>
    <row r="42" spans="1:44" ht="15.75" customHeight="1" x14ac:dyDescent="0.25">
      <c r="A42" s="5" t="s">
        <v>778</v>
      </c>
      <c r="B42" s="6">
        <f t="shared" ref="B42:F42" si="33">G42+L42+Q42+V42</f>
        <v>14</v>
      </c>
      <c r="C42" s="6">
        <f t="shared" si="33"/>
        <v>20</v>
      </c>
      <c r="D42" s="6">
        <f t="shared" si="33"/>
        <v>0</v>
      </c>
      <c r="E42" s="6">
        <f t="shared" si="33"/>
        <v>158</v>
      </c>
      <c r="F42" s="6">
        <f t="shared" si="33"/>
        <v>0</v>
      </c>
      <c r="G42" s="7"/>
      <c r="L42" s="7">
        <v>14</v>
      </c>
      <c r="M42">
        <v>20</v>
      </c>
      <c r="N42">
        <v>0</v>
      </c>
      <c r="O42">
        <v>158</v>
      </c>
      <c r="P42">
        <v>0</v>
      </c>
      <c r="Q42" s="7"/>
      <c r="V42" s="7"/>
    </row>
    <row r="43" spans="1:44" ht="15.75" customHeight="1" x14ac:dyDescent="0.25">
      <c r="A43" s="5" t="s">
        <v>369</v>
      </c>
      <c r="B43" s="6">
        <f t="shared" ref="B43:F43" si="34">G43+L43+Q43+V43</f>
        <v>21</v>
      </c>
      <c r="C43" s="6">
        <f t="shared" si="34"/>
        <v>41</v>
      </c>
      <c r="D43" s="6">
        <f t="shared" si="34"/>
        <v>5</v>
      </c>
      <c r="E43" s="6">
        <f t="shared" si="34"/>
        <v>251</v>
      </c>
      <c r="F43" s="6">
        <f t="shared" si="34"/>
        <v>1</v>
      </c>
      <c r="G43" s="7"/>
      <c r="L43" s="7">
        <v>21</v>
      </c>
      <c r="M43">
        <v>41</v>
      </c>
      <c r="N43">
        <v>5</v>
      </c>
      <c r="O43">
        <v>251</v>
      </c>
      <c r="P43">
        <v>1</v>
      </c>
      <c r="Q43" s="7"/>
      <c r="V43" s="7"/>
    </row>
    <row r="44" spans="1:44" ht="15.75" customHeight="1" x14ac:dyDescent="0.25">
      <c r="A44" s="5"/>
      <c r="B44" s="6"/>
      <c r="C44" s="6"/>
      <c r="D44" s="6"/>
      <c r="E44" s="6"/>
      <c r="F44" s="6"/>
      <c r="G44" s="8">
        <f t="shared" ref="G44:Y44" si="35">SUM(G33:G43)</f>
        <v>189</v>
      </c>
      <c r="H44" s="8">
        <f t="shared" si="35"/>
        <v>312</v>
      </c>
      <c r="I44" s="8">
        <f t="shared" si="35"/>
        <v>11</v>
      </c>
      <c r="J44" s="8">
        <f t="shared" si="35"/>
        <v>2180</v>
      </c>
      <c r="K44" s="8">
        <f t="shared" si="35"/>
        <v>15</v>
      </c>
      <c r="L44" s="8">
        <f t="shared" si="35"/>
        <v>54</v>
      </c>
      <c r="M44" s="8">
        <f t="shared" si="35"/>
        <v>93</v>
      </c>
      <c r="N44" s="8">
        <f t="shared" si="35"/>
        <v>5</v>
      </c>
      <c r="O44" s="8">
        <f t="shared" si="35"/>
        <v>606</v>
      </c>
      <c r="P44" s="8">
        <f t="shared" si="35"/>
        <v>1</v>
      </c>
      <c r="Q44" s="8">
        <f t="shared" si="35"/>
        <v>0</v>
      </c>
      <c r="R44" s="8">
        <f t="shared" si="35"/>
        <v>0</v>
      </c>
      <c r="S44" s="8">
        <f t="shared" si="35"/>
        <v>0</v>
      </c>
      <c r="T44" s="8">
        <f t="shared" si="35"/>
        <v>0</v>
      </c>
      <c r="U44" s="8">
        <f t="shared" si="35"/>
        <v>0</v>
      </c>
      <c r="V44" s="8">
        <f t="shared" si="35"/>
        <v>0</v>
      </c>
      <c r="W44" s="8">
        <f t="shared" si="35"/>
        <v>0</v>
      </c>
      <c r="X44" s="8">
        <f t="shared" si="35"/>
        <v>0</v>
      </c>
      <c r="Y44" s="8">
        <f t="shared" si="35"/>
        <v>0</v>
      </c>
    </row>
    <row r="45" spans="1:44" ht="15.75" customHeight="1" x14ac:dyDescent="0.25">
      <c r="A45" s="5"/>
      <c r="B45" s="6"/>
      <c r="C45" s="6"/>
      <c r="D45" s="6"/>
    </row>
    <row r="46" spans="1:44" ht="15.75" customHeight="1" x14ac:dyDescent="0.25">
      <c r="A46" s="1" t="s">
        <v>83</v>
      </c>
      <c r="B46" s="2"/>
      <c r="C46" s="2"/>
      <c r="D46" s="2"/>
      <c r="E46" s="3" t="s">
        <v>865</v>
      </c>
      <c r="F46" s="3"/>
      <c r="G46" s="3"/>
      <c r="H46" s="3"/>
      <c r="I46" s="3"/>
      <c r="J46" s="3" t="s">
        <v>9</v>
      </c>
      <c r="K46" s="3"/>
      <c r="L46" s="3"/>
      <c r="M46" s="3"/>
      <c r="N46" s="3"/>
      <c r="O46" s="3"/>
      <c r="P46" s="3"/>
      <c r="Q46" s="3" t="s">
        <v>84</v>
      </c>
      <c r="R46" s="3"/>
      <c r="S46" s="3"/>
      <c r="T46" s="3" t="s">
        <v>866</v>
      </c>
      <c r="U46" s="3"/>
      <c r="V46" s="3"/>
      <c r="W46" s="3"/>
      <c r="X46" s="3" t="s">
        <v>2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5.75" customHeight="1" x14ac:dyDescent="0.25">
      <c r="A47" s="1" t="s">
        <v>810</v>
      </c>
      <c r="B47" s="2"/>
      <c r="C47" s="2"/>
      <c r="D47" s="2"/>
      <c r="E47" s="3" t="s">
        <v>85</v>
      </c>
      <c r="F47" s="3" t="s">
        <v>7</v>
      </c>
      <c r="G47" s="3" t="s">
        <v>86</v>
      </c>
      <c r="H47" s="3" t="s">
        <v>87</v>
      </c>
      <c r="I47" s="3" t="s">
        <v>88</v>
      </c>
      <c r="J47" s="3" t="s">
        <v>85</v>
      </c>
      <c r="K47" s="3" t="s">
        <v>7</v>
      </c>
      <c r="L47" s="3" t="s">
        <v>86</v>
      </c>
      <c r="M47" s="3" t="s">
        <v>87</v>
      </c>
      <c r="N47" s="3" t="s">
        <v>88</v>
      </c>
      <c r="O47" s="3"/>
      <c r="P47" s="3"/>
      <c r="Q47" s="1" t="s">
        <v>810</v>
      </c>
      <c r="R47" s="3"/>
      <c r="S47" s="3"/>
      <c r="T47" s="3" t="s">
        <v>89</v>
      </c>
      <c r="U47" s="3" t="s">
        <v>90</v>
      </c>
      <c r="V47" s="3" t="s">
        <v>91</v>
      </c>
      <c r="W47" s="3"/>
      <c r="X47" s="4" t="s">
        <v>89</v>
      </c>
      <c r="Y47" s="3" t="s">
        <v>90</v>
      </c>
      <c r="Z47" s="3" t="s">
        <v>91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5.75" customHeight="1" x14ac:dyDescent="0.25">
      <c r="A48" s="5" t="s">
        <v>811</v>
      </c>
      <c r="B48" s="6"/>
      <c r="C48" s="6"/>
      <c r="D48" s="6"/>
      <c r="E48">
        <v>4</v>
      </c>
      <c r="F48">
        <v>197.2</v>
      </c>
      <c r="G48" s="26">
        <v>49.3</v>
      </c>
      <c r="H48">
        <v>0</v>
      </c>
      <c r="I48">
        <v>0</v>
      </c>
      <c r="J48" s="7"/>
      <c r="L48" s="26" t="e">
        <f t="shared" ref="L48:L59" si="36">K48/J48</f>
        <v>#DIV/0!</v>
      </c>
      <c r="Q48" s="5" t="s">
        <v>811</v>
      </c>
      <c r="T48">
        <v>2</v>
      </c>
      <c r="U48">
        <v>3</v>
      </c>
      <c r="V48">
        <v>46</v>
      </c>
      <c r="X48" s="7"/>
    </row>
    <row r="49" spans="1:28" ht="15.75" customHeight="1" x14ac:dyDescent="0.25">
      <c r="A49" s="5" t="s">
        <v>572</v>
      </c>
      <c r="B49" s="6"/>
      <c r="C49" s="6"/>
      <c r="D49" s="6"/>
      <c r="E49">
        <v>5</v>
      </c>
      <c r="F49">
        <v>157</v>
      </c>
      <c r="G49" s="26">
        <v>31.4</v>
      </c>
      <c r="H49">
        <v>0</v>
      </c>
      <c r="I49">
        <v>0</v>
      </c>
      <c r="J49" s="7"/>
      <c r="L49" s="26" t="e">
        <f t="shared" si="36"/>
        <v>#DIV/0!</v>
      </c>
      <c r="Q49" s="5" t="s">
        <v>572</v>
      </c>
      <c r="T49">
        <v>1</v>
      </c>
      <c r="U49">
        <v>2</v>
      </c>
      <c r="V49">
        <v>30</v>
      </c>
      <c r="X49" s="7"/>
    </row>
    <row r="50" spans="1:28" ht="15.75" customHeight="1" x14ac:dyDescent="0.25">
      <c r="A50" s="5" t="s">
        <v>342</v>
      </c>
      <c r="B50" s="6"/>
      <c r="C50" s="6"/>
      <c r="D50" s="6"/>
      <c r="E50">
        <v>7</v>
      </c>
      <c r="F50">
        <v>270.2</v>
      </c>
      <c r="G50" s="26">
        <v>38.6</v>
      </c>
      <c r="H50">
        <v>0</v>
      </c>
      <c r="I50">
        <v>0</v>
      </c>
      <c r="J50" s="7">
        <v>1</v>
      </c>
      <c r="K50">
        <v>0</v>
      </c>
      <c r="L50" s="26">
        <f t="shared" si="36"/>
        <v>0</v>
      </c>
      <c r="M50">
        <v>0</v>
      </c>
      <c r="N50">
        <v>0</v>
      </c>
      <c r="Q50" s="5" t="s">
        <v>342</v>
      </c>
      <c r="T50">
        <v>2</v>
      </c>
      <c r="U50">
        <v>2</v>
      </c>
      <c r="V50">
        <v>42</v>
      </c>
      <c r="X50" s="7"/>
    </row>
    <row r="51" spans="1:28" ht="15.75" customHeight="1" x14ac:dyDescent="0.25">
      <c r="A51" s="5" t="s">
        <v>301</v>
      </c>
      <c r="B51" s="6"/>
      <c r="C51" s="6"/>
      <c r="D51" s="6"/>
      <c r="E51">
        <v>2</v>
      </c>
      <c r="F51">
        <v>74</v>
      </c>
      <c r="G51" s="26">
        <v>37</v>
      </c>
      <c r="H51">
        <v>0</v>
      </c>
      <c r="I51">
        <v>0</v>
      </c>
      <c r="J51" s="7"/>
      <c r="L51" s="26" t="e">
        <f t="shared" si="36"/>
        <v>#DIV/0!</v>
      </c>
      <c r="Q51" s="5" t="s">
        <v>301</v>
      </c>
      <c r="T51">
        <v>2</v>
      </c>
      <c r="U51">
        <v>2</v>
      </c>
      <c r="V51">
        <v>37</v>
      </c>
      <c r="X51" s="7"/>
    </row>
    <row r="52" spans="1:28" ht="15.75" customHeight="1" x14ac:dyDescent="0.25">
      <c r="A52" s="5" t="s">
        <v>448</v>
      </c>
      <c r="B52" s="6"/>
      <c r="C52" s="6"/>
      <c r="D52" s="6"/>
      <c r="E52">
        <v>5</v>
      </c>
      <c r="F52">
        <v>231</v>
      </c>
      <c r="G52" s="26">
        <v>46.2</v>
      </c>
      <c r="H52">
        <v>0</v>
      </c>
      <c r="I52">
        <v>0</v>
      </c>
      <c r="J52" s="7"/>
      <c r="L52" s="26" t="e">
        <f t="shared" si="36"/>
        <v>#DIV/0!</v>
      </c>
      <c r="Q52" s="5" t="s">
        <v>448</v>
      </c>
      <c r="T52">
        <v>2</v>
      </c>
      <c r="U52">
        <v>2</v>
      </c>
      <c r="V52">
        <v>29</v>
      </c>
      <c r="X52" s="7"/>
    </row>
    <row r="53" spans="1:28" ht="15.75" customHeight="1" x14ac:dyDescent="0.25">
      <c r="A53" s="5" t="s">
        <v>236</v>
      </c>
      <c r="B53" s="6"/>
      <c r="C53" s="6"/>
      <c r="D53" s="6"/>
      <c r="E53">
        <v>8</v>
      </c>
      <c r="F53">
        <v>355.2</v>
      </c>
      <c r="G53" s="26">
        <v>44.4</v>
      </c>
      <c r="H53">
        <v>0</v>
      </c>
      <c r="I53">
        <v>0</v>
      </c>
      <c r="J53" s="7">
        <v>1</v>
      </c>
      <c r="K53">
        <v>0</v>
      </c>
      <c r="L53" s="26">
        <f t="shared" si="36"/>
        <v>0</v>
      </c>
      <c r="M53">
        <v>0</v>
      </c>
      <c r="N53">
        <v>0</v>
      </c>
      <c r="Q53" s="5" t="s">
        <v>236</v>
      </c>
      <c r="T53">
        <v>2</v>
      </c>
      <c r="U53">
        <v>2</v>
      </c>
      <c r="V53">
        <v>45</v>
      </c>
      <c r="X53" s="7"/>
    </row>
    <row r="54" spans="1:28" ht="15.75" customHeight="1" x14ac:dyDescent="0.25">
      <c r="A54" s="5" t="s">
        <v>363</v>
      </c>
      <c r="B54" s="6"/>
      <c r="C54" s="6"/>
      <c r="D54" s="6"/>
      <c r="E54">
        <v>3</v>
      </c>
      <c r="F54">
        <v>125.1</v>
      </c>
      <c r="G54" s="26">
        <v>41.7</v>
      </c>
      <c r="H54">
        <v>0</v>
      </c>
      <c r="I54">
        <v>0</v>
      </c>
      <c r="J54" s="7"/>
      <c r="L54" s="26" t="e">
        <f t="shared" si="36"/>
        <v>#DIV/0!</v>
      </c>
      <c r="Q54" s="5" t="s">
        <v>363</v>
      </c>
      <c r="T54">
        <v>0</v>
      </c>
      <c r="U54">
        <v>1</v>
      </c>
      <c r="V54">
        <v>0</v>
      </c>
      <c r="X54" s="7"/>
    </row>
    <row r="55" spans="1:28" ht="15.75" customHeight="1" x14ac:dyDescent="0.25">
      <c r="A55" s="5" t="s">
        <v>125</v>
      </c>
      <c r="B55" s="6"/>
      <c r="C55" s="6"/>
      <c r="D55" s="6"/>
      <c r="E55">
        <v>2</v>
      </c>
      <c r="F55">
        <v>74</v>
      </c>
      <c r="G55" s="26">
        <v>37</v>
      </c>
      <c r="H55">
        <v>0</v>
      </c>
      <c r="I55">
        <v>0</v>
      </c>
      <c r="J55" s="7"/>
      <c r="L55" s="26" t="e">
        <f t="shared" si="36"/>
        <v>#DIV/0!</v>
      </c>
      <c r="Q55" s="5" t="s">
        <v>125</v>
      </c>
      <c r="T55">
        <v>1</v>
      </c>
      <c r="U55">
        <v>3</v>
      </c>
      <c r="V55">
        <v>43</v>
      </c>
      <c r="X55" s="7"/>
    </row>
    <row r="56" spans="1:28" ht="15.75" customHeight="1" x14ac:dyDescent="0.25">
      <c r="A56" s="5" t="s">
        <v>364</v>
      </c>
      <c r="B56" s="6"/>
      <c r="C56" s="6"/>
      <c r="D56" s="6"/>
      <c r="E56">
        <v>4</v>
      </c>
      <c r="F56">
        <v>168</v>
      </c>
      <c r="G56" s="26">
        <v>42</v>
      </c>
      <c r="H56">
        <v>0</v>
      </c>
      <c r="I56">
        <v>0</v>
      </c>
      <c r="J56" s="7"/>
      <c r="L56" s="26" t="e">
        <f t="shared" si="36"/>
        <v>#DIV/0!</v>
      </c>
      <c r="Q56" s="5" t="s">
        <v>364</v>
      </c>
      <c r="T56">
        <v>1</v>
      </c>
      <c r="U56">
        <v>2</v>
      </c>
      <c r="V56">
        <v>38</v>
      </c>
      <c r="X56" s="7"/>
    </row>
    <row r="57" spans="1:28" ht="15.75" customHeight="1" x14ac:dyDescent="0.25">
      <c r="A57" s="5" t="s">
        <v>778</v>
      </c>
      <c r="B57" s="6"/>
      <c r="C57" s="6"/>
      <c r="D57" s="6"/>
      <c r="E57">
        <v>3</v>
      </c>
      <c r="F57">
        <v>135.9</v>
      </c>
      <c r="G57" s="26">
        <v>45.3</v>
      </c>
      <c r="H57">
        <v>0</v>
      </c>
      <c r="I57">
        <v>0</v>
      </c>
      <c r="J57" s="7"/>
      <c r="L57" s="26" t="e">
        <f t="shared" si="36"/>
        <v>#DIV/0!</v>
      </c>
      <c r="Q57" s="5" t="s">
        <v>778</v>
      </c>
      <c r="T57">
        <v>2</v>
      </c>
      <c r="U57">
        <v>3</v>
      </c>
      <c r="V57">
        <v>32</v>
      </c>
      <c r="X57" s="7"/>
    </row>
    <row r="58" spans="1:28" ht="15.75" customHeight="1" x14ac:dyDescent="0.25">
      <c r="A58" s="5" t="s">
        <v>369</v>
      </c>
      <c r="B58" s="6"/>
      <c r="C58" s="6"/>
      <c r="D58" s="6"/>
      <c r="E58">
        <v>7</v>
      </c>
      <c r="F58">
        <v>301</v>
      </c>
      <c r="G58" s="26">
        <v>43</v>
      </c>
      <c r="H58">
        <v>0</v>
      </c>
      <c r="I58">
        <v>0</v>
      </c>
      <c r="J58" s="7"/>
      <c r="L58" s="26" t="e">
        <f t="shared" si="36"/>
        <v>#DIV/0!</v>
      </c>
      <c r="Q58" s="5" t="s">
        <v>369</v>
      </c>
      <c r="T58">
        <v>0</v>
      </c>
      <c r="U58">
        <v>1</v>
      </c>
      <c r="V58">
        <v>0</v>
      </c>
      <c r="X58" s="7"/>
    </row>
    <row r="59" spans="1:28" ht="15.75" customHeight="1" x14ac:dyDescent="0.25">
      <c r="A59" s="5"/>
      <c r="B59" s="6"/>
      <c r="C59" s="6"/>
      <c r="D59" s="6"/>
      <c r="E59">
        <f t="shared" ref="E59:F59" si="37">SUM(E48:E58)</f>
        <v>50</v>
      </c>
      <c r="F59">
        <f t="shared" si="37"/>
        <v>2088.6</v>
      </c>
      <c r="G59" s="26">
        <f>F59/E59</f>
        <v>41.771999999999998</v>
      </c>
      <c r="H59">
        <f>SUM(H48:H58)</f>
        <v>0</v>
      </c>
      <c r="I59">
        <f>MAX(I48:I58)</f>
        <v>0</v>
      </c>
      <c r="J59" s="7">
        <f t="shared" ref="J59:K59" si="38">SUM(J48:J58)</f>
        <v>2</v>
      </c>
      <c r="K59">
        <f t="shared" si="38"/>
        <v>0</v>
      </c>
      <c r="L59" s="26">
        <f t="shared" si="36"/>
        <v>0</v>
      </c>
      <c r="M59">
        <f>SUM(M48:M58)</f>
        <v>0</v>
      </c>
      <c r="N59">
        <f>MAX(N48:N58)</f>
        <v>0</v>
      </c>
      <c r="T59">
        <f t="shared" ref="T59:U59" si="39">SUM(T48:T58)</f>
        <v>15</v>
      </c>
      <c r="U59">
        <f t="shared" si="39"/>
        <v>23</v>
      </c>
      <c r="V59">
        <f>MAX(V48:V58)</f>
        <v>46</v>
      </c>
      <c r="X59">
        <f t="shared" ref="X59:Y59" si="40">SUM(X48:X58)</f>
        <v>0</v>
      </c>
      <c r="Y59">
        <f t="shared" si="40"/>
        <v>0</v>
      </c>
      <c r="Z59">
        <f>MAX(Z48:Z58)</f>
        <v>0</v>
      </c>
    </row>
    <row r="60" spans="1:28" ht="15.75" customHeight="1" x14ac:dyDescent="0.25">
      <c r="A60" s="5"/>
      <c r="B60" s="6"/>
      <c r="C60" s="6"/>
      <c r="D60" s="6"/>
    </row>
    <row r="61" spans="1:28" ht="15.75" customHeight="1" x14ac:dyDescent="0.25">
      <c r="A61" s="1" t="s">
        <v>92</v>
      </c>
      <c r="B61" s="6"/>
      <c r="C61" s="6"/>
      <c r="D61" s="6"/>
      <c r="E61" s="3" t="s">
        <v>869</v>
      </c>
      <c r="F61" s="3"/>
      <c r="G61" s="3"/>
      <c r="H61" s="3" t="s">
        <v>870</v>
      </c>
      <c r="I61" s="3"/>
      <c r="J61" s="3"/>
      <c r="K61" s="3" t="s">
        <v>871</v>
      </c>
      <c r="L61" s="3"/>
      <c r="M61" s="3"/>
      <c r="N61" s="3" t="s">
        <v>872</v>
      </c>
      <c r="O61" s="3"/>
      <c r="P61" s="3"/>
      <c r="Q61" s="3" t="s">
        <v>873</v>
      </c>
      <c r="R61" s="3"/>
      <c r="S61" s="3"/>
      <c r="T61" s="3" t="s">
        <v>874</v>
      </c>
      <c r="U61" s="3"/>
      <c r="W61" s="3" t="s">
        <v>1258</v>
      </c>
      <c r="Z61" s="3" t="s">
        <v>875</v>
      </c>
    </row>
    <row r="62" spans="1:28" ht="15.75" customHeight="1" x14ac:dyDescent="0.25">
      <c r="A62" s="1" t="s">
        <v>810</v>
      </c>
      <c r="B62" s="6"/>
      <c r="C62" s="6"/>
      <c r="D62" s="6"/>
      <c r="E62" s="3" t="s">
        <v>73</v>
      </c>
      <c r="F62" s="3" t="s">
        <v>7</v>
      </c>
      <c r="G62" s="3" t="s">
        <v>8</v>
      </c>
      <c r="H62" s="4" t="s">
        <v>73</v>
      </c>
      <c r="I62" s="3" t="s">
        <v>7</v>
      </c>
      <c r="J62" s="3" t="s">
        <v>8</v>
      </c>
      <c r="K62" s="4" t="s">
        <v>73</v>
      </c>
      <c r="L62" s="3" t="s">
        <v>7</v>
      </c>
      <c r="M62" s="3" t="s">
        <v>8</v>
      </c>
      <c r="N62" s="4" t="s">
        <v>73</v>
      </c>
      <c r="O62" s="3" t="s">
        <v>7</v>
      </c>
      <c r="P62" s="3" t="s">
        <v>8</v>
      </c>
      <c r="Q62" s="4" t="s">
        <v>73</v>
      </c>
      <c r="R62" s="3" t="s">
        <v>7</v>
      </c>
      <c r="S62" s="3" t="s">
        <v>8</v>
      </c>
      <c r="T62" s="4" t="s">
        <v>73</v>
      </c>
      <c r="U62" s="3" t="s">
        <v>7</v>
      </c>
      <c r="V62" s="3" t="s">
        <v>8</v>
      </c>
      <c r="W62" s="4" t="s">
        <v>73</v>
      </c>
      <c r="X62" s="3" t="s">
        <v>7</v>
      </c>
      <c r="Y62" s="3" t="s">
        <v>8</v>
      </c>
      <c r="Z62" s="3" t="s">
        <v>73</v>
      </c>
      <c r="AA62" s="3" t="s">
        <v>7</v>
      </c>
      <c r="AB62" s="3" t="s">
        <v>8</v>
      </c>
    </row>
    <row r="63" spans="1:28" ht="15.75" customHeight="1" x14ac:dyDescent="0.25">
      <c r="A63" s="5" t="s">
        <v>811</v>
      </c>
      <c r="B63" s="6"/>
      <c r="C63" s="6"/>
      <c r="D63" s="6"/>
      <c r="E63">
        <v>1</v>
      </c>
      <c r="F63">
        <v>16</v>
      </c>
      <c r="G63">
        <v>0</v>
      </c>
      <c r="H63" s="7"/>
      <c r="K63" s="7"/>
      <c r="N63" s="7"/>
      <c r="Q63" s="7"/>
      <c r="T63" s="7"/>
      <c r="W63" s="7"/>
      <c r="Z63" s="7"/>
    </row>
    <row r="64" spans="1:28" ht="15.75" customHeight="1" x14ac:dyDescent="0.25">
      <c r="A64" s="5" t="s">
        <v>572</v>
      </c>
      <c r="B64" s="6"/>
      <c r="C64" s="6"/>
      <c r="D64" s="6"/>
      <c r="H64" s="7"/>
      <c r="K64" s="7"/>
      <c r="N64" s="7"/>
      <c r="Q64" s="7"/>
      <c r="T64" s="7"/>
      <c r="W64" s="7"/>
      <c r="Z64" s="7"/>
    </row>
    <row r="65" spans="1:44" ht="15.75" customHeight="1" x14ac:dyDescent="0.25">
      <c r="A65" s="5" t="s">
        <v>342</v>
      </c>
      <c r="B65" s="6"/>
      <c r="C65" s="6"/>
      <c r="D65" s="6"/>
      <c r="H65" s="37">
        <v>1</v>
      </c>
      <c r="I65" s="10">
        <v>41</v>
      </c>
      <c r="J65" s="10">
        <v>1</v>
      </c>
      <c r="K65" s="7"/>
      <c r="N65" s="7"/>
      <c r="Q65" s="7"/>
      <c r="T65" s="7"/>
      <c r="W65" s="7"/>
      <c r="Z65" s="7"/>
    </row>
    <row r="66" spans="1:44" ht="15.75" customHeight="1" x14ac:dyDescent="0.25">
      <c r="A66" s="5" t="s">
        <v>301</v>
      </c>
      <c r="B66" s="6"/>
      <c r="C66" s="6"/>
      <c r="D66" s="6"/>
      <c r="H66" s="7"/>
      <c r="K66" s="7">
        <v>1</v>
      </c>
      <c r="L66">
        <v>0</v>
      </c>
      <c r="M66">
        <v>0</v>
      </c>
      <c r="N66" s="7"/>
      <c r="Q66" s="7"/>
      <c r="T66" s="7"/>
      <c r="W66" s="7"/>
      <c r="Z66" s="7"/>
    </row>
    <row r="67" spans="1:44" ht="15.75" customHeight="1" x14ac:dyDescent="0.25">
      <c r="A67" s="5" t="s">
        <v>448</v>
      </c>
      <c r="B67" s="6"/>
      <c r="C67" s="6"/>
      <c r="D67" s="6"/>
      <c r="H67" s="7"/>
      <c r="K67" s="7"/>
      <c r="N67" s="7"/>
      <c r="Q67" s="7"/>
      <c r="T67" s="7"/>
      <c r="W67" s="7"/>
      <c r="Z67" s="7"/>
    </row>
    <row r="68" spans="1:44" ht="15.75" customHeight="1" x14ac:dyDescent="0.25">
      <c r="A68" s="5" t="s">
        <v>236</v>
      </c>
      <c r="B68" s="6"/>
      <c r="C68" s="6"/>
      <c r="D68" s="6"/>
      <c r="E68">
        <v>1</v>
      </c>
      <c r="F68">
        <v>0</v>
      </c>
      <c r="G68">
        <v>0</v>
      </c>
      <c r="H68" s="7"/>
      <c r="K68" s="7"/>
      <c r="N68" s="7"/>
      <c r="Q68" s="7"/>
      <c r="T68" s="7"/>
      <c r="W68" s="7"/>
      <c r="Z68" s="7"/>
    </row>
    <row r="69" spans="1:44" ht="15.75" customHeight="1" x14ac:dyDescent="0.25">
      <c r="A69" s="5" t="s">
        <v>363</v>
      </c>
      <c r="B69" s="6"/>
      <c r="C69" s="6"/>
      <c r="D69" s="6"/>
      <c r="H69" s="7"/>
      <c r="K69" s="7"/>
      <c r="N69" s="7"/>
      <c r="Q69" s="7"/>
      <c r="T69" s="7"/>
      <c r="W69" s="7"/>
      <c r="Z69" s="7"/>
    </row>
    <row r="70" spans="1:44" ht="15.75" customHeight="1" x14ac:dyDescent="0.25">
      <c r="A70" s="5" t="s">
        <v>125</v>
      </c>
      <c r="B70" s="6"/>
      <c r="C70" s="6"/>
      <c r="D70" s="6"/>
      <c r="H70" s="7"/>
      <c r="K70" s="7"/>
      <c r="N70" s="7">
        <v>1</v>
      </c>
      <c r="O70">
        <v>10</v>
      </c>
      <c r="P70">
        <v>0</v>
      </c>
      <c r="Q70" s="7">
        <v>1</v>
      </c>
      <c r="R70" s="8">
        <v>7</v>
      </c>
      <c r="S70" s="8">
        <v>0</v>
      </c>
      <c r="T70" s="7"/>
      <c r="W70" s="7"/>
      <c r="Z70" s="7"/>
    </row>
    <row r="71" spans="1:44" ht="15.75" customHeight="1" x14ac:dyDescent="0.25">
      <c r="A71" s="5" t="s">
        <v>364</v>
      </c>
      <c r="B71" s="6"/>
      <c r="C71" s="6"/>
      <c r="D71" s="6"/>
      <c r="H71" s="7"/>
      <c r="K71" s="7"/>
      <c r="N71" s="7"/>
      <c r="Q71" s="7"/>
      <c r="T71" s="7"/>
      <c r="W71" s="7"/>
      <c r="Z71" s="7"/>
    </row>
    <row r="72" spans="1:44" ht="15.75" customHeight="1" x14ac:dyDescent="0.25">
      <c r="A72" s="5" t="s">
        <v>778</v>
      </c>
      <c r="B72" s="6"/>
      <c r="C72" s="6"/>
      <c r="D72" s="6"/>
      <c r="H72" s="7"/>
      <c r="K72" s="7"/>
      <c r="N72" s="7"/>
      <c r="Q72" s="7"/>
      <c r="T72" s="7">
        <v>1</v>
      </c>
      <c r="U72">
        <v>39</v>
      </c>
      <c r="V72">
        <v>0</v>
      </c>
      <c r="W72" s="7">
        <v>1</v>
      </c>
      <c r="X72" s="8">
        <v>39</v>
      </c>
      <c r="Y72" s="8">
        <v>0</v>
      </c>
      <c r="Z72" s="7">
        <v>1</v>
      </c>
      <c r="AA72" s="8">
        <v>2</v>
      </c>
      <c r="AB72" s="8">
        <v>0</v>
      </c>
    </row>
    <row r="73" spans="1:44" ht="15.75" customHeight="1" x14ac:dyDescent="0.25">
      <c r="A73" s="5" t="s">
        <v>369</v>
      </c>
      <c r="B73" s="6"/>
      <c r="C73" s="6"/>
      <c r="D73" s="6"/>
      <c r="H73" s="7"/>
      <c r="K73" s="7"/>
      <c r="N73" s="7"/>
      <c r="Q73" s="7"/>
      <c r="T73" s="7"/>
      <c r="W73" s="7"/>
      <c r="Z73" s="7"/>
    </row>
    <row r="74" spans="1:44" ht="15.75" customHeight="1" x14ac:dyDescent="0.25">
      <c r="A74" s="5"/>
      <c r="B74" s="6"/>
      <c r="C74" s="6"/>
      <c r="D74" s="6"/>
      <c r="E74">
        <f t="shared" ref="E74:Y74" si="41">SUM(E63:E73)</f>
        <v>2</v>
      </c>
      <c r="F74">
        <f t="shared" si="41"/>
        <v>16</v>
      </c>
      <c r="G74">
        <f t="shared" si="41"/>
        <v>0</v>
      </c>
      <c r="H74">
        <f t="shared" si="41"/>
        <v>1</v>
      </c>
      <c r="I74">
        <f t="shared" si="41"/>
        <v>41</v>
      </c>
      <c r="J74">
        <f t="shared" si="41"/>
        <v>1</v>
      </c>
      <c r="K74">
        <f t="shared" si="41"/>
        <v>1</v>
      </c>
      <c r="L74">
        <f t="shared" si="41"/>
        <v>0</v>
      </c>
      <c r="M74">
        <f t="shared" si="41"/>
        <v>0</v>
      </c>
      <c r="N74">
        <f t="shared" si="41"/>
        <v>1</v>
      </c>
      <c r="O74">
        <f t="shared" si="41"/>
        <v>10</v>
      </c>
      <c r="P74">
        <f t="shared" si="41"/>
        <v>0</v>
      </c>
      <c r="Q74">
        <f t="shared" si="41"/>
        <v>1</v>
      </c>
      <c r="R74">
        <f t="shared" si="41"/>
        <v>7</v>
      </c>
      <c r="S74">
        <f t="shared" si="41"/>
        <v>0</v>
      </c>
      <c r="T74">
        <f t="shared" si="41"/>
        <v>1</v>
      </c>
      <c r="U74">
        <f t="shared" si="41"/>
        <v>39</v>
      </c>
      <c r="V74">
        <f t="shared" si="41"/>
        <v>0</v>
      </c>
      <c r="W74">
        <f t="shared" si="41"/>
        <v>1</v>
      </c>
      <c r="X74">
        <f t="shared" si="41"/>
        <v>39</v>
      </c>
      <c r="Y74">
        <f t="shared" si="41"/>
        <v>0</v>
      </c>
    </row>
    <row r="75" spans="1:44" ht="15.75" customHeight="1" x14ac:dyDescent="0.25">
      <c r="A75" s="1" t="s">
        <v>93</v>
      </c>
      <c r="B75" s="2"/>
      <c r="C75" s="2"/>
      <c r="D75" s="2"/>
      <c r="E75" s="3" t="s">
        <v>1259</v>
      </c>
      <c r="F75" s="3"/>
      <c r="G75" s="3"/>
      <c r="H75" s="3" t="s">
        <v>869</v>
      </c>
      <c r="I75" s="3"/>
      <c r="J75" s="3"/>
      <c r="K75" s="3" t="s">
        <v>2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ht="15.75" customHeight="1" x14ac:dyDescent="0.25">
      <c r="A76" s="1" t="s">
        <v>810</v>
      </c>
      <c r="B76" s="2"/>
      <c r="C76" s="2"/>
      <c r="D76" s="2"/>
      <c r="E76" s="3" t="s">
        <v>95</v>
      </c>
      <c r="F76" s="3" t="s">
        <v>7</v>
      </c>
      <c r="G76" s="3" t="s">
        <v>91</v>
      </c>
      <c r="H76" s="4" t="s">
        <v>95</v>
      </c>
      <c r="I76" s="3" t="s">
        <v>7</v>
      </c>
      <c r="J76" s="3" t="s">
        <v>91</v>
      </c>
      <c r="K76" s="4" t="s">
        <v>95</v>
      </c>
      <c r="L76" s="3" t="s">
        <v>7</v>
      </c>
      <c r="M76" s="3" t="s">
        <v>91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ht="15.75" customHeight="1" x14ac:dyDescent="0.25">
      <c r="A77" s="5" t="s">
        <v>811</v>
      </c>
      <c r="B77" s="6"/>
      <c r="C77" s="6"/>
      <c r="D77" s="6"/>
      <c r="E77">
        <v>3</v>
      </c>
      <c r="F77">
        <v>24</v>
      </c>
      <c r="G77">
        <v>0</v>
      </c>
      <c r="H77" s="7">
        <v>2</v>
      </c>
      <c r="I77" s="8">
        <v>22</v>
      </c>
      <c r="J77">
        <v>0</v>
      </c>
      <c r="K77" s="7"/>
    </row>
    <row r="78" spans="1:44" ht="15.75" customHeight="1" x14ac:dyDescent="0.25">
      <c r="A78" s="5" t="s">
        <v>572</v>
      </c>
      <c r="B78" s="6"/>
      <c r="C78" s="6"/>
      <c r="D78" s="6"/>
      <c r="E78">
        <v>1</v>
      </c>
      <c r="F78">
        <v>8</v>
      </c>
      <c r="G78">
        <v>0</v>
      </c>
      <c r="H78" s="7"/>
      <c r="J78">
        <v>0</v>
      </c>
      <c r="K78" s="7"/>
    </row>
    <row r="79" spans="1:44" ht="15.75" customHeight="1" x14ac:dyDescent="0.25">
      <c r="A79" s="5" t="s">
        <v>342</v>
      </c>
      <c r="B79" s="6"/>
      <c r="C79" s="6"/>
      <c r="D79" s="6"/>
      <c r="E79">
        <v>1</v>
      </c>
      <c r="F79">
        <v>6</v>
      </c>
      <c r="G79">
        <v>0</v>
      </c>
      <c r="H79" s="7"/>
      <c r="J79">
        <v>0</v>
      </c>
      <c r="K79" s="7"/>
    </row>
    <row r="80" spans="1:44" ht="15.75" customHeight="1" x14ac:dyDescent="0.25">
      <c r="A80" s="5" t="s">
        <v>301</v>
      </c>
      <c r="B80" s="6"/>
      <c r="C80" s="6"/>
      <c r="D80" s="6"/>
      <c r="E80">
        <v>1</v>
      </c>
      <c r="F80">
        <v>1</v>
      </c>
      <c r="G80">
        <v>0</v>
      </c>
      <c r="H80" s="7">
        <v>2</v>
      </c>
      <c r="I80" s="8">
        <v>4</v>
      </c>
      <c r="J80">
        <v>0</v>
      </c>
      <c r="K80" s="7"/>
    </row>
    <row r="81" spans="1:44" ht="15.75" customHeight="1" x14ac:dyDescent="0.25">
      <c r="A81" s="5" t="s">
        <v>448</v>
      </c>
      <c r="B81" s="6"/>
      <c r="C81" s="6"/>
      <c r="D81" s="6"/>
      <c r="G81">
        <v>0</v>
      </c>
      <c r="H81" s="7">
        <v>2</v>
      </c>
      <c r="I81">
        <v>16</v>
      </c>
      <c r="J81">
        <v>0</v>
      </c>
      <c r="K81" s="7"/>
    </row>
    <row r="82" spans="1:44" ht="15.75" customHeight="1" x14ac:dyDescent="0.25">
      <c r="A82" s="5" t="s">
        <v>236</v>
      </c>
      <c r="B82" s="6"/>
      <c r="C82" s="6"/>
      <c r="D82" s="6"/>
      <c r="G82">
        <v>0</v>
      </c>
      <c r="H82" s="7">
        <v>1</v>
      </c>
      <c r="I82">
        <v>0</v>
      </c>
      <c r="J82">
        <v>0</v>
      </c>
      <c r="K82" s="7"/>
    </row>
    <row r="83" spans="1:44" ht="15.75" customHeight="1" x14ac:dyDescent="0.25">
      <c r="A83" s="5" t="s">
        <v>363</v>
      </c>
      <c r="B83" s="6"/>
      <c r="C83" s="6"/>
      <c r="D83" s="6"/>
      <c r="E83">
        <v>1</v>
      </c>
      <c r="F83">
        <v>12</v>
      </c>
      <c r="G83">
        <v>0</v>
      </c>
      <c r="H83" s="7">
        <v>2</v>
      </c>
      <c r="I83" s="8">
        <v>-24</v>
      </c>
      <c r="J83">
        <v>0</v>
      </c>
      <c r="K83" s="7"/>
    </row>
    <row r="84" spans="1:44" ht="15.75" customHeight="1" x14ac:dyDescent="0.25">
      <c r="A84" s="5" t="s">
        <v>125</v>
      </c>
      <c r="B84" s="6"/>
      <c r="C84" s="6"/>
      <c r="D84" s="6"/>
      <c r="G84">
        <v>0</v>
      </c>
      <c r="H84" s="7">
        <v>5</v>
      </c>
      <c r="I84" s="8">
        <v>45</v>
      </c>
      <c r="J84">
        <v>0</v>
      </c>
      <c r="K84" s="7"/>
    </row>
    <row r="85" spans="1:44" ht="15.75" customHeight="1" x14ac:dyDescent="0.25">
      <c r="A85" s="5" t="s">
        <v>364</v>
      </c>
      <c r="B85" s="6"/>
      <c r="C85" s="6"/>
      <c r="D85" s="6"/>
      <c r="G85">
        <v>0</v>
      </c>
      <c r="H85" s="7">
        <v>1</v>
      </c>
      <c r="I85" s="8">
        <v>7</v>
      </c>
      <c r="J85">
        <v>0</v>
      </c>
      <c r="K85" s="7"/>
    </row>
    <row r="86" spans="1:44" ht="15.75" customHeight="1" x14ac:dyDescent="0.25">
      <c r="A86" s="5" t="s">
        <v>778</v>
      </c>
      <c r="B86" s="6"/>
      <c r="C86" s="6"/>
      <c r="D86" s="6"/>
      <c r="G86">
        <v>0</v>
      </c>
      <c r="H86" s="7">
        <v>2</v>
      </c>
      <c r="I86" s="8">
        <v>16</v>
      </c>
      <c r="J86">
        <v>0</v>
      </c>
      <c r="K86" s="7"/>
    </row>
    <row r="87" spans="1:44" ht="15.75" customHeight="1" x14ac:dyDescent="0.25">
      <c r="A87" s="5" t="s">
        <v>369</v>
      </c>
      <c r="B87" s="6"/>
      <c r="C87" s="6"/>
      <c r="D87" s="6"/>
      <c r="E87">
        <v>2</v>
      </c>
      <c r="F87">
        <v>10</v>
      </c>
      <c r="G87">
        <v>0</v>
      </c>
      <c r="H87" s="7">
        <v>1</v>
      </c>
      <c r="I87" s="8">
        <v>7</v>
      </c>
      <c r="J87">
        <v>0</v>
      </c>
      <c r="K87" s="7"/>
    </row>
    <row r="88" spans="1:44" ht="15.75" customHeight="1" x14ac:dyDescent="0.25">
      <c r="A88" s="5"/>
      <c r="B88" s="6"/>
      <c r="C88" s="6"/>
      <c r="D88" s="6"/>
      <c r="E88">
        <f t="shared" ref="E88:M88" si="42">SUM(E77:E87)</f>
        <v>9</v>
      </c>
      <c r="F88">
        <f t="shared" si="42"/>
        <v>61</v>
      </c>
      <c r="G88">
        <f t="shared" si="42"/>
        <v>0</v>
      </c>
      <c r="H88">
        <f t="shared" si="42"/>
        <v>18</v>
      </c>
      <c r="I88">
        <f t="shared" si="42"/>
        <v>93</v>
      </c>
      <c r="J88">
        <f t="shared" si="42"/>
        <v>0</v>
      </c>
      <c r="K88">
        <f t="shared" si="42"/>
        <v>0</v>
      </c>
      <c r="L88">
        <f t="shared" si="42"/>
        <v>0</v>
      </c>
      <c r="M88">
        <f t="shared" si="42"/>
        <v>0</v>
      </c>
    </row>
    <row r="89" spans="1:44" ht="15.75" customHeight="1" x14ac:dyDescent="0.25">
      <c r="A89" s="1" t="s">
        <v>96</v>
      </c>
      <c r="B89" s="2"/>
      <c r="C89" s="2"/>
      <c r="D89" s="2"/>
      <c r="E89" s="3" t="s">
        <v>884</v>
      </c>
      <c r="F89" s="3"/>
      <c r="G89" s="3"/>
      <c r="H89" s="3"/>
      <c r="I89" s="3"/>
      <c r="J89" s="3"/>
      <c r="K89" s="3" t="s">
        <v>885</v>
      </c>
      <c r="L89" s="3"/>
      <c r="M89" s="3"/>
      <c r="N89" s="3" t="s">
        <v>886</v>
      </c>
      <c r="O89" s="3"/>
      <c r="P89" s="3"/>
      <c r="Q89" s="3" t="s">
        <v>887</v>
      </c>
      <c r="R89" s="3"/>
      <c r="S89" s="3"/>
      <c r="T89" s="3" t="s">
        <v>888</v>
      </c>
      <c r="U89" s="3"/>
      <c r="V89" s="3"/>
      <c r="W89" s="3" t="s">
        <v>2</v>
      </c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ht="15.75" customHeight="1" x14ac:dyDescent="0.25">
      <c r="A90" s="1" t="s">
        <v>810</v>
      </c>
      <c r="B90" s="2"/>
      <c r="C90" s="2"/>
      <c r="D90" s="2"/>
      <c r="E90" s="3" t="s">
        <v>95</v>
      </c>
      <c r="F90" s="3" t="s">
        <v>7</v>
      </c>
      <c r="G90" s="3" t="s">
        <v>91</v>
      </c>
      <c r="H90" s="4" t="s">
        <v>95</v>
      </c>
      <c r="I90" s="3" t="s">
        <v>7</v>
      </c>
      <c r="J90" s="3" t="s">
        <v>91</v>
      </c>
      <c r="K90" s="4" t="s">
        <v>95</v>
      </c>
      <c r="L90" s="3" t="s">
        <v>7</v>
      </c>
      <c r="M90" s="3" t="s">
        <v>91</v>
      </c>
      <c r="N90" s="4" t="s">
        <v>95</v>
      </c>
      <c r="O90" s="3" t="s">
        <v>7</v>
      </c>
      <c r="P90" s="3" t="s">
        <v>91</v>
      </c>
      <c r="Q90" s="4" t="s">
        <v>95</v>
      </c>
      <c r="R90" s="3" t="s">
        <v>7</v>
      </c>
      <c r="S90" s="3" t="s">
        <v>91</v>
      </c>
      <c r="T90" s="4" t="s">
        <v>95</v>
      </c>
      <c r="U90" s="3" t="s">
        <v>7</v>
      </c>
      <c r="V90" s="3" t="s">
        <v>91</v>
      </c>
      <c r="W90" s="4" t="s">
        <v>95</v>
      </c>
      <c r="X90" s="3" t="s">
        <v>7</v>
      </c>
      <c r="Y90" s="3" t="s">
        <v>91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ht="15.75" customHeight="1" x14ac:dyDescent="0.25">
      <c r="A91" s="5" t="s">
        <v>811</v>
      </c>
      <c r="B91" s="6"/>
      <c r="C91" s="6"/>
      <c r="D91" s="6"/>
      <c r="E91">
        <v>1</v>
      </c>
      <c r="F91">
        <v>25</v>
      </c>
      <c r="G91">
        <v>0</v>
      </c>
      <c r="H91" s="7"/>
      <c r="K91" s="7"/>
      <c r="N91" s="7"/>
      <c r="Q91" s="7"/>
      <c r="T91" s="7"/>
      <c r="W91" s="7"/>
    </row>
    <row r="92" spans="1:44" ht="15.75" customHeight="1" x14ac:dyDescent="0.25">
      <c r="A92" s="5" t="s">
        <v>572</v>
      </c>
      <c r="B92" s="6"/>
      <c r="C92" s="6"/>
      <c r="D92" s="6"/>
      <c r="E92">
        <v>2</v>
      </c>
      <c r="F92">
        <v>45</v>
      </c>
      <c r="G92">
        <v>0</v>
      </c>
      <c r="H92" s="7"/>
      <c r="I92" s="8"/>
      <c r="J92" s="8"/>
      <c r="K92" s="7">
        <v>1</v>
      </c>
      <c r="L92" s="8">
        <v>12</v>
      </c>
      <c r="M92" s="8">
        <v>0</v>
      </c>
      <c r="N92" s="7">
        <v>1</v>
      </c>
      <c r="O92" s="8">
        <v>18</v>
      </c>
      <c r="P92" s="8">
        <v>0</v>
      </c>
      <c r="Q92" s="7"/>
      <c r="T92" s="7"/>
      <c r="W92" s="7"/>
    </row>
    <row r="93" spans="1:44" ht="15.75" customHeight="1" x14ac:dyDescent="0.25">
      <c r="A93" s="5" t="s">
        <v>342</v>
      </c>
      <c r="B93" s="6"/>
      <c r="C93" s="6"/>
      <c r="D93" s="6"/>
      <c r="E93">
        <v>2</v>
      </c>
      <c r="F93">
        <v>44</v>
      </c>
      <c r="G93">
        <v>0</v>
      </c>
      <c r="H93" s="7"/>
      <c r="K93" s="7"/>
      <c r="N93" s="7"/>
      <c r="Q93" s="7">
        <v>1</v>
      </c>
      <c r="R93">
        <v>12</v>
      </c>
      <c r="S93">
        <v>0</v>
      </c>
      <c r="T93" s="7"/>
      <c r="W93" s="7"/>
    </row>
    <row r="94" spans="1:44" ht="15.75" customHeight="1" x14ac:dyDescent="0.25">
      <c r="A94" s="5" t="s">
        <v>301</v>
      </c>
      <c r="B94" s="6"/>
      <c r="C94" s="6"/>
      <c r="D94" s="6"/>
      <c r="H94" s="7"/>
      <c r="K94" s="7"/>
      <c r="N94" s="7">
        <v>2</v>
      </c>
      <c r="O94">
        <v>79</v>
      </c>
      <c r="P94">
        <v>0</v>
      </c>
      <c r="Q94" s="7"/>
      <c r="T94" s="7"/>
      <c r="W94" s="7"/>
    </row>
    <row r="95" spans="1:44" ht="15.75" customHeight="1" x14ac:dyDescent="0.25">
      <c r="A95" s="5" t="s">
        <v>448</v>
      </c>
      <c r="B95" s="6"/>
      <c r="C95" s="6"/>
      <c r="D95" s="6"/>
      <c r="E95">
        <v>1</v>
      </c>
      <c r="F95">
        <v>13</v>
      </c>
      <c r="G95">
        <v>0</v>
      </c>
      <c r="H95" s="7"/>
      <c r="K95" s="7"/>
      <c r="N95" s="7">
        <v>2</v>
      </c>
      <c r="O95">
        <v>42</v>
      </c>
      <c r="P95">
        <v>0</v>
      </c>
      <c r="Q95" s="7"/>
      <c r="T95" s="7">
        <v>1</v>
      </c>
      <c r="U95">
        <v>10</v>
      </c>
      <c r="V95">
        <v>0</v>
      </c>
      <c r="W95" s="7"/>
    </row>
    <row r="96" spans="1:44" ht="15.75" customHeight="1" x14ac:dyDescent="0.25">
      <c r="A96" s="5" t="s">
        <v>236</v>
      </c>
      <c r="B96" s="6"/>
      <c r="C96" s="6"/>
      <c r="D96" s="6"/>
      <c r="E96">
        <v>2</v>
      </c>
      <c r="F96">
        <v>48</v>
      </c>
      <c r="G96">
        <v>0</v>
      </c>
      <c r="H96" s="7"/>
      <c r="K96" s="7"/>
      <c r="N96" s="7">
        <v>2</v>
      </c>
      <c r="O96">
        <v>21</v>
      </c>
      <c r="P96">
        <v>0</v>
      </c>
      <c r="Q96" s="7"/>
      <c r="T96" s="7"/>
      <c r="W96" s="7"/>
    </row>
    <row r="97" spans="1:25" ht="15.75" customHeight="1" x14ac:dyDescent="0.25">
      <c r="A97" s="5" t="s">
        <v>363</v>
      </c>
      <c r="B97" s="6"/>
      <c r="C97" s="6"/>
      <c r="D97" s="6"/>
      <c r="E97">
        <v>2</v>
      </c>
      <c r="F97" s="10">
        <v>132</v>
      </c>
      <c r="G97" s="10" t="s">
        <v>889</v>
      </c>
      <c r="H97" s="7"/>
      <c r="K97" s="7"/>
      <c r="N97" s="7">
        <v>1</v>
      </c>
      <c r="O97">
        <v>14</v>
      </c>
      <c r="P97">
        <v>0</v>
      </c>
      <c r="Q97" s="7"/>
      <c r="T97" s="7"/>
      <c r="W97" s="7"/>
    </row>
    <row r="98" spans="1:25" ht="15.75" customHeight="1" x14ac:dyDescent="0.25">
      <c r="A98" s="5" t="s">
        <v>125</v>
      </c>
      <c r="B98" s="6"/>
      <c r="C98" s="6"/>
      <c r="D98" s="6"/>
      <c r="E98">
        <v>1</v>
      </c>
      <c r="F98">
        <v>40</v>
      </c>
      <c r="G98">
        <v>0</v>
      </c>
      <c r="H98" s="7"/>
      <c r="K98" s="7"/>
      <c r="N98" s="7"/>
      <c r="Q98" s="7"/>
      <c r="T98" s="7"/>
      <c r="W98" s="7"/>
    </row>
    <row r="99" spans="1:25" ht="15.75" customHeight="1" x14ac:dyDescent="0.25">
      <c r="A99" s="5" t="s">
        <v>364</v>
      </c>
      <c r="B99" s="6"/>
      <c r="C99" s="6"/>
      <c r="D99" s="6"/>
      <c r="E99">
        <v>3</v>
      </c>
      <c r="F99">
        <v>52</v>
      </c>
      <c r="G99">
        <v>0</v>
      </c>
      <c r="H99" s="7"/>
      <c r="K99" s="7"/>
      <c r="N99" s="7"/>
      <c r="Q99" s="7"/>
      <c r="T99" s="7"/>
      <c r="W99" s="7"/>
    </row>
    <row r="100" spans="1:25" ht="15.75" customHeight="1" x14ac:dyDescent="0.25">
      <c r="A100" s="5" t="s">
        <v>778</v>
      </c>
      <c r="B100" s="6"/>
      <c r="C100" s="6"/>
      <c r="D100" s="6"/>
      <c r="E100">
        <v>2</v>
      </c>
      <c r="F100">
        <v>39</v>
      </c>
      <c r="G100">
        <v>0</v>
      </c>
      <c r="H100" s="7"/>
      <c r="K100" s="7"/>
      <c r="N100" s="7"/>
      <c r="Q100" s="7"/>
      <c r="T100" s="7"/>
      <c r="W100" s="7"/>
    </row>
    <row r="101" spans="1:25" ht="15.75" customHeight="1" x14ac:dyDescent="0.25">
      <c r="A101" s="5" t="s">
        <v>369</v>
      </c>
      <c r="B101" s="6"/>
      <c r="C101" s="6"/>
      <c r="D101" s="6"/>
      <c r="E101">
        <v>4</v>
      </c>
      <c r="F101">
        <v>86</v>
      </c>
      <c r="G101">
        <v>0</v>
      </c>
      <c r="H101" s="7"/>
      <c r="K101" s="7"/>
      <c r="N101" s="7"/>
      <c r="Q101" s="7"/>
      <c r="T101" s="7"/>
      <c r="W101" s="7"/>
    </row>
    <row r="102" spans="1:25" ht="15.75" customHeight="1" x14ac:dyDescent="0.25">
      <c r="A102" s="5"/>
      <c r="B102" s="6"/>
      <c r="C102" s="6"/>
      <c r="D102" s="6"/>
      <c r="E102">
        <f t="shared" ref="E102:Y102" si="43">SUM(E91:E101)</f>
        <v>20</v>
      </c>
      <c r="F102">
        <f t="shared" si="43"/>
        <v>524</v>
      </c>
      <c r="G102">
        <f t="shared" si="43"/>
        <v>0</v>
      </c>
      <c r="H102">
        <f t="shared" si="43"/>
        <v>0</v>
      </c>
      <c r="I102">
        <f t="shared" si="43"/>
        <v>0</v>
      </c>
      <c r="J102">
        <f t="shared" si="43"/>
        <v>0</v>
      </c>
      <c r="K102">
        <f t="shared" si="43"/>
        <v>1</v>
      </c>
      <c r="L102">
        <f t="shared" si="43"/>
        <v>12</v>
      </c>
      <c r="M102">
        <f t="shared" si="43"/>
        <v>0</v>
      </c>
      <c r="N102">
        <f t="shared" si="43"/>
        <v>8</v>
      </c>
      <c r="O102">
        <f t="shared" si="43"/>
        <v>174</v>
      </c>
      <c r="P102">
        <f t="shared" si="43"/>
        <v>0</v>
      </c>
      <c r="Q102">
        <f t="shared" si="43"/>
        <v>1</v>
      </c>
      <c r="R102">
        <f t="shared" si="43"/>
        <v>12</v>
      </c>
      <c r="S102">
        <f t="shared" si="43"/>
        <v>0</v>
      </c>
      <c r="T102">
        <f t="shared" si="43"/>
        <v>1</v>
      </c>
      <c r="U102">
        <f t="shared" si="43"/>
        <v>10</v>
      </c>
      <c r="V102">
        <f t="shared" si="43"/>
        <v>0</v>
      </c>
      <c r="W102">
        <f t="shared" si="43"/>
        <v>0</v>
      </c>
      <c r="X102">
        <f t="shared" si="43"/>
        <v>0</v>
      </c>
      <c r="Y102">
        <f t="shared" si="43"/>
        <v>0</v>
      </c>
    </row>
    <row r="103" spans="1:25" ht="15.75" customHeight="1" x14ac:dyDescent="0.25">
      <c r="A103" s="5"/>
      <c r="B103" s="6"/>
      <c r="C103" s="6"/>
      <c r="D103" s="6"/>
    </row>
    <row r="104" spans="1:25" ht="15.75" customHeight="1" x14ac:dyDescent="0.25">
      <c r="A104" s="5"/>
      <c r="B104" s="6"/>
      <c r="C104" s="6"/>
      <c r="D104" s="6"/>
    </row>
    <row r="105" spans="1:25" ht="15.75" customHeight="1" x14ac:dyDescent="0.25">
      <c r="A105" s="5"/>
      <c r="B105" s="6"/>
      <c r="C105" s="6"/>
      <c r="D105" s="6"/>
    </row>
    <row r="106" spans="1:25" ht="15.75" customHeight="1" x14ac:dyDescent="0.25">
      <c r="A106" s="5"/>
      <c r="B106" s="6"/>
      <c r="C106" s="6"/>
      <c r="D106" s="6"/>
    </row>
    <row r="107" spans="1:25" ht="15.75" customHeight="1" x14ac:dyDescent="0.25">
      <c r="A107" s="5"/>
      <c r="B107" s="6"/>
      <c r="C107" s="6"/>
      <c r="D107" s="6"/>
    </row>
    <row r="108" spans="1:25" ht="15.75" customHeight="1" x14ac:dyDescent="0.25">
      <c r="A108" s="5"/>
      <c r="B108" s="6"/>
      <c r="C108" s="6"/>
      <c r="D108" s="6"/>
    </row>
    <row r="109" spans="1:25" ht="15.75" customHeight="1" x14ac:dyDescent="0.25">
      <c r="A109" s="5"/>
      <c r="B109" s="6"/>
      <c r="C109" s="6"/>
      <c r="D109" s="6"/>
    </row>
    <row r="110" spans="1:25" ht="15.75" customHeight="1" x14ac:dyDescent="0.25">
      <c r="A110" s="5"/>
      <c r="B110" s="6"/>
      <c r="C110" s="6"/>
      <c r="D110" s="6"/>
    </row>
    <row r="111" spans="1:25" ht="15.75" customHeight="1" x14ac:dyDescent="0.25">
      <c r="A111" s="5"/>
      <c r="B111" s="6"/>
      <c r="C111" s="6"/>
      <c r="D111" s="6"/>
    </row>
    <row r="112" spans="1:25" ht="15.75" customHeight="1" x14ac:dyDescent="0.25">
      <c r="A112" s="5"/>
      <c r="B112" s="6"/>
      <c r="C112" s="6"/>
      <c r="D112" s="6"/>
    </row>
    <row r="113" spans="1:4" ht="15.75" customHeight="1" x14ac:dyDescent="0.25">
      <c r="A113" s="5"/>
      <c r="B113" s="6"/>
      <c r="C113" s="6"/>
      <c r="D113" s="6"/>
    </row>
    <row r="114" spans="1:4" ht="15.75" customHeight="1" x14ac:dyDescent="0.25">
      <c r="A114" s="5"/>
      <c r="B114" s="6"/>
      <c r="C114" s="6"/>
      <c r="D114" s="6"/>
    </row>
    <row r="115" spans="1:4" ht="15.75" customHeight="1" x14ac:dyDescent="0.25">
      <c r="A115" s="5"/>
      <c r="B115" s="6"/>
      <c r="C115" s="6"/>
      <c r="D115" s="6"/>
    </row>
    <row r="116" spans="1:4" ht="15.75" customHeight="1" x14ac:dyDescent="0.25">
      <c r="A116" s="5"/>
      <c r="B116" s="6"/>
      <c r="C116" s="6"/>
      <c r="D116" s="6"/>
    </row>
    <row r="117" spans="1:4" ht="15.75" customHeight="1" x14ac:dyDescent="0.25">
      <c r="A117" s="5"/>
      <c r="B117" s="6"/>
      <c r="C117" s="6"/>
      <c r="D117" s="6"/>
    </row>
    <row r="118" spans="1:4" ht="15.75" customHeight="1" x14ac:dyDescent="0.25">
      <c r="A118" s="5"/>
      <c r="B118" s="6"/>
      <c r="C118" s="6"/>
      <c r="D118" s="6"/>
    </row>
    <row r="119" spans="1:4" ht="15.75" customHeight="1" x14ac:dyDescent="0.25">
      <c r="A119" s="5"/>
      <c r="B119" s="6"/>
      <c r="C119" s="6"/>
      <c r="D119" s="6"/>
    </row>
    <row r="120" spans="1:4" ht="15.75" customHeight="1" x14ac:dyDescent="0.25">
      <c r="A120" s="5"/>
      <c r="B120" s="6"/>
      <c r="C120" s="6"/>
      <c r="D120" s="6"/>
    </row>
    <row r="121" spans="1:4" ht="15.75" customHeight="1" x14ac:dyDescent="0.25">
      <c r="A121" s="5"/>
      <c r="B121" s="6"/>
      <c r="C121" s="6"/>
      <c r="D121" s="6"/>
    </row>
    <row r="122" spans="1:4" ht="15.75" customHeight="1" x14ac:dyDescent="0.25">
      <c r="A122" s="5"/>
      <c r="B122" s="6"/>
      <c r="C122" s="6"/>
      <c r="D122" s="6"/>
    </row>
    <row r="123" spans="1:4" ht="15.75" customHeight="1" x14ac:dyDescent="0.25">
      <c r="A123" s="5"/>
      <c r="B123" s="6"/>
      <c r="C123" s="6"/>
      <c r="D123" s="6"/>
    </row>
    <row r="124" spans="1:4" ht="15.75" customHeight="1" x14ac:dyDescent="0.25">
      <c r="A124" s="5"/>
      <c r="B124" s="6"/>
      <c r="C124" s="6"/>
      <c r="D124" s="6"/>
    </row>
    <row r="125" spans="1:4" ht="15.75" customHeight="1" x14ac:dyDescent="0.25">
      <c r="A125" s="5"/>
      <c r="B125" s="6"/>
      <c r="C125" s="6"/>
      <c r="D125" s="6"/>
    </row>
    <row r="126" spans="1:4" ht="15.75" customHeight="1" x14ac:dyDescent="0.25">
      <c r="A126" s="5"/>
      <c r="B126" s="6"/>
      <c r="C126" s="6"/>
      <c r="D126" s="6"/>
    </row>
    <row r="127" spans="1:4" ht="15.75" customHeight="1" x14ac:dyDescent="0.25">
      <c r="A127" s="5"/>
      <c r="B127" s="6"/>
      <c r="C127" s="6"/>
      <c r="D127" s="6"/>
    </row>
    <row r="128" spans="1:4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00"/>
  <sheetViews>
    <sheetView tabSelected="1" topLeftCell="A85" workbookViewId="0">
      <selection activeCell="B18" sqref="B18"/>
    </sheetView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" customWidth="1"/>
    <col min="4" max="4" width="3.28515625" customWidth="1"/>
    <col min="5" max="5" width="4.28515625" customWidth="1"/>
    <col min="6" max="6" width="5.85546875" customWidth="1"/>
    <col min="7" max="7" width="4.5703125" customWidth="1"/>
    <col min="8" max="8" width="4.140625" customWidth="1"/>
    <col min="9" max="9" width="4.42578125" customWidth="1"/>
    <col min="10" max="10" width="5.28515625" customWidth="1"/>
    <col min="11" max="11" width="4.7109375" customWidth="1"/>
    <col min="12" max="12" width="4.28515625" customWidth="1"/>
    <col min="13" max="13" width="3.425781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  <col min="41" max="41" width="4" customWidth="1"/>
    <col min="42" max="42" width="3.28515625" customWidth="1"/>
    <col min="43" max="43" width="4.140625" customWidth="1"/>
    <col min="44" max="46" width="8.7109375" customWidth="1"/>
  </cols>
  <sheetData>
    <row r="1" spans="1:46" x14ac:dyDescent="0.25">
      <c r="A1" s="1" t="s">
        <v>0</v>
      </c>
      <c r="B1" s="2" t="s">
        <v>1</v>
      </c>
      <c r="C1" s="2"/>
      <c r="D1" s="2"/>
      <c r="E1" s="3" t="s">
        <v>847</v>
      </c>
      <c r="F1" s="3"/>
      <c r="G1" s="3"/>
      <c r="H1" s="3" t="s">
        <v>848</v>
      </c>
      <c r="I1" s="3"/>
      <c r="J1" s="3"/>
      <c r="K1" s="3" t="s">
        <v>849</v>
      </c>
      <c r="L1" s="3"/>
      <c r="M1" s="3"/>
      <c r="N1" s="3" t="s">
        <v>806</v>
      </c>
      <c r="O1" s="3"/>
      <c r="P1" s="3"/>
      <c r="Q1" s="3" t="s">
        <v>850</v>
      </c>
      <c r="R1" s="3"/>
      <c r="S1" s="3"/>
      <c r="T1" s="3" t="s">
        <v>9</v>
      </c>
      <c r="U1" s="3"/>
      <c r="V1" s="3"/>
      <c r="W1" s="3" t="s">
        <v>851</v>
      </c>
      <c r="X1" s="3"/>
      <c r="Y1" s="3"/>
      <c r="Z1" s="3" t="s">
        <v>852</v>
      </c>
      <c r="AA1" s="3"/>
      <c r="AB1" s="3"/>
      <c r="AC1" s="3" t="s">
        <v>853</v>
      </c>
      <c r="AD1" s="3"/>
      <c r="AE1" s="3"/>
      <c r="AF1" s="3" t="s">
        <v>854</v>
      </c>
      <c r="AG1" s="3"/>
      <c r="AH1" s="3"/>
      <c r="AI1" s="3" t="s">
        <v>855</v>
      </c>
      <c r="AJ1" s="3"/>
      <c r="AK1" s="3"/>
      <c r="AL1" s="3" t="s">
        <v>2</v>
      </c>
      <c r="AM1" s="3"/>
      <c r="AN1" s="3"/>
      <c r="AO1" s="3"/>
      <c r="AP1" s="3"/>
      <c r="AQ1" s="3"/>
      <c r="AR1" t="s">
        <v>20</v>
      </c>
      <c r="AS1" t="s">
        <v>21</v>
      </c>
      <c r="AT1" t="s">
        <v>22</v>
      </c>
    </row>
    <row r="2" spans="1:46" x14ac:dyDescent="0.25">
      <c r="A2" s="1" t="s">
        <v>856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/>
      <c r="AP2" s="3"/>
      <c r="AQ2" s="3"/>
      <c r="AR2" s="9" t="s">
        <v>26</v>
      </c>
      <c r="AS2" s="9" t="s">
        <v>28</v>
      </c>
      <c r="AT2" s="9" t="s">
        <v>29</v>
      </c>
    </row>
    <row r="3" spans="1:46" x14ac:dyDescent="0.25">
      <c r="A3" s="5" t="s">
        <v>685</v>
      </c>
      <c r="B3" s="6">
        <f t="shared" ref="B3:D3" si="0">E3+H3+K3+N3+Q3+T3+W3+Z3+AC3+AF3+AI3</f>
        <v>48</v>
      </c>
      <c r="C3" s="6">
        <f t="shared" si="0"/>
        <v>105</v>
      </c>
      <c r="D3" s="6">
        <f t="shared" si="0"/>
        <v>1</v>
      </c>
      <c r="E3" s="7">
        <v>12</v>
      </c>
      <c r="F3">
        <v>35</v>
      </c>
      <c r="G3">
        <v>0</v>
      </c>
      <c r="H3" s="7">
        <v>15</v>
      </c>
      <c r="I3" s="8">
        <v>41</v>
      </c>
      <c r="J3" s="8">
        <v>0</v>
      </c>
      <c r="K3" s="7">
        <v>10</v>
      </c>
      <c r="L3" s="8">
        <v>16</v>
      </c>
      <c r="M3" s="8">
        <v>1</v>
      </c>
      <c r="N3" s="7">
        <v>7</v>
      </c>
      <c r="O3" s="8">
        <v>20</v>
      </c>
      <c r="P3" s="8">
        <v>0</v>
      </c>
      <c r="Q3" s="7">
        <v>3</v>
      </c>
      <c r="R3" s="8">
        <v>-4</v>
      </c>
      <c r="S3" s="8">
        <v>0</v>
      </c>
      <c r="T3" s="7">
        <v>1</v>
      </c>
      <c r="U3" s="8">
        <v>-3</v>
      </c>
      <c r="V3" s="8">
        <v>0</v>
      </c>
      <c r="W3" s="7"/>
      <c r="Z3" s="7"/>
      <c r="AC3" s="7"/>
      <c r="AF3" s="7"/>
      <c r="AI3" s="7"/>
      <c r="AL3" s="7"/>
      <c r="AR3" s="10" t="s">
        <v>34</v>
      </c>
      <c r="AS3" s="10" t="s">
        <v>34</v>
      </c>
      <c r="AT3" s="10" t="s">
        <v>35</v>
      </c>
    </row>
    <row r="4" spans="1:46" x14ac:dyDescent="0.25">
      <c r="A4" s="5" t="s">
        <v>811</v>
      </c>
      <c r="B4" s="6">
        <f t="shared" ref="B4:D4" si="1">E4+H4+K4+N4+Q4+T4+W4+Z4+AC4+AF4+AI4</f>
        <v>49</v>
      </c>
      <c r="C4" s="6">
        <f t="shared" si="1"/>
        <v>196</v>
      </c>
      <c r="D4" s="6">
        <f t="shared" si="1"/>
        <v>1</v>
      </c>
      <c r="E4" s="7">
        <v>14</v>
      </c>
      <c r="F4">
        <v>43</v>
      </c>
      <c r="G4">
        <v>0</v>
      </c>
      <c r="H4" s="7">
        <v>20</v>
      </c>
      <c r="I4" s="8">
        <v>97</v>
      </c>
      <c r="J4" s="8">
        <v>1</v>
      </c>
      <c r="K4" s="7">
        <v>11</v>
      </c>
      <c r="L4" s="8">
        <v>48</v>
      </c>
      <c r="M4" s="8">
        <v>0</v>
      </c>
      <c r="N4" s="7"/>
      <c r="Q4" s="7"/>
      <c r="T4" s="7">
        <v>1</v>
      </c>
      <c r="U4">
        <v>-2</v>
      </c>
      <c r="V4">
        <v>0</v>
      </c>
      <c r="W4" s="7">
        <v>3</v>
      </c>
      <c r="X4">
        <v>10</v>
      </c>
      <c r="Y4">
        <v>0</v>
      </c>
      <c r="Z4" s="7"/>
      <c r="AC4" s="7"/>
      <c r="AF4" s="7"/>
      <c r="AI4" s="7"/>
      <c r="AL4" s="7"/>
      <c r="AR4" s="12" t="s">
        <v>38</v>
      </c>
      <c r="AS4" s="12" t="s">
        <v>38</v>
      </c>
      <c r="AT4" s="12" t="s">
        <v>40</v>
      </c>
    </row>
    <row r="5" spans="1:46" x14ac:dyDescent="0.25">
      <c r="A5" s="5" t="s">
        <v>342</v>
      </c>
      <c r="B5" s="6">
        <f t="shared" ref="B5:D5" si="2">E5+H5+K5+N5+Q5+T5+W5+Z5+AC5+AF5+AI5</f>
        <v>19</v>
      </c>
      <c r="C5" s="6">
        <f t="shared" si="2"/>
        <v>22</v>
      </c>
      <c r="D5" s="6">
        <f t="shared" si="2"/>
        <v>0</v>
      </c>
      <c r="E5" s="7">
        <v>3</v>
      </c>
      <c r="F5">
        <v>5</v>
      </c>
      <c r="G5">
        <v>0</v>
      </c>
      <c r="H5" s="7">
        <v>4</v>
      </c>
      <c r="I5" s="8">
        <v>13</v>
      </c>
      <c r="J5" s="8">
        <v>0</v>
      </c>
      <c r="K5" s="7">
        <v>7</v>
      </c>
      <c r="L5" s="8">
        <v>-14</v>
      </c>
      <c r="M5" s="8">
        <v>0</v>
      </c>
      <c r="N5" s="7">
        <v>1</v>
      </c>
      <c r="O5" s="8">
        <v>0</v>
      </c>
      <c r="P5" s="8">
        <v>0</v>
      </c>
      <c r="Q5" s="7">
        <v>1</v>
      </c>
      <c r="R5">
        <v>2</v>
      </c>
      <c r="S5">
        <v>0</v>
      </c>
      <c r="T5" s="7"/>
      <c r="U5" s="8"/>
      <c r="V5" s="8"/>
      <c r="W5" s="7"/>
      <c r="Z5" s="7">
        <v>3</v>
      </c>
      <c r="AA5">
        <v>16</v>
      </c>
      <c r="AB5">
        <v>0</v>
      </c>
      <c r="AC5" s="7"/>
      <c r="AF5" s="7"/>
      <c r="AI5" s="7"/>
      <c r="AJ5" s="8"/>
      <c r="AK5" s="8"/>
      <c r="AL5" s="7"/>
      <c r="AR5" s="11" t="s">
        <v>40</v>
      </c>
      <c r="AS5" s="11" t="s">
        <v>40</v>
      </c>
      <c r="AT5" s="11" t="s">
        <v>46</v>
      </c>
    </row>
    <row r="6" spans="1:46" x14ac:dyDescent="0.25">
      <c r="A6" s="5" t="s">
        <v>448</v>
      </c>
      <c r="B6" s="6">
        <f t="shared" ref="B6:D6" si="3">E6+H6+K6+N6+Q6+T6+W6+Z6+AC6+AF6+AI6</f>
        <v>29</v>
      </c>
      <c r="C6" s="6">
        <f t="shared" si="3"/>
        <v>-45</v>
      </c>
      <c r="D6" s="6">
        <f t="shared" si="3"/>
        <v>0</v>
      </c>
      <c r="E6" s="7">
        <v>3</v>
      </c>
      <c r="F6">
        <v>17</v>
      </c>
      <c r="G6">
        <v>0</v>
      </c>
      <c r="H6" s="7">
        <v>7</v>
      </c>
      <c r="I6" s="8">
        <v>8</v>
      </c>
      <c r="J6" s="8">
        <v>0</v>
      </c>
      <c r="K6" s="7">
        <v>10</v>
      </c>
      <c r="L6" s="8">
        <v>-42</v>
      </c>
      <c r="M6" s="8">
        <v>0</v>
      </c>
      <c r="N6" s="7">
        <v>1</v>
      </c>
      <c r="O6" s="8">
        <v>6</v>
      </c>
      <c r="P6" s="8">
        <v>0</v>
      </c>
      <c r="Q6" s="7">
        <v>1</v>
      </c>
      <c r="R6" s="8">
        <v>2</v>
      </c>
      <c r="S6" s="8">
        <v>0</v>
      </c>
      <c r="T6" s="7">
        <v>1</v>
      </c>
      <c r="U6" s="8">
        <v>-13</v>
      </c>
      <c r="V6" s="8">
        <v>0</v>
      </c>
      <c r="W6" s="7">
        <v>3</v>
      </c>
      <c r="X6">
        <v>1</v>
      </c>
      <c r="Y6">
        <v>0</v>
      </c>
      <c r="Z6" s="7">
        <v>3</v>
      </c>
      <c r="AA6" s="8">
        <v>-24</v>
      </c>
      <c r="AB6" s="8">
        <v>0</v>
      </c>
      <c r="AC6" s="7"/>
      <c r="AF6" s="7"/>
      <c r="AI6" s="7"/>
      <c r="AL6" s="7"/>
      <c r="AR6" s="17" t="s">
        <v>50</v>
      </c>
      <c r="AS6" s="17" t="s">
        <v>50</v>
      </c>
      <c r="AT6" s="18" t="s">
        <v>52</v>
      </c>
    </row>
    <row r="7" spans="1:46" x14ac:dyDescent="0.25">
      <c r="A7" s="5" t="s">
        <v>364</v>
      </c>
      <c r="B7" s="6">
        <f t="shared" ref="B7:D7" si="4">E7+H7+K7+N7+Q7+T7+W7+Z7+AC7+AF7+AI7</f>
        <v>41</v>
      </c>
      <c r="C7" s="6">
        <f t="shared" si="4"/>
        <v>116</v>
      </c>
      <c r="D7" s="6">
        <f t="shared" si="4"/>
        <v>0</v>
      </c>
      <c r="E7" s="21">
        <v>33</v>
      </c>
      <c r="F7" s="10">
        <v>131</v>
      </c>
      <c r="G7">
        <v>0</v>
      </c>
      <c r="H7" s="7"/>
      <c r="I7" s="8"/>
      <c r="J7" s="8"/>
      <c r="K7" s="7">
        <v>3</v>
      </c>
      <c r="L7" s="8">
        <v>-25</v>
      </c>
      <c r="M7" s="8">
        <v>0</v>
      </c>
      <c r="N7" s="7">
        <v>5</v>
      </c>
      <c r="O7" s="8">
        <v>10</v>
      </c>
      <c r="P7" s="8">
        <v>0</v>
      </c>
      <c r="Q7" s="7"/>
      <c r="T7" s="7"/>
      <c r="W7" s="7"/>
      <c r="Z7" s="7"/>
      <c r="AC7" s="7"/>
      <c r="AF7" s="7"/>
      <c r="AI7" s="7"/>
      <c r="AL7" s="7"/>
      <c r="AS7" s="18" t="s">
        <v>46</v>
      </c>
      <c r="AT7" s="18" t="s">
        <v>56</v>
      </c>
    </row>
    <row r="8" spans="1:46" x14ac:dyDescent="0.25">
      <c r="A8" s="5" t="s">
        <v>236</v>
      </c>
      <c r="B8" s="6">
        <f t="shared" ref="B8:D8" si="5">E8+H8+K8+N8+Q8+T8+W8+Z8+AC8+AF8+AI8</f>
        <v>19</v>
      </c>
      <c r="C8" s="6">
        <f t="shared" si="5"/>
        <v>29</v>
      </c>
      <c r="D8" s="6">
        <f t="shared" si="5"/>
        <v>0</v>
      </c>
      <c r="E8" s="7">
        <v>12</v>
      </c>
      <c r="F8">
        <v>26</v>
      </c>
      <c r="G8">
        <v>0</v>
      </c>
      <c r="H8" s="7">
        <v>1</v>
      </c>
      <c r="I8" s="8">
        <v>3</v>
      </c>
      <c r="J8" s="8">
        <v>0</v>
      </c>
      <c r="K8" s="7">
        <v>2</v>
      </c>
      <c r="L8" s="8">
        <v>-12</v>
      </c>
      <c r="M8" s="8">
        <v>0</v>
      </c>
      <c r="N8" s="7"/>
      <c r="Q8" s="7"/>
      <c r="T8" s="7"/>
      <c r="W8" s="7">
        <v>2</v>
      </c>
      <c r="X8">
        <v>5</v>
      </c>
      <c r="Y8">
        <v>0</v>
      </c>
      <c r="Z8" s="7">
        <v>1</v>
      </c>
      <c r="AA8">
        <v>10</v>
      </c>
      <c r="AB8">
        <v>0</v>
      </c>
      <c r="AC8" s="7">
        <v>1</v>
      </c>
      <c r="AD8" s="8">
        <v>-3</v>
      </c>
      <c r="AE8" s="8">
        <v>0</v>
      </c>
      <c r="AF8" s="7"/>
      <c r="AI8" s="7"/>
      <c r="AL8" s="7"/>
      <c r="AT8" s="19" t="s">
        <v>38</v>
      </c>
    </row>
    <row r="9" spans="1:46" x14ac:dyDescent="0.25">
      <c r="A9" s="5" t="s">
        <v>363</v>
      </c>
      <c r="B9" s="6">
        <f t="shared" ref="B9:D9" si="6">E9+H9+K9+N9+Q9+T9+W9+Z9+AC9+AF9+AI9</f>
        <v>19</v>
      </c>
      <c r="C9" s="6">
        <f t="shared" si="6"/>
        <v>16</v>
      </c>
      <c r="D9" s="6">
        <f t="shared" si="6"/>
        <v>0</v>
      </c>
      <c r="E9" s="7">
        <v>13</v>
      </c>
      <c r="F9">
        <v>28</v>
      </c>
      <c r="G9">
        <v>0</v>
      </c>
      <c r="H9" s="7">
        <v>2</v>
      </c>
      <c r="I9" s="8">
        <v>0</v>
      </c>
      <c r="J9" s="8">
        <v>0</v>
      </c>
      <c r="K9" s="7">
        <v>2</v>
      </c>
      <c r="L9" s="8">
        <v>-18</v>
      </c>
      <c r="M9" s="8">
        <v>0</v>
      </c>
      <c r="N9" s="7">
        <v>1</v>
      </c>
      <c r="O9" s="8">
        <v>1</v>
      </c>
      <c r="P9" s="8">
        <v>0</v>
      </c>
      <c r="Q9" s="7"/>
      <c r="T9" s="7"/>
      <c r="W9" s="7"/>
      <c r="Z9" s="7"/>
      <c r="AC9" s="7"/>
      <c r="AF9" s="7">
        <v>1</v>
      </c>
      <c r="AG9">
        <v>5</v>
      </c>
      <c r="AH9">
        <v>0</v>
      </c>
      <c r="AI9" s="7"/>
      <c r="AL9" s="7"/>
      <c r="AR9" t="s">
        <v>61</v>
      </c>
      <c r="AS9" s="20"/>
    </row>
    <row r="10" spans="1:46" x14ac:dyDescent="0.25">
      <c r="A10" s="5" t="s">
        <v>343</v>
      </c>
      <c r="B10" s="6">
        <f t="shared" ref="B10:C10" si="7">E10+H10+K10+N10+Q10+T10+W10+Z10+AC10+AF10+AI10+AL10</f>
        <v>29</v>
      </c>
      <c r="C10" s="6">
        <f t="shared" si="7"/>
        <v>74</v>
      </c>
      <c r="D10" s="6">
        <f>G10+J10+M10+P10+S10+V10+Y10+AB10+AE10+AH10+AK10</f>
        <v>1</v>
      </c>
      <c r="E10" s="7">
        <v>15</v>
      </c>
      <c r="F10">
        <v>72</v>
      </c>
      <c r="G10">
        <v>1</v>
      </c>
      <c r="H10" s="7"/>
      <c r="K10" s="7">
        <v>6</v>
      </c>
      <c r="L10" s="8">
        <v>-21</v>
      </c>
      <c r="M10" s="8">
        <v>0</v>
      </c>
      <c r="N10" s="7">
        <v>1</v>
      </c>
      <c r="O10" s="8">
        <v>2</v>
      </c>
      <c r="P10" s="8">
        <v>0</v>
      </c>
      <c r="Q10" s="7">
        <v>2</v>
      </c>
      <c r="R10" s="8">
        <v>1</v>
      </c>
      <c r="S10" s="8">
        <v>0</v>
      </c>
      <c r="T10" s="7"/>
      <c r="W10" s="7"/>
      <c r="Z10" s="7"/>
      <c r="AC10" s="7"/>
      <c r="AF10" s="7">
        <v>4</v>
      </c>
      <c r="AG10">
        <v>27</v>
      </c>
      <c r="AH10">
        <v>0</v>
      </c>
      <c r="AI10" s="7">
        <v>1</v>
      </c>
      <c r="AJ10" s="8">
        <v>-7</v>
      </c>
      <c r="AK10" s="8">
        <v>0</v>
      </c>
      <c r="AL10" s="7"/>
      <c r="AT10" t="s">
        <v>64</v>
      </c>
    </row>
    <row r="11" spans="1:46" x14ac:dyDescent="0.25">
      <c r="A11" s="5" t="s">
        <v>369</v>
      </c>
      <c r="B11" s="6">
        <f t="shared" ref="B11:D11" si="8">E11+H11+K11+N11+Q11+T11+W11+Z11+AC11+AF11+AI11</f>
        <v>25</v>
      </c>
      <c r="C11" s="6">
        <f t="shared" si="8"/>
        <v>47</v>
      </c>
      <c r="D11" s="6">
        <f t="shared" si="8"/>
        <v>1</v>
      </c>
      <c r="E11" s="7">
        <v>11</v>
      </c>
      <c r="F11">
        <v>82</v>
      </c>
      <c r="G11">
        <v>1</v>
      </c>
      <c r="H11" s="7">
        <v>3</v>
      </c>
      <c r="I11" s="8">
        <v>7</v>
      </c>
      <c r="J11" s="8">
        <v>0</v>
      </c>
      <c r="K11" s="7">
        <v>9</v>
      </c>
      <c r="L11" s="8">
        <v>-36</v>
      </c>
      <c r="M11" s="8">
        <v>0</v>
      </c>
      <c r="N11" s="7"/>
      <c r="Q11" s="7"/>
      <c r="T11" s="7"/>
      <c r="W11" s="7"/>
      <c r="Z11" s="7">
        <v>2</v>
      </c>
      <c r="AA11">
        <v>-6</v>
      </c>
      <c r="AB11">
        <v>0</v>
      </c>
      <c r="AC11" s="7"/>
      <c r="AF11" s="7"/>
      <c r="AI11" s="7"/>
      <c r="AL11" s="7"/>
    </row>
    <row r="12" spans="1:46" x14ac:dyDescent="0.25">
      <c r="A12" s="5" t="s">
        <v>125</v>
      </c>
      <c r="B12" s="6">
        <f t="shared" ref="B12:D12" si="9">E12+H12+K12+N12+Q12+T12+W12+Z12+AC12+AF12+AI12</f>
        <v>33</v>
      </c>
      <c r="C12" s="6">
        <f t="shared" si="9"/>
        <v>64</v>
      </c>
      <c r="D12" s="6">
        <f t="shared" si="9"/>
        <v>0</v>
      </c>
      <c r="E12" s="7">
        <v>17</v>
      </c>
      <c r="F12">
        <v>39</v>
      </c>
      <c r="G12">
        <v>0</v>
      </c>
      <c r="H12" s="7">
        <v>4</v>
      </c>
      <c r="I12" s="8">
        <v>7</v>
      </c>
      <c r="J12" s="8">
        <v>0</v>
      </c>
      <c r="K12" s="7">
        <v>9</v>
      </c>
      <c r="L12" s="8">
        <v>13</v>
      </c>
      <c r="M12" s="8">
        <v>0</v>
      </c>
      <c r="N12" s="7">
        <v>2</v>
      </c>
      <c r="O12" s="8">
        <v>6</v>
      </c>
      <c r="P12" s="8">
        <v>0</v>
      </c>
      <c r="Q12" s="7"/>
      <c r="T12" s="7">
        <v>1</v>
      </c>
      <c r="U12">
        <v>-1</v>
      </c>
      <c r="V12">
        <v>0</v>
      </c>
      <c r="W12" s="7"/>
      <c r="X12" s="8"/>
      <c r="Y12" s="8"/>
      <c r="Z12" s="7"/>
      <c r="AC12" s="7"/>
      <c r="AF12" s="7"/>
      <c r="AI12" s="7"/>
      <c r="AL12" s="7"/>
    </row>
    <row r="13" spans="1:46" x14ac:dyDescent="0.25">
      <c r="A13" s="5" t="s">
        <v>301</v>
      </c>
      <c r="B13" s="6">
        <f t="shared" ref="B13:D13" si="10">E13+H13+K13+N13+Q13+T13+W13+Z13+AC13+AF13+AI13</f>
        <v>23</v>
      </c>
      <c r="C13" s="6">
        <f t="shared" si="10"/>
        <v>79</v>
      </c>
      <c r="D13" s="6">
        <f t="shared" si="10"/>
        <v>0</v>
      </c>
      <c r="E13" s="7">
        <v>2</v>
      </c>
      <c r="F13">
        <v>12</v>
      </c>
      <c r="G13">
        <v>0</v>
      </c>
      <c r="H13" s="7">
        <v>10</v>
      </c>
      <c r="I13" s="8">
        <v>48</v>
      </c>
      <c r="J13" s="8">
        <v>0</v>
      </c>
      <c r="K13" s="7">
        <v>11</v>
      </c>
      <c r="L13" s="8">
        <v>19</v>
      </c>
      <c r="M13" s="8">
        <v>0</v>
      </c>
      <c r="N13" s="7"/>
      <c r="Q13" s="7"/>
      <c r="T13" s="7"/>
      <c r="W13" s="7"/>
      <c r="Z13" s="7"/>
      <c r="AC13" s="7"/>
      <c r="AF13" s="7"/>
      <c r="AI13" s="7"/>
      <c r="AL13" s="7"/>
    </row>
    <row r="14" spans="1:46" x14ac:dyDescent="0.25">
      <c r="A14" s="5"/>
      <c r="B14" s="6"/>
      <c r="C14" s="6"/>
      <c r="D14" s="6"/>
      <c r="E14">
        <f t="shared" ref="E14:AN14" si="11">SUM(E3:E13)</f>
        <v>135</v>
      </c>
      <c r="F14">
        <f t="shared" si="11"/>
        <v>490</v>
      </c>
      <c r="G14">
        <f t="shared" si="11"/>
        <v>2</v>
      </c>
      <c r="H14">
        <f t="shared" si="11"/>
        <v>66</v>
      </c>
      <c r="I14">
        <f t="shared" si="11"/>
        <v>224</v>
      </c>
      <c r="J14">
        <f t="shared" si="11"/>
        <v>1</v>
      </c>
      <c r="K14">
        <f t="shared" si="11"/>
        <v>80</v>
      </c>
      <c r="L14">
        <f t="shared" si="11"/>
        <v>-72</v>
      </c>
      <c r="M14">
        <f t="shared" si="11"/>
        <v>1</v>
      </c>
      <c r="N14">
        <f t="shared" si="11"/>
        <v>18</v>
      </c>
      <c r="O14">
        <f t="shared" si="11"/>
        <v>45</v>
      </c>
      <c r="P14">
        <f t="shared" si="11"/>
        <v>0</v>
      </c>
      <c r="Q14">
        <f t="shared" si="11"/>
        <v>7</v>
      </c>
      <c r="R14">
        <f t="shared" si="11"/>
        <v>1</v>
      </c>
      <c r="S14">
        <f t="shared" si="11"/>
        <v>0</v>
      </c>
      <c r="T14">
        <f t="shared" si="11"/>
        <v>4</v>
      </c>
      <c r="U14">
        <f t="shared" si="11"/>
        <v>-19</v>
      </c>
      <c r="V14">
        <f t="shared" si="11"/>
        <v>0</v>
      </c>
      <c r="W14">
        <f t="shared" si="11"/>
        <v>8</v>
      </c>
      <c r="X14">
        <f t="shared" si="11"/>
        <v>16</v>
      </c>
      <c r="Y14">
        <f t="shared" si="11"/>
        <v>0</v>
      </c>
      <c r="Z14">
        <f t="shared" si="11"/>
        <v>9</v>
      </c>
      <c r="AA14">
        <f t="shared" si="11"/>
        <v>-4</v>
      </c>
      <c r="AB14">
        <f t="shared" si="11"/>
        <v>0</v>
      </c>
      <c r="AC14">
        <f t="shared" si="11"/>
        <v>1</v>
      </c>
      <c r="AD14">
        <f t="shared" si="11"/>
        <v>-3</v>
      </c>
      <c r="AE14">
        <f t="shared" si="11"/>
        <v>0</v>
      </c>
      <c r="AF14">
        <f t="shared" si="11"/>
        <v>5</v>
      </c>
      <c r="AG14">
        <f t="shared" si="11"/>
        <v>32</v>
      </c>
      <c r="AH14">
        <f t="shared" si="11"/>
        <v>0</v>
      </c>
      <c r="AI14">
        <f t="shared" si="11"/>
        <v>1</v>
      </c>
      <c r="AJ14">
        <f t="shared" si="11"/>
        <v>-7</v>
      </c>
      <c r="AK14">
        <f t="shared" si="11"/>
        <v>0</v>
      </c>
      <c r="AL14">
        <f t="shared" si="11"/>
        <v>0</v>
      </c>
      <c r="AM14">
        <f t="shared" si="11"/>
        <v>0</v>
      </c>
      <c r="AN14">
        <f t="shared" si="11"/>
        <v>0</v>
      </c>
    </row>
    <row r="15" spans="1:46" x14ac:dyDescent="0.25">
      <c r="A15" s="5"/>
      <c r="B15" s="6"/>
      <c r="C15" s="6"/>
      <c r="D15" s="6"/>
    </row>
    <row r="16" spans="1:46" x14ac:dyDescent="0.25">
      <c r="A16" s="1" t="s">
        <v>55</v>
      </c>
      <c r="B16" s="2" t="s">
        <v>1</v>
      </c>
      <c r="C16" s="2"/>
      <c r="D16" s="2"/>
      <c r="E16" s="3" t="s">
        <v>876</v>
      </c>
      <c r="F16" s="3"/>
      <c r="G16" s="3"/>
      <c r="H16" s="3" t="s">
        <v>582</v>
      </c>
      <c r="I16" s="3"/>
      <c r="J16" s="3"/>
      <c r="K16" s="3" t="s">
        <v>853</v>
      </c>
      <c r="L16" s="3"/>
      <c r="M16" s="3"/>
      <c r="N16" s="3" t="s">
        <v>877</v>
      </c>
      <c r="O16" s="3"/>
      <c r="P16" s="3"/>
      <c r="Q16" s="3" t="s">
        <v>847</v>
      </c>
      <c r="R16" s="3"/>
      <c r="S16" s="3"/>
      <c r="T16" s="3" t="s">
        <v>878</v>
      </c>
      <c r="U16" s="3"/>
      <c r="V16" s="3"/>
      <c r="W16" s="3" t="s">
        <v>806</v>
      </c>
      <c r="X16" s="3"/>
      <c r="Y16" s="3"/>
      <c r="Z16" s="3" t="s">
        <v>879</v>
      </c>
      <c r="AA16" s="3"/>
      <c r="AB16" s="3"/>
      <c r="AC16" s="3" t="s">
        <v>850</v>
      </c>
      <c r="AD16" s="3"/>
      <c r="AE16" s="3"/>
      <c r="AF16" s="3" t="s">
        <v>880</v>
      </c>
      <c r="AG16" s="3"/>
      <c r="AH16" s="3"/>
      <c r="AI16" s="3" t="s">
        <v>881</v>
      </c>
      <c r="AJ16" s="3"/>
      <c r="AK16" s="3"/>
      <c r="AL16" s="3" t="s">
        <v>882</v>
      </c>
      <c r="AM16" s="3"/>
      <c r="AN16" s="3"/>
      <c r="AO16" s="3" t="s">
        <v>883</v>
      </c>
      <c r="AP16" s="3"/>
      <c r="AQ16" s="3"/>
      <c r="AR16" s="3"/>
      <c r="AS16" s="3"/>
      <c r="AT16" s="3"/>
    </row>
    <row r="17" spans="1:46" x14ac:dyDescent="0.25">
      <c r="A17" s="1" t="s">
        <v>856</v>
      </c>
      <c r="B17" s="2" t="s">
        <v>58</v>
      </c>
      <c r="C17" s="2" t="s">
        <v>7</v>
      </c>
      <c r="D17" s="2" t="s">
        <v>8</v>
      </c>
      <c r="E17" s="4" t="s">
        <v>21</v>
      </c>
      <c r="F17" s="3" t="s">
        <v>7</v>
      </c>
      <c r="G17" s="3" t="s">
        <v>8</v>
      </c>
      <c r="H17" s="4" t="s">
        <v>21</v>
      </c>
      <c r="I17" s="3" t="s">
        <v>7</v>
      </c>
      <c r="J17" s="3" t="s">
        <v>8</v>
      </c>
      <c r="K17" s="4" t="s">
        <v>21</v>
      </c>
      <c r="L17" s="3" t="s">
        <v>7</v>
      </c>
      <c r="M17" s="3" t="s">
        <v>8</v>
      </c>
      <c r="N17" s="4" t="s">
        <v>21</v>
      </c>
      <c r="O17" s="3" t="s">
        <v>7</v>
      </c>
      <c r="P17" s="3" t="s">
        <v>8</v>
      </c>
      <c r="Q17" s="4" t="s">
        <v>21</v>
      </c>
      <c r="R17" s="3" t="s">
        <v>7</v>
      </c>
      <c r="S17" s="3" t="s">
        <v>8</v>
      </c>
      <c r="T17" s="4" t="s">
        <v>21</v>
      </c>
      <c r="U17" s="3" t="s">
        <v>7</v>
      </c>
      <c r="V17" s="3" t="s">
        <v>8</v>
      </c>
      <c r="W17" s="4" t="s">
        <v>21</v>
      </c>
      <c r="X17" s="3" t="s">
        <v>7</v>
      </c>
      <c r="Y17" s="3" t="s">
        <v>8</v>
      </c>
      <c r="Z17" s="4" t="s">
        <v>21</v>
      </c>
      <c r="AA17" s="3" t="s">
        <v>7</v>
      </c>
      <c r="AB17" s="3" t="s">
        <v>8</v>
      </c>
      <c r="AC17" s="4" t="s">
        <v>21</v>
      </c>
      <c r="AD17" s="3" t="s">
        <v>7</v>
      </c>
      <c r="AE17" s="3" t="s">
        <v>8</v>
      </c>
      <c r="AF17" s="4" t="s">
        <v>21</v>
      </c>
      <c r="AG17" s="3" t="s">
        <v>7</v>
      </c>
      <c r="AH17" s="3" t="s">
        <v>8</v>
      </c>
      <c r="AI17" s="4" t="s">
        <v>21</v>
      </c>
      <c r="AJ17" s="3" t="s">
        <v>7</v>
      </c>
      <c r="AK17" s="3" t="s">
        <v>8</v>
      </c>
      <c r="AL17" s="4" t="s">
        <v>21</v>
      </c>
      <c r="AM17" s="3" t="s">
        <v>7</v>
      </c>
      <c r="AN17" s="3" t="s">
        <v>8</v>
      </c>
      <c r="AO17" s="3" t="s">
        <v>21</v>
      </c>
      <c r="AP17" s="3" t="s">
        <v>7</v>
      </c>
      <c r="AQ17" s="3" t="s">
        <v>8</v>
      </c>
      <c r="AR17" s="3"/>
      <c r="AS17" s="3"/>
      <c r="AT17" s="3"/>
    </row>
    <row r="18" spans="1:46" x14ac:dyDescent="0.25">
      <c r="A18" s="5" t="s">
        <v>685</v>
      </c>
      <c r="B18" s="6">
        <f t="shared" ref="B18:D18" si="12">E18+H18+K18+N18+Q18+T18+W18+Z18+AC18+AF18+AI18+AL18</f>
        <v>15</v>
      </c>
      <c r="C18" s="6">
        <f t="shared" si="12"/>
        <v>301</v>
      </c>
      <c r="D18" s="6">
        <f t="shared" si="12"/>
        <v>0</v>
      </c>
      <c r="E18" s="7">
        <v>4</v>
      </c>
      <c r="F18">
        <v>73</v>
      </c>
      <c r="G18">
        <v>0</v>
      </c>
      <c r="H18" s="7">
        <v>5</v>
      </c>
      <c r="I18" s="8">
        <v>93</v>
      </c>
      <c r="J18" s="8">
        <v>0</v>
      </c>
      <c r="K18" s="7"/>
      <c r="L18" s="8"/>
      <c r="M18" s="8"/>
      <c r="N18" s="7">
        <v>2</v>
      </c>
      <c r="O18">
        <v>25</v>
      </c>
      <c r="P18">
        <v>0</v>
      </c>
      <c r="Q18" s="7"/>
      <c r="T18" s="7">
        <v>1</v>
      </c>
      <c r="U18">
        <v>9</v>
      </c>
      <c r="V18">
        <v>0</v>
      </c>
      <c r="W18" s="7">
        <v>1</v>
      </c>
      <c r="X18" s="8">
        <v>10</v>
      </c>
      <c r="Y18" s="8">
        <v>0</v>
      </c>
      <c r="Z18" s="7">
        <v>1</v>
      </c>
      <c r="AA18" s="8">
        <v>15</v>
      </c>
      <c r="AB18" s="8">
        <v>0</v>
      </c>
      <c r="AC18" s="7">
        <v>1</v>
      </c>
      <c r="AD18" s="8">
        <v>76</v>
      </c>
      <c r="AE18" s="8">
        <v>0</v>
      </c>
      <c r="AF18" s="7"/>
      <c r="AI18" s="7"/>
      <c r="AL18" s="7"/>
      <c r="AO18" s="7"/>
    </row>
    <row r="19" spans="1:46" x14ac:dyDescent="0.25">
      <c r="A19" s="5" t="s">
        <v>811</v>
      </c>
      <c r="B19" s="6">
        <f t="shared" ref="B19:D19" si="13">E19+H19+K19+N19+Q19+T19+W19+Z19+AC19+AF19+AI19+AL19</f>
        <v>12</v>
      </c>
      <c r="C19" s="6">
        <f t="shared" si="13"/>
        <v>172</v>
      </c>
      <c r="D19" s="6">
        <f t="shared" si="13"/>
        <v>2</v>
      </c>
      <c r="E19" s="7">
        <v>5</v>
      </c>
      <c r="F19">
        <v>84</v>
      </c>
      <c r="G19" s="12">
        <v>2</v>
      </c>
      <c r="H19" s="7">
        <v>3</v>
      </c>
      <c r="I19" s="8">
        <v>35</v>
      </c>
      <c r="J19" s="8">
        <v>0</v>
      </c>
      <c r="K19" s="7">
        <v>1</v>
      </c>
      <c r="L19" s="8">
        <v>16</v>
      </c>
      <c r="M19" s="8">
        <v>0</v>
      </c>
      <c r="N19" s="7"/>
      <c r="Q19" s="7"/>
      <c r="T19" s="7"/>
      <c r="W19" s="7"/>
      <c r="Z19" s="7"/>
      <c r="AC19" s="7"/>
      <c r="AF19" s="7">
        <v>1</v>
      </c>
      <c r="AG19">
        <v>12</v>
      </c>
      <c r="AH19">
        <v>0</v>
      </c>
      <c r="AI19" s="7">
        <v>2</v>
      </c>
      <c r="AJ19" s="8">
        <v>25</v>
      </c>
      <c r="AK19" s="8">
        <v>0</v>
      </c>
      <c r="AL19" s="7"/>
      <c r="AO19" s="7"/>
    </row>
    <row r="20" spans="1:46" x14ac:dyDescent="0.25">
      <c r="A20" s="5" t="s">
        <v>342</v>
      </c>
      <c r="B20" s="6">
        <f t="shared" ref="B20:D20" si="14">E20+H20+K20+N20+Q20+T20+W20+Z20+AC20+AF20+AI20+AL20</f>
        <v>17</v>
      </c>
      <c r="C20" s="6">
        <f t="shared" si="14"/>
        <v>235</v>
      </c>
      <c r="D20" s="6">
        <f t="shared" si="14"/>
        <v>1</v>
      </c>
      <c r="E20" s="7">
        <v>3</v>
      </c>
      <c r="F20">
        <v>18</v>
      </c>
      <c r="G20">
        <v>0</v>
      </c>
      <c r="H20" s="7">
        <v>6</v>
      </c>
      <c r="I20" s="8">
        <v>82</v>
      </c>
      <c r="J20" s="8">
        <v>0</v>
      </c>
      <c r="K20" s="7"/>
      <c r="N20" s="7">
        <v>4</v>
      </c>
      <c r="O20">
        <v>22</v>
      </c>
      <c r="P20">
        <v>0</v>
      </c>
      <c r="Q20" s="7">
        <v>1</v>
      </c>
      <c r="R20" s="8">
        <v>0</v>
      </c>
      <c r="S20" s="8">
        <v>0</v>
      </c>
      <c r="T20" s="7">
        <v>1</v>
      </c>
      <c r="U20" s="8">
        <v>11</v>
      </c>
      <c r="V20" s="8">
        <v>0</v>
      </c>
      <c r="W20" s="7"/>
      <c r="Z20" s="7"/>
      <c r="AC20" s="7"/>
      <c r="AF20" s="7"/>
      <c r="AI20" s="7">
        <v>2</v>
      </c>
      <c r="AJ20">
        <v>102</v>
      </c>
      <c r="AK20">
        <v>1</v>
      </c>
      <c r="AL20" s="7"/>
      <c r="AO20" s="7"/>
    </row>
    <row r="21" spans="1:46" ht="15.75" customHeight="1" x14ac:dyDescent="0.25">
      <c r="A21" s="5" t="s">
        <v>448</v>
      </c>
      <c r="B21" s="6">
        <f t="shared" ref="B21:D21" si="15">E21+H21+K21+N21+Q21+T21+W21+Z21+AC21+AF21+AI21+AL21</f>
        <v>20</v>
      </c>
      <c r="C21" s="6">
        <f t="shared" si="15"/>
        <v>267</v>
      </c>
      <c r="D21" s="6">
        <f t="shared" si="15"/>
        <v>1</v>
      </c>
      <c r="E21" s="7">
        <v>9</v>
      </c>
      <c r="F21" s="10">
        <v>113</v>
      </c>
      <c r="G21">
        <v>1</v>
      </c>
      <c r="H21" s="7">
        <v>2</v>
      </c>
      <c r="I21" s="8">
        <v>24</v>
      </c>
      <c r="J21" s="8">
        <v>0</v>
      </c>
      <c r="K21" s="7">
        <v>2</v>
      </c>
      <c r="L21" s="8">
        <v>36</v>
      </c>
      <c r="M21" s="8">
        <v>0</v>
      </c>
      <c r="N21" s="7">
        <v>1</v>
      </c>
      <c r="O21" s="8">
        <v>12</v>
      </c>
      <c r="P21" s="8">
        <v>0</v>
      </c>
      <c r="Q21" s="7">
        <v>1</v>
      </c>
      <c r="R21" s="8">
        <v>3</v>
      </c>
      <c r="S21" s="8">
        <v>0</v>
      </c>
      <c r="T21" s="7">
        <v>1</v>
      </c>
      <c r="U21" s="8">
        <v>23</v>
      </c>
      <c r="V21" s="8">
        <v>0</v>
      </c>
      <c r="W21" s="7"/>
      <c r="Z21" s="7">
        <v>1</v>
      </c>
      <c r="AA21">
        <v>13</v>
      </c>
      <c r="AB21">
        <v>0</v>
      </c>
      <c r="AC21" s="7"/>
      <c r="AF21" s="7"/>
      <c r="AI21" s="7"/>
      <c r="AL21" s="7">
        <v>3</v>
      </c>
      <c r="AM21">
        <v>43</v>
      </c>
      <c r="AN21">
        <v>0</v>
      </c>
      <c r="AO21" s="7"/>
    </row>
    <row r="22" spans="1:46" ht="15.75" customHeight="1" x14ac:dyDescent="0.25">
      <c r="A22" s="5" t="s">
        <v>364</v>
      </c>
      <c r="B22" s="6">
        <f t="shared" ref="B22:D22" si="16">E22+H22+K22+N22+Q22+T22+W22+Z22+AC22+AF22+AI22+AL22</f>
        <v>19</v>
      </c>
      <c r="C22" s="6">
        <f t="shared" si="16"/>
        <v>231</v>
      </c>
      <c r="D22" s="6">
        <f t="shared" si="16"/>
        <v>1</v>
      </c>
      <c r="E22" s="7">
        <v>4</v>
      </c>
      <c r="F22">
        <v>61</v>
      </c>
      <c r="G22">
        <v>0</v>
      </c>
      <c r="H22" s="7">
        <v>3</v>
      </c>
      <c r="I22" s="8">
        <v>61</v>
      </c>
      <c r="J22" s="8">
        <v>1</v>
      </c>
      <c r="K22" s="7">
        <v>4</v>
      </c>
      <c r="L22" s="8">
        <v>42</v>
      </c>
      <c r="M22" s="8">
        <v>0</v>
      </c>
      <c r="N22" s="7">
        <v>2</v>
      </c>
      <c r="O22" s="8">
        <v>31</v>
      </c>
      <c r="P22" s="8">
        <v>0</v>
      </c>
      <c r="Q22" s="7">
        <v>3</v>
      </c>
      <c r="R22" s="8">
        <v>13</v>
      </c>
      <c r="S22" s="8">
        <v>0</v>
      </c>
      <c r="T22" s="7">
        <v>1</v>
      </c>
      <c r="U22" s="8">
        <v>14</v>
      </c>
      <c r="V22" s="8">
        <v>0</v>
      </c>
      <c r="W22" s="7"/>
      <c r="Z22" s="7">
        <v>1</v>
      </c>
      <c r="AA22">
        <v>2</v>
      </c>
      <c r="AB22">
        <v>0</v>
      </c>
      <c r="AC22" s="7"/>
      <c r="AF22" s="7"/>
      <c r="AI22" s="7">
        <v>1</v>
      </c>
      <c r="AJ22">
        <v>7</v>
      </c>
      <c r="AK22">
        <v>0</v>
      </c>
      <c r="AL22" s="7"/>
      <c r="AO22" s="7"/>
    </row>
    <row r="23" spans="1:46" ht="15.75" customHeight="1" x14ac:dyDescent="0.25">
      <c r="A23" s="5" t="s">
        <v>236</v>
      </c>
      <c r="B23" s="6">
        <f t="shared" ref="B23:D23" si="17">E23+H23+K23+N23+Q23+T23+W23+Z23+AC23+AF23+AI23+AL23</f>
        <v>24</v>
      </c>
      <c r="C23" s="6">
        <f t="shared" si="17"/>
        <v>284</v>
      </c>
      <c r="D23" s="6">
        <f t="shared" si="17"/>
        <v>1</v>
      </c>
      <c r="E23" s="7">
        <v>6</v>
      </c>
      <c r="F23">
        <v>73</v>
      </c>
      <c r="G23">
        <v>0</v>
      </c>
      <c r="H23" s="7">
        <v>6</v>
      </c>
      <c r="I23" s="8">
        <v>69</v>
      </c>
      <c r="J23" s="8">
        <v>0</v>
      </c>
      <c r="K23" s="7">
        <v>2</v>
      </c>
      <c r="L23" s="8">
        <v>11</v>
      </c>
      <c r="M23" s="8">
        <v>0</v>
      </c>
      <c r="N23" s="7">
        <v>5</v>
      </c>
      <c r="O23" s="8">
        <v>38</v>
      </c>
      <c r="P23" s="8">
        <v>0</v>
      </c>
      <c r="Q23" s="7">
        <v>3</v>
      </c>
      <c r="R23" s="8">
        <v>64</v>
      </c>
      <c r="S23" s="8">
        <v>1</v>
      </c>
      <c r="T23" s="7"/>
      <c r="W23" s="7"/>
      <c r="Z23" s="7"/>
      <c r="AC23" s="7">
        <v>1</v>
      </c>
      <c r="AD23">
        <v>15</v>
      </c>
      <c r="AE23">
        <v>0</v>
      </c>
      <c r="AF23" s="7">
        <v>1</v>
      </c>
      <c r="AG23">
        <v>14</v>
      </c>
      <c r="AH23">
        <v>0</v>
      </c>
      <c r="AI23" s="7"/>
      <c r="AL23" s="7"/>
      <c r="AO23" s="7"/>
    </row>
    <row r="24" spans="1:46" ht="15.75" customHeight="1" x14ac:dyDescent="0.25">
      <c r="A24" s="5" t="s">
        <v>363</v>
      </c>
      <c r="B24" s="6">
        <f t="shared" ref="B24:D24" si="18">E24+H24+K24+N24+Q24+T24+W24+Z24+AC24+AF24+AI24+AL24</f>
        <v>18</v>
      </c>
      <c r="C24" s="6">
        <f t="shared" si="18"/>
        <v>179</v>
      </c>
      <c r="D24" s="6">
        <f t="shared" si="18"/>
        <v>0</v>
      </c>
      <c r="E24" s="7">
        <v>4</v>
      </c>
      <c r="F24">
        <v>32</v>
      </c>
      <c r="G24">
        <v>0</v>
      </c>
      <c r="H24" s="7">
        <v>7</v>
      </c>
      <c r="I24" s="8">
        <v>84</v>
      </c>
      <c r="J24" s="8">
        <v>0</v>
      </c>
      <c r="K24" s="7">
        <v>2</v>
      </c>
      <c r="L24" s="8">
        <v>21</v>
      </c>
      <c r="M24" s="8">
        <v>0</v>
      </c>
      <c r="N24" s="7">
        <v>2</v>
      </c>
      <c r="O24" s="8">
        <v>23</v>
      </c>
      <c r="P24" s="8">
        <v>0</v>
      </c>
      <c r="Q24" s="7">
        <v>1</v>
      </c>
      <c r="R24" s="8">
        <v>4</v>
      </c>
      <c r="S24" s="8">
        <v>0</v>
      </c>
      <c r="T24" s="7"/>
      <c r="W24" s="7"/>
      <c r="Z24" s="7">
        <v>1</v>
      </c>
      <c r="AA24">
        <v>11</v>
      </c>
      <c r="AB24">
        <v>0</v>
      </c>
      <c r="AC24" s="7"/>
      <c r="AF24" s="7">
        <v>1</v>
      </c>
      <c r="AG24">
        <v>4</v>
      </c>
      <c r="AH24">
        <v>0</v>
      </c>
      <c r="AI24" s="7"/>
      <c r="AL24" s="7"/>
      <c r="AO24" s="7">
        <v>1</v>
      </c>
      <c r="AP24">
        <v>2</v>
      </c>
      <c r="AQ24">
        <v>0</v>
      </c>
    </row>
    <row r="25" spans="1:46" ht="15.75" customHeight="1" x14ac:dyDescent="0.25">
      <c r="A25" s="5" t="s">
        <v>343</v>
      </c>
      <c r="B25" s="6">
        <f t="shared" ref="B25:D25" si="19">E25+H25+K25+N25+Q25+T25+W25+Z25+AC25+AF25+AI25+AL25</f>
        <v>24</v>
      </c>
      <c r="C25" s="6">
        <f t="shared" si="19"/>
        <v>348</v>
      </c>
      <c r="D25" s="6">
        <f t="shared" si="19"/>
        <v>1</v>
      </c>
      <c r="E25" s="7">
        <v>3</v>
      </c>
      <c r="F25">
        <v>37</v>
      </c>
      <c r="G25">
        <v>0</v>
      </c>
      <c r="H25" s="7">
        <v>6</v>
      </c>
      <c r="I25" s="10">
        <v>107</v>
      </c>
      <c r="J25" s="8">
        <v>1</v>
      </c>
      <c r="K25" s="7">
        <v>4</v>
      </c>
      <c r="L25" s="8">
        <v>90</v>
      </c>
      <c r="M25" s="8">
        <v>0</v>
      </c>
      <c r="N25" s="7">
        <v>1</v>
      </c>
      <c r="O25" s="8">
        <v>17</v>
      </c>
      <c r="P25" s="8">
        <v>0</v>
      </c>
      <c r="Q25" s="7">
        <v>4</v>
      </c>
      <c r="R25" s="8">
        <v>14</v>
      </c>
      <c r="S25" s="8">
        <v>0</v>
      </c>
      <c r="T25" s="7">
        <v>5</v>
      </c>
      <c r="U25" s="8">
        <v>57</v>
      </c>
      <c r="V25" s="8">
        <v>0</v>
      </c>
      <c r="W25" s="7"/>
      <c r="Z25" s="7"/>
      <c r="AC25" s="7"/>
      <c r="AF25" s="7"/>
      <c r="AI25" s="7">
        <v>1</v>
      </c>
      <c r="AJ25">
        <v>26</v>
      </c>
      <c r="AK25">
        <v>0</v>
      </c>
      <c r="AL25" s="7"/>
      <c r="AO25" s="7"/>
    </row>
    <row r="26" spans="1:46" ht="15.75" customHeight="1" x14ac:dyDescent="0.25">
      <c r="A26" s="5" t="s">
        <v>369</v>
      </c>
      <c r="B26" s="6">
        <f t="shared" ref="B26:D26" si="20">E26+H26+K26+N26+Q26+T26+W26+Z26+AC26+AF26+AI26+AL26</f>
        <v>16</v>
      </c>
      <c r="C26" s="6">
        <f t="shared" si="20"/>
        <v>126</v>
      </c>
      <c r="D26" s="6">
        <f t="shared" si="20"/>
        <v>0</v>
      </c>
      <c r="E26" s="7">
        <v>4</v>
      </c>
      <c r="F26">
        <v>44</v>
      </c>
      <c r="G26" s="8">
        <v>0</v>
      </c>
      <c r="H26" s="7">
        <v>2</v>
      </c>
      <c r="I26" s="8">
        <v>6</v>
      </c>
      <c r="J26" s="8">
        <v>0</v>
      </c>
      <c r="K26" s="7">
        <v>5</v>
      </c>
      <c r="L26" s="8">
        <v>41</v>
      </c>
      <c r="M26" s="8">
        <v>0</v>
      </c>
      <c r="N26" s="7"/>
      <c r="Q26" s="7">
        <v>2</v>
      </c>
      <c r="R26" s="8">
        <v>5</v>
      </c>
      <c r="S26" s="8">
        <v>0</v>
      </c>
      <c r="T26" s="7">
        <v>2</v>
      </c>
      <c r="U26" s="8">
        <v>26</v>
      </c>
      <c r="V26" s="8">
        <v>0</v>
      </c>
      <c r="W26" s="7"/>
      <c r="Z26" s="7"/>
      <c r="AC26" s="7"/>
      <c r="AF26" s="7">
        <v>1</v>
      </c>
      <c r="AG26">
        <v>4</v>
      </c>
      <c r="AH26">
        <v>0</v>
      </c>
      <c r="AI26" s="7"/>
      <c r="AL26" s="7"/>
      <c r="AO26" s="7"/>
    </row>
    <row r="27" spans="1:46" ht="15.75" customHeight="1" x14ac:dyDescent="0.25">
      <c r="A27" s="5" t="s">
        <v>125</v>
      </c>
      <c r="B27" s="6">
        <f t="shared" ref="B27:D27" si="21">E27+H27+K27+N27+Q27+T27+W27+Z27+AC27+AF27+AI27+AL27</f>
        <v>27</v>
      </c>
      <c r="C27" s="6">
        <f t="shared" si="21"/>
        <v>299</v>
      </c>
      <c r="D27" s="6">
        <f t="shared" si="21"/>
        <v>2</v>
      </c>
      <c r="E27" s="21">
        <v>13</v>
      </c>
      <c r="F27" s="10">
        <v>137</v>
      </c>
      <c r="G27" s="12">
        <v>2</v>
      </c>
      <c r="H27" s="7">
        <v>8</v>
      </c>
      <c r="I27" s="8">
        <v>99</v>
      </c>
      <c r="J27" s="8">
        <v>0</v>
      </c>
      <c r="K27" s="7">
        <v>3</v>
      </c>
      <c r="L27" s="8">
        <v>32</v>
      </c>
      <c r="M27" s="8">
        <v>0</v>
      </c>
      <c r="N27" s="7"/>
      <c r="Q27" s="7"/>
      <c r="T27" s="7">
        <v>3</v>
      </c>
      <c r="U27" s="8">
        <v>31</v>
      </c>
      <c r="V27" s="8">
        <v>0</v>
      </c>
      <c r="W27" s="7"/>
      <c r="Z27" s="7"/>
      <c r="AC27" s="7"/>
      <c r="AF27" s="7"/>
      <c r="AI27" s="7"/>
      <c r="AL27" s="7"/>
      <c r="AO27" s="7"/>
    </row>
    <row r="28" spans="1:46" ht="15.75" customHeight="1" x14ac:dyDescent="0.25">
      <c r="A28" s="5" t="s">
        <v>301</v>
      </c>
      <c r="B28" s="6">
        <f t="shared" ref="B28:D28" si="22">E28+H28+K28+N28+Q28+T28+W28+Z28+AC28+AF28+AI28+AL28</f>
        <v>29</v>
      </c>
      <c r="C28" s="6">
        <f t="shared" si="22"/>
        <v>352</v>
      </c>
      <c r="D28" s="6">
        <f t="shared" si="22"/>
        <v>3</v>
      </c>
      <c r="E28" s="7">
        <v>6</v>
      </c>
      <c r="F28" s="10">
        <v>110</v>
      </c>
      <c r="G28">
        <v>1</v>
      </c>
      <c r="H28" s="21">
        <v>12</v>
      </c>
      <c r="I28" s="10">
        <v>132</v>
      </c>
      <c r="J28" s="8">
        <v>1</v>
      </c>
      <c r="K28" s="7">
        <v>7</v>
      </c>
      <c r="L28" s="8">
        <v>92</v>
      </c>
      <c r="M28" s="8">
        <v>1</v>
      </c>
      <c r="N28" s="7">
        <v>2</v>
      </c>
      <c r="O28" s="8">
        <v>9</v>
      </c>
      <c r="P28" s="8">
        <v>0</v>
      </c>
      <c r="Q28" s="7">
        <v>1</v>
      </c>
      <c r="R28" s="8">
        <v>3</v>
      </c>
      <c r="S28" s="8">
        <v>0</v>
      </c>
      <c r="T28" s="7">
        <v>1</v>
      </c>
      <c r="U28" s="8">
        <v>6</v>
      </c>
      <c r="V28" s="8">
        <v>0</v>
      </c>
      <c r="W28" s="7"/>
      <c r="Z28" s="7"/>
      <c r="AC28" s="7"/>
      <c r="AF28" s="7"/>
      <c r="AI28" s="7"/>
      <c r="AL28" s="7"/>
      <c r="AO28" s="7"/>
    </row>
    <row r="29" spans="1:46" ht="15.75" customHeight="1" x14ac:dyDescent="0.25">
      <c r="A29" s="5"/>
      <c r="B29" s="6"/>
      <c r="C29" s="6"/>
      <c r="D29" s="6"/>
      <c r="E29" s="8">
        <f t="shared" ref="E29:AN29" si="23">SUM(E18:E28)</f>
        <v>61</v>
      </c>
      <c r="F29" s="8">
        <f t="shared" si="23"/>
        <v>782</v>
      </c>
      <c r="G29" s="8">
        <f t="shared" si="23"/>
        <v>6</v>
      </c>
      <c r="H29" s="8">
        <f t="shared" si="23"/>
        <v>60</v>
      </c>
      <c r="I29" s="8">
        <f t="shared" si="23"/>
        <v>792</v>
      </c>
      <c r="J29" s="8">
        <f t="shared" si="23"/>
        <v>3</v>
      </c>
      <c r="K29" s="8">
        <f t="shared" si="23"/>
        <v>30</v>
      </c>
      <c r="L29" s="8">
        <f t="shared" si="23"/>
        <v>381</v>
      </c>
      <c r="M29" s="8">
        <f t="shared" si="23"/>
        <v>1</v>
      </c>
      <c r="N29" s="8">
        <f t="shared" si="23"/>
        <v>19</v>
      </c>
      <c r="O29" s="8">
        <f t="shared" si="23"/>
        <v>177</v>
      </c>
      <c r="P29" s="8">
        <f t="shared" si="23"/>
        <v>0</v>
      </c>
      <c r="Q29" s="8">
        <f t="shared" si="23"/>
        <v>16</v>
      </c>
      <c r="R29" s="8">
        <f t="shared" si="23"/>
        <v>106</v>
      </c>
      <c r="S29" s="8">
        <f t="shared" si="23"/>
        <v>1</v>
      </c>
      <c r="T29" s="8">
        <f t="shared" si="23"/>
        <v>15</v>
      </c>
      <c r="U29" s="8">
        <f t="shared" si="23"/>
        <v>177</v>
      </c>
      <c r="V29" s="8">
        <f t="shared" si="23"/>
        <v>0</v>
      </c>
      <c r="W29" s="8">
        <f t="shared" si="23"/>
        <v>1</v>
      </c>
      <c r="X29" s="8">
        <f t="shared" si="23"/>
        <v>10</v>
      </c>
      <c r="Y29" s="8">
        <f t="shared" si="23"/>
        <v>0</v>
      </c>
      <c r="Z29" s="8">
        <f t="shared" si="23"/>
        <v>4</v>
      </c>
      <c r="AA29" s="8">
        <f t="shared" si="23"/>
        <v>41</v>
      </c>
      <c r="AB29" s="8">
        <f t="shared" si="23"/>
        <v>0</v>
      </c>
      <c r="AC29" s="8">
        <f t="shared" si="23"/>
        <v>2</v>
      </c>
      <c r="AD29" s="8">
        <f t="shared" si="23"/>
        <v>91</v>
      </c>
      <c r="AE29" s="8">
        <f t="shared" si="23"/>
        <v>0</v>
      </c>
      <c r="AF29" s="8">
        <f t="shared" si="23"/>
        <v>4</v>
      </c>
      <c r="AG29" s="8">
        <f t="shared" si="23"/>
        <v>34</v>
      </c>
      <c r="AH29" s="8">
        <f t="shared" si="23"/>
        <v>0</v>
      </c>
      <c r="AI29" s="8">
        <f t="shared" si="23"/>
        <v>6</v>
      </c>
      <c r="AJ29" s="8">
        <f t="shared" si="23"/>
        <v>160</v>
      </c>
      <c r="AK29" s="8">
        <f t="shared" si="23"/>
        <v>1</v>
      </c>
      <c r="AL29" s="8">
        <f t="shared" si="23"/>
        <v>3</v>
      </c>
      <c r="AM29" s="8">
        <f t="shared" si="23"/>
        <v>43</v>
      </c>
      <c r="AN29" s="8">
        <f t="shared" si="23"/>
        <v>0</v>
      </c>
    </row>
    <row r="30" spans="1:46" ht="15.75" customHeight="1" x14ac:dyDescent="0.25">
      <c r="A30" s="5"/>
      <c r="B30" s="6"/>
      <c r="C30" s="6"/>
      <c r="D30" s="6"/>
    </row>
    <row r="31" spans="1:46" ht="15.75" customHeight="1" x14ac:dyDescent="0.25">
      <c r="A31" s="1" t="s">
        <v>71</v>
      </c>
      <c r="B31" s="2"/>
      <c r="C31" s="2"/>
      <c r="D31" s="2"/>
      <c r="E31" s="3"/>
      <c r="F31" s="3"/>
      <c r="G31" s="3" t="s">
        <v>849</v>
      </c>
      <c r="H31" s="3"/>
      <c r="I31" s="3"/>
      <c r="J31" s="3"/>
      <c r="K31" s="3"/>
      <c r="L31" s="3" t="s">
        <v>890</v>
      </c>
      <c r="M31" s="3"/>
      <c r="N31" s="3"/>
      <c r="O31" s="3"/>
      <c r="P31" s="3"/>
      <c r="Q31" s="3" t="s">
        <v>891</v>
      </c>
      <c r="R31" s="3"/>
      <c r="S31" s="3"/>
      <c r="T31" s="3"/>
      <c r="U31" s="3"/>
      <c r="V31" s="3" t="s">
        <v>855</v>
      </c>
      <c r="W31" s="3"/>
      <c r="X31" s="3"/>
      <c r="Y31" s="3"/>
      <c r="Z31" s="3"/>
      <c r="AA31" s="3" t="s">
        <v>892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 ht="15.75" customHeight="1" x14ac:dyDescent="0.25">
      <c r="A32" s="1" t="s">
        <v>856</v>
      </c>
      <c r="B32" s="2"/>
      <c r="C32" s="2"/>
      <c r="D32" s="2"/>
      <c r="E32" s="3"/>
      <c r="F32" s="3"/>
      <c r="G32" s="4" t="s">
        <v>72</v>
      </c>
      <c r="H32" s="3" t="s">
        <v>4</v>
      </c>
      <c r="I32" s="3" t="s">
        <v>73</v>
      </c>
      <c r="J32" s="3" t="s">
        <v>7</v>
      </c>
      <c r="K32" s="3" t="s">
        <v>8</v>
      </c>
      <c r="L32" s="4" t="s">
        <v>72</v>
      </c>
      <c r="M32" s="3" t="s">
        <v>4</v>
      </c>
      <c r="N32" s="3" t="s">
        <v>73</v>
      </c>
      <c r="O32" s="3" t="s">
        <v>7</v>
      </c>
      <c r="P32" s="3" t="s">
        <v>8</v>
      </c>
      <c r="Q32" s="4" t="s">
        <v>72</v>
      </c>
      <c r="R32" s="3" t="s">
        <v>4</v>
      </c>
      <c r="S32" s="3" t="s">
        <v>73</v>
      </c>
      <c r="T32" s="3" t="s">
        <v>7</v>
      </c>
      <c r="U32" s="3" t="s">
        <v>8</v>
      </c>
      <c r="V32" s="4" t="s">
        <v>72</v>
      </c>
      <c r="W32" s="3" t="s">
        <v>4</v>
      </c>
      <c r="X32" s="3" t="s">
        <v>73</v>
      </c>
      <c r="Y32" s="3" t="s">
        <v>7</v>
      </c>
      <c r="Z32" s="3" t="s">
        <v>8</v>
      </c>
      <c r="AA32" s="3" t="s">
        <v>72</v>
      </c>
      <c r="AB32" s="3" t="s">
        <v>4</v>
      </c>
      <c r="AC32" s="3" t="s">
        <v>73</v>
      </c>
      <c r="AD32" s="3" t="s">
        <v>7</v>
      </c>
      <c r="AE32" s="3" t="s">
        <v>8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 spans="1:46" ht="15.75" customHeight="1" x14ac:dyDescent="0.25">
      <c r="A33" s="5" t="s">
        <v>685</v>
      </c>
      <c r="B33" s="6">
        <f t="shared" ref="B33:F33" si="24">G33+L33+Q33+V33</f>
        <v>15</v>
      </c>
      <c r="C33" s="6">
        <f t="shared" si="24"/>
        <v>28</v>
      </c>
      <c r="D33" s="6">
        <f t="shared" si="24"/>
        <v>1</v>
      </c>
      <c r="E33" s="6">
        <f t="shared" si="24"/>
        <v>301</v>
      </c>
      <c r="F33" s="6">
        <f t="shared" si="24"/>
        <v>0</v>
      </c>
      <c r="G33" s="7">
        <v>15</v>
      </c>
      <c r="H33">
        <v>28</v>
      </c>
      <c r="I33">
        <v>1</v>
      </c>
      <c r="J33" s="10">
        <v>301</v>
      </c>
      <c r="K33">
        <v>0</v>
      </c>
      <c r="L33" s="7"/>
      <c r="Q33" s="7"/>
      <c r="V33" s="7"/>
      <c r="AA33" s="7"/>
    </row>
    <row r="34" spans="1:46" ht="15.75" customHeight="1" x14ac:dyDescent="0.25">
      <c r="A34" s="5" t="s">
        <v>811</v>
      </c>
      <c r="B34" s="6">
        <f t="shared" ref="B34:F34" si="25">G34+L34+Q34+V34</f>
        <v>12</v>
      </c>
      <c r="C34" s="6">
        <f t="shared" si="25"/>
        <v>25</v>
      </c>
      <c r="D34" s="6">
        <f t="shared" si="25"/>
        <v>1</v>
      </c>
      <c r="E34" s="6">
        <f t="shared" si="25"/>
        <v>172</v>
      </c>
      <c r="F34" s="6">
        <f t="shared" si="25"/>
        <v>2</v>
      </c>
      <c r="G34" s="7">
        <v>12</v>
      </c>
      <c r="H34">
        <v>25</v>
      </c>
      <c r="I34">
        <v>1</v>
      </c>
      <c r="J34">
        <v>172</v>
      </c>
      <c r="K34" s="19">
        <v>2</v>
      </c>
      <c r="L34" s="7"/>
      <c r="Q34" s="7"/>
      <c r="V34" s="7"/>
      <c r="AA34" s="7"/>
    </row>
    <row r="35" spans="1:46" ht="15.75" customHeight="1" x14ac:dyDescent="0.25">
      <c r="A35" s="5" t="s">
        <v>342</v>
      </c>
      <c r="B35" s="6">
        <f t="shared" ref="B35:F35" si="26">G35+L35+Q35+V35</f>
        <v>17</v>
      </c>
      <c r="C35" s="6">
        <f t="shared" si="26"/>
        <v>33</v>
      </c>
      <c r="D35" s="6">
        <f t="shared" si="26"/>
        <v>0</v>
      </c>
      <c r="E35" s="6">
        <f t="shared" si="26"/>
        <v>235</v>
      </c>
      <c r="F35" s="6">
        <f t="shared" si="26"/>
        <v>1</v>
      </c>
      <c r="G35" s="7">
        <v>14</v>
      </c>
      <c r="H35">
        <v>28</v>
      </c>
      <c r="I35">
        <v>0</v>
      </c>
      <c r="J35">
        <v>195</v>
      </c>
      <c r="K35">
        <v>1</v>
      </c>
      <c r="L35" s="7">
        <v>3</v>
      </c>
      <c r="M35" s="8">
        <v>5</v>
      </c>
      <c r="N35" s="8">
        <v>0</v>
      </c>
      <c r="O35" s="8">
        <v>40</v>
      </c>
      <c r="P35" s="8">
        <v>0</v>
      </c>
      <c r="Q35" s="7"/>
      <c r="V35" s="7"/>
      <c r="AA35" s="7"/>
    </row>
    <row r="36" spans="1:46" ht="15.75" customHeight="1" x14ac:dyDescent="0.25">
      <c r="A36" s="5" t="s">
        <v>448</v>
      </c>
      <c r="B36" s="6">
        <f t="shared" ref="B36:F36" si="27">G36+L36+Q36+V36</f>
        <v>21</v>
      </c>
      <c r="C36" s="6">
        <f t="shared" si="27"/>
        <v>50</v>
      </c>
      <c r="D36" s="6">
        <f t="shared" si="27"/>
        <v>1</v>
      </c>
      <c r="E36" s="6">
        <f t="shared" si="27"/>
        <v>274</v>
      </c>
      <c r="F36" s="6">
        <f t="shared" si="27"/>
        <v>1</v>
      </c>
      <c r="G36" s="7">
        <v>15</v>
      </c>
      <c r="H36">
        <v>39</v>
      </c>
      <c r="I36">
        <v>1</v>
      </c>
      <c r="J36">
        <v>177</v>
      </c>
      <c r="K36">
        <v>0</v>
      </c>
      <c r="L36" s="7">
        <v>6</v>
      </c>
      <c r="M36" s="8">
        <v>11</v>
      </c>
      <c r="N36" s="8">
        <v>0</v>
      </c>
      <c r="O36">
        <v>97</v>
      </c>
      <c r="P36">
        <v>1</v>
      </c>
      <c r="Q36" s="7"/>
      <c r="V36" s="7"/>
      <c r="AA36" s="7"/>
    </row>
    <row r="37" spans="1:46" ht="15.75" customHeight="1" x14ac:dyDescent="0.25">
      <c r="A37" s="5" t="s">
        <v>364</v>
      </c>
      <c r="B37" s="6">
        <f t="shared" ref="B37:F37" si="28">G37+L37+Q37+V37</f>
        <v>19</v>
      </c>
      <c r="C37" s="6">
        <f t="shared" si="28"/>
        <v>38</v>
      </c>
      <c r="D37" s="6">
        <f t="shared" si="28"/>
        <v>1</v>
      </c>
      <c r="E37" s="6">
        <f t="shared" si="28"/>
        <v>231</v>
      </c>
      <c r="F37" s="6">
        <f t="shared" si="28"/>
        <v>1</v>
      </c>
      <c r="G37" s="7">
        <v>19</v>
      </c>
      <c r="H37">
        <v>37</v>
      </c>
      <c r="I37">
        <v>1</v>
      </c>
      <c r="J37">
        <v>231</v>
      </c>
      <c r="K37">
        <v>1</v>
      </c>
      <c r="L37" s="7"/>
      <c r="Q37" s="7">
        <v>0</v>
      </c>
      <c r="R37">
        <v>1</v>
      </c>
      <c r="S37">
        <v>0</v>
      </c>
      <c r="T37">
        <v>0</v>
      </c>
      <c r="U37">
        <v>0</v>
      </c>
      <c r="V37" s="7"/>
      <c r="AA37" s="7"/>
    </row>
    <row r="38" spans="1:46" ht="15.75" customHeight="1" x14ac:dyDescent="0.25">
      <c r="A38" s="5" t="s">
        <v>236</v>
      </c>
      <c r="B38" s="6">
        <f t="shared" ref="B38:F38" si="29">G38+L38+Q38+V38</f>
        <v>24</v>
      </c>
      <c r="C38" s="6">
        <f t="shared" si="29"/>
        <v>38</v>
      </c>
      <c r="D38" s="6">
        <f t="shared" si="29"/>
        <v>3</v>
      </c>
      <c r="E38" s="6">
        <f t="shared" si="29"/>
        <v>284</v>
      </c>
      <c r="F38" s="6">
        <f t="shared" si="29"/>
        <v>1</v>
      </c>
      <c r="G38" s="7">
        <v>21</v>
      </c>
      <c r="H38">
        <v>31</v>
      </c>
      <c r="I38">
        <v>3</v>
      </c>
      <c r="J38">
        <v>251</v>
      </c>
      <c r="K38">
        <v>1</v>
      </c>
      <c r="L38" s="7">
        <v>3</v>
      </c>
      <c r="M38" s="8">
        <v>7</v>
      </c>
      <c r="N38" s="8">
        <v>0</v>
      </c>
      <c r="O38">
        <v>33</v>
      </c>
      <c r="P38">
        <v>0</v>
      </c>
      <c r="Q38" s="7"/>
      <c r="V38" s="7"/>
      <c r="AA38" s="7"/>
    </row>
    <row r="39" spans="1:46" ht="15.75" customHeight="1" x14ac:dyDescent="0.25">
      <c r="A39" s="5" t="s">
        <v>363</v>
      </c>
      <c r="B39" s="6">
        <f t="shared" ref="B39:F39" si="30">G39+L39+Q39+V39</f>
        <v>19</v>
      </c>
      <c r="C39" s="6">
        <f t="shared" si="30"/>
        <v>47</v>
      </c>
      <c r="D39" s="6">
        <f t="shared" si="30"/>
        <v>3</v>
      </c>
      <c r="E39" s="6">
        <f t="shared" si="30"/>
        <v>173</v>
      </c>
      <c r="F39" s="6">
        <f t="shared" si="30"/>
        <v>0</v>
      </c>
      <c r="G39" s="7">
        <v>17</v>
      </c>
      <c r="H39">
        <v>40</v>
      </c>
      <c r="I39">
        <v>2</v>
      </c>
      <c r="J39">
        <v>156</v>
      </c>
      <c r="K39">
        <v>0</v>
      </c>
      <c r="L39" s="7">
        <v>0</v>
      </c>
      <c r="M39" s="8">
        <v>3</v>
      </c>
      <c r="N39" s="8">
        <v>0</v>
      </c>
      <c r="O39" s="8">
        <v>0</v>
      </c>
      <c r="P39" s="8">
        <v>0</v>
      </c>
      <c r="Q39" s="7"/>
      <c r="V39" s="7">
        <v>2</v>
      </c>
      <c r="W39">
        <v>4</v>
      </c>
      <c r="X39">
        <v>1</v>
      </c>
      <c r="Y39">
        <v>17</v>
      </c>
      <c r="Z39">
        <v>0</v>
      </c>
      <c r="AA39" s="7"/>
    </row>
    <row r="40" spans="1:46" ht="15.75" customHeight="1" x14ac:dyDescent="0.25">
      <c r="A40" s="5" t="s">
        <v>343</v>
      </c>
      <c r="B40" s="6">
        <f t="shared" ref="B40:F40" si="31">G40+L40+Q40+V40</f>
        <v>24</v>
      </c>
      <c r="C40" s="6">
        <f t="shared" si="31"/>
        <v>42</v>
      </c>
      <c r="D40" s="6">
        <f t="shared" si="31"/>
        <v>2</v>
      </c>
      <c r="E40" s="6">
        <f t="shared" si="31"/>
        <v>348</v>
      </c>
      <c r="F40" s="6">
        <f t="shared" si="31"/>
        <v>1</v>
      </c>
      <c r="G40" s="7">
        <v>22</v>
      </c>
      <c r="H40">
        <v>34</v>
      </c>
      <c r="I40">
        <v>2</v>
      </c>
      <c r="J40">
        <v>298</v>
      </c>
      <c r="K40">
        <v>1</v>
      </c>
      <c r="L40" s="7"/>
      <c r="Q40" s="7"/>
      <c r="V40" s="7">
        <v>2</v>
      </c>
      <c r="W40">
        <v>8</v>
      </c>
      <c r="X40">
        <v>0</v>
      </c>
      <c r="Y40">
        <v>50</v>
      </c>
      <c r="Z40">
        <v>0</v>
      </c>
      <c r="AA40" s="7"/>
    </row>
    <row r="41" spans="1:46" ht="15.75" customHeight="1" x14ac:dyDescent="0.25">
      <c r="A41" s="5" t="s">
        <v>369</v>
      </c>
      <c r="B41" s="6">
        <f t="shared" ref="B41:F41" si="32">G41+L41+Q41+V41</f>
        <v>16</v>
      </c>
      <c r="C41" s="6">
        <f t="shared" si="32"/>
        <v>32</v>
      </c>
      <c r="D41" s="6">
        <f t="shared" si="32"/>
        <v>0</v>
      </c>
      <c r="E41" s="6">
        <f t="shared" si="32"/>
        <v>126</v>
      </c>
      <c r="F41" s="6">
        <f t="shared" si="32"/>
        <v>0</v>
      </c>
      <c r="G41" s="7">
        <v>15</v>
      </c>
      <c r="H41">
        <v>27</v>
      </c>
      <c r="I41">
        <v>0</v>
      </c>
      <c r="J41">
        <v>116</v>
      </c>
      <c r="K41">
        <v>0</v>
      </c>
      <c r="L41" s="7">
        <v>1</v>
      </c>
      <c r="M41" s="8">
        <v>4</v>
      </c>
      <c r="N41" s="8">
        <v>0</v>
      </c>
      <c r="O41">
        <v>10</v>
      </c>
      <c r="P41">
        <v>0</v>
      </c>
      <c r="Q41" s="7">
        <v>0</v>
      </c>
      <c r="R41" s="8">
        <v>1</v>
      </c>
      <c r="S41" s="8">
        <v>0</v>
      </c>
      <c r="T41" s="8">
        <v>0</v>
      </c>
      <c r="U41" s="8">
        <v>0</v>
      </c>
      <c r="V41" s="7"/>
      <c r="AA41" s="7"/>
    </row>
    <row r="42" spans="1:46" ht="15.75" customHeight="1" x14ac:dyDescent="0.25">
      <c r="A42" s="5" t="s">
        <v>125</v>
      </c>
      <c r="B42" s="6">
        <f t="shared" ref="B42:F42" si="33">G42+L42+Q42+V42</f>
        <v>27</v>
      </c>
      <c r="C42" s="6">
        <f t="shared" si="33"/>
        <v>50</v>
      </c>
      <c r="D42" s="6">
        <f t="shared" si="33"/>
        <v>0</v>
      </c>
      <c r="E42" s="6">
        <f t="shared" si="33"/>
        <v>299</v>
      </c>
      <c r="F42" s="6">
        <f t="shared" si="33"/>
        <v>2</v>
      </c>
      <c r="G42" s="7">
        <v>27</v>
      </c>
      <c r="H42">
        <v>50</v>
      </c>
      <c r="I42">
        <v>0</v>
      </c>
      <c r="J42">
        <v>299</v>
      </c>
      <c r="K42" s="19">
        <v>2</v>
      </c>
      <c r="L42" s="7"/>
      <c r="Q42" s="7"/>
      <c r="V42" s="7"/>
      <c r="AA42" s="7"/>
    </row>
    <row r="43" spans="1:46" ht="15.75" customHeight="1" x14ac:dyDescent="0.25">
      <c r="A43" s="5" t="s">
        <v>301</v>
      </c>
      <c r="B43" s="6">
        <f t="shared" ref="B43:F43" si="34">G43+L43+Q43+V43</f>
        <v>28</v>
      </c>
      <c r="C43" s="6">
        <f t="shared" si="34"/>
        <v>57</v>
      </c>
      <c r="D43" s="6">
        <f t="shared" si="34"/>
        <v>2</v>
      </c>
      <c r="E43" s="6">
        <f t="shared" si="34"/>
        <v>330</v>
      </c>
      <c r="F43" s="6">
        <f t="shared" si="34"/>
        <v>3</v>
      </c>
      <c r="G43" s="7">
        <v>28</v>
      </c>
      <c r="H43">
        <v>57</v>
      </c>
      <c r="I43">
        <v>2</v>
      </c>
      <c r="J43" s="10">
        <v>330</v>
      </c>
      <c r="K43" s="12">
        <v>3</v>
      </c>
      <c r="L43" s="7"/>
      <c r="Q43" s="7"/>
      <c r="V43" s="7"/>
      <c r="AA43" s="7">
        <v>1</v>
      </c>
      <c r="AB43">
        <v>1</v>
      </c>
      <c r="AC43">
        <v>0</v>
      </c>
      <c r="AD43">
        <v>22</v>
      </c>
      <c r="AE43">
        <v>0</v>
      </c>
    </row>
    <row r="44" spans="1:46" ht="15.75" customHeight="1" x14ac:dyDescent="0.25">
      <c r="A44" s="5"/>
      <c r="B44" s="6"/>
      <c r="C44" s="6"/>
      <c r="D44" s="6"/>
      <c r="E44" s="6"/>
      <c r="F44" s="6"/>
      <c r="G44" s="8">
        <f t="shared" ref="G44:Y44" si="35">SUM(G33:G43)</f>
        <v>205</v>
      </c>
      <c r="H44" s="8">
        <f t="shared" si="35"/>
        <v>396</v>
      </c>
      <c r="I44" s="8">
        <f t="shared" si="35"/>
        <v>13</v>
      </c>
      <c r="J44" s="8">
        <f t="shared" si="35"/>
        <v>2526</v>
      </c>
      <c r="K44" s="8">
        <f t="shared" si="35"/>
        <v>11</v>
      </c>
      <c r="L44" s="8">
        <f t="shared" si="35"/>
        <v>13</v>
      </c>
      <c r="M44" s="8">
        <f t="shared" si="35"/>
        <v>30</v>
      </c>
      <c r="N44" s="8">
        <f t="shared" si="35"/>
        <v>0</v>
      </c>
      <c r="O44" s="8">
        <f t="shared" si="35"/>
        <v>180</v>
      </c>
      <c r="P44" s="8">
        <f t="shared" si="35"/>
        <v>1</v>
      </c>
      <c r="Q44" s="8">
        <f t="shared" si="35"/>
        <v>0</v>
      </c>
      <c r="R44" s="8">
        <f t="shared" si="35"/>
        <v>2</v>
      </c>
      <c r="S44" s="8">
        <f t="shared" si="35"/>
        <v>0</v>
      </c>
      <c r="T44" s="8">
        <f t="shared" si="35"/>
        <v>0</v>
      </c>
      <c r="U44" s="8">
        <f t="shared" si="35"/>
        <v>0</v>
      </c>
      <c r="V44" s="8">
        <f t="shared" si="35"/>
        <v>4</v>
      </c>
      <c r="W44" s="8">
        <f t="shared" si="35"/>
        <v>12</v>
      </c>
      <c r="X44" s="8">
        <f t="shared" si="35"/>
        <v>1</v>
      </c>
      <c r="Y44" s="8">
        <f t="shared" si="35"/>
        <v>67</v>
      </c>
      <c r="AA44" s="7"/>
    </row>
    <row r="45" spans="1:46" ht="15.75" customHeight="1" x14ac:dyDescent="0.25">
      <c r="A45" s="5"/>
      <c r="B45" s="6"/>
      <c r="C45" s="6"/>
      <c r="D45" s="6"/>
    </row>
    <row r="46" spans="1:46" ht="15.75" customHeight="1" x14ac:dyDescent="0.25">
      <c r="A46" s="1" t="s">
        <v>83</v>
      </c>
      <c r="B46" s="2"/>
      <c r="C46" s="2"/>
      <c r="D46" s="2"/>
      <c r="E46" s="3" t="s">
        <v>893</v>
      </c>
      <c r="F46" s="3"/>
      <c r="G46" s="3"/>
      <c r="H46" s="3"/>
      <c r="I46" s="3"/>
      <c r="J46" s="3" t="s">
        <v>894</v>
      </c>
      <c r="K46" s="3"/>
      <c r="L46" s="3"/>
      <c r="M46" s="3"/>
      <c r="N46" s="3"/>
      <c r="O46" s="3"/>
      <c r="P46" s="3"/>
      <c r="Q46" s="3" t="s">
        <v>84</v>
      </c>
      <c r="R46" s="3"/>
      <c r="S46" s="3"/>
      <c r="T46" s="3" t="s">
        <v>895</v>
      </c>
      <c r="U46" s="3"/>
      <c r="V46" s="3"/>
      <c r="W46" s="3"/>
      <c r="X46" s="3" t="s">
        <v>896</v>
      </c>
      <c r="Y46" s="3"/>
      <c r="Z46" s="3"/>
      <c r="AA46" s="3" t="s">
        <v>83</v>
      </c>
      <c r="AB46" s="3"/>
      <c r="AC46" s="3" t="s">
        <v>9</v>
      </c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 ht="15.75" customHeight="1" x14ac:dyDescent="0.25">
      <c r="A47" s="1" t="s">
        <v>856</v>
      </c>
      <c r="B47" s="2"/>
      <c r="C47" s="2"/>
      <c r="D47" s="2"/>
      <c r="E47" s="3" t="s">
        <v>85</v>
      </c>
      <c r="F47" s="3" t="s">
        <v>7</v>
      </c>
      <c r="G47" s="3" t="s">
        <v>86</v>
      </c>
      <c r="H47" s="3" t="s">
        <v>87</v>
      </c>
      <c r="I47" s="3" t="s">
        <v>88</v>
      </c>
      <c r="J47" s="3" t="s">
        <v>85</v>
      </c>
      <c r="K47" s="3" t="s">
        <v>7</v>
      </c>
      <c r="L47" s="3" t="s">
        <v>86</v>
      </c>
      <c r="M47" s="3" t="s">
        <v>87</v>
      </c>
      <c r="N47" s="3" t="s">
        <v>88</v>
      </c>
      <c r="O47" s="3"/>
      <c r="P47" s="3"/>
      <c r="Q47" s="1" t="s">
        <v>856</v>
      </c>
      <c r="R47" s="3"/>
      <c r="S47" s="3"/>
      <c r="T47" s="3" t="s">
        <v>89</v>
      </c>
      <c r="U47" s="3" t="s">
        <v>90</v>
      </c>
      <c r="V47" s="3" t="s">
        <v>91</v>
      </c>
      <c r="W47" s="3"/>
      <c r="X47" s="4" t="s">
        <v>89</v>
      </c>
      <c r="Y47" s="3" t="s">
        <v>90</v>
      </c>
      <c r="Z47" s="3" t="s">
        <v>91</v>
      </c>
      <c r="AA47" s="3"/>
      <c r="AB47" s="3"/>
      <c r="AC47" s="3" t="s">
        <v>85</v>
      </c>
      <c r="AD47" s="3" t="s">
        <v>7</v>
      </c>
      <c r="AE47" s="3" t="s">
        <v>86</v>
      </c>
      <c r="AF47" s="3" t="s">
        <v>87</v>
      </c>
      <c r="AG47" s="3" t="s">
        <v>88</v>
      </c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 ht="15.75" customHeight="1" x14ac:dyDescent="0.25">
      <c r="A48" s="5" t="s">
        <v>685</v>
      </c>
      <c r="B48" s="6"/>
      <c r="C48" s="6"/>
      <c r="D48" s="6"/>
      <c r="E48">
        <v>5</v>
      </c>
      <c r="F48">
        <v>207</v>
      </c>
      <c r="G48" s="26">
        <v>41.4</v>
      </c>
      <c r="H48">
        <v>0</v>
      </c>
      <c r="I48">
        <v>0</v>
      </c>
      <c r="J48" s="7">
        <v>1</v>
      </c>
      <c r="K48">
        <v>28</v>
      </c>
      <c r="L48" s="26">
        <f t="shared" ref="L48:L59" si="36">K48/J48</f>
        <v>28</v>
      </c>
      <c r="M48">
        <v>0</v>
      </c>
      <c r="N48">
        <v>0</v>
      </c>
      <c r="Q48" s="5" t="s">
        <v>685</v>
      </c>
      <c r="T48">
        <v>4</v>
      </c>
      <c r="U48">
        <v>5</v>
      </c>
      <c r="V48">
        <v>34</v>
      </c>
      <c r="X48" s="7"/>
      <c r="Z48">
        <v>0</v>
      </c>
    </row>
    <row r="49" spans="1:33" ht="15.75" customHeight="1" x14ac:dyDescent="0.25">
      <c r="A49" s="5" t="s">
        <v>811</v>
      </c>
      <c r="B49" s="6"/>
      <c r="C49" s="6"/>
      <c r="D49" s="6"/>
      <c r="E49">
        <v>4</v>
      </c>
      <c r="F49">
        <v>174</v>
      </c>
      <c r="G49" s="26">
        <v>43.5</v>
      </c>
      <c r="H49">
        <v>0</v>
      </c>
      <c r="I49">
        <v>0</v>
      </c>
      <c r="J49" s="7"/>
      <c r="L49" s="26" t="e">
        <f t="shared" si="36"/>
        <v>#DIV/0!</v>
      </c>
      <c r="Q49" s="5" t="s">
        <v>811</v>
      </c>
      <c r="T49">
        <v>2</v>
      </c>
      <c r="U49">
        <v>4</v>
      </c>
      <c r="V49">
        <v>24</v>
      </c>
      <c r="X49" s="7"/>
      <c r="Z49">
        <v>0</v>
      </c>
    </row>
    <row r="50" spans="1:33" ht="15.75" customHeight="1" x14ac:dyDescent="0.25">
      <c r="A50" s="5" t="s">
        <v>342</v>
      </c>
      <c r="B50" s="6"/>
      <c r="C50" s="6"/>
      <c r="D50" s="6"/>
      <c r="E50">
        <v>9</v>
      </c>
      <c r="F50">
        <v>340.2</v>
      </c>
      <c r="G50" s="26">
        <v>37.799999999999997</v>
      </c>
      <c r="H50">
        <v>0</v>
      </c>
      <c r="I50">
        <v>0</v>
      </c>
      <c r="J50" s="7"/>
      <c r="L50" s="26" t="e">
        <f t="shared" si="36"/>
        <v>#DIV/0!</v>
      </c>
      <c r="Q50" s="5" t="s">
        <v>342</v>
      </c>
      <c r="T50">
        <v>1</v>
      </c>
      <c r="U50">
        <v>1</v>
      </c>
      <c r="V50">
        <v>41</v>
      </c>
      <c r="X50" s="7"/>
      <c r="Z50">
        <v>0</v>
      </c>
    </row>
    <row r="51" spans="1:33" ht="15.75" customHeight="1" x14ac:dyDescent="0.25">
      <c r="A51" s="5" t="s">
        <v>448</v>
      </c>
      <c r="B51" s="6"/>
      <c r="C51" s="6"/>
      <c r="D51" s="6"/>
      <c r="E51">
        <v>9</v>
      </c>
      <c r="F51">
        <v>333</v>
      </c>
      <c r="G51" s="26">
        <v>37</v>
      </c>
      <c r="H51">
        <v>0</v>
      </c>
      <c r="I51">
        <v>0</v>
      </c>
      <c r="J51" s="7"/>
      <c r="L51" s="26" t="e">
        <f t="shared" si="36"/>
        <v>#DIV/0!</v>
      </c>
      <c r="Q51" s="5" t="s">
        <v>448</v>
      </c>
      <c r="V51">
        <v>0</v>
      </c>
      <c r="X51" s="7"/>
      <c r="Z51">
        <v>0</v>
      </c>
    </row>
    <row r="52" spans="1:33" ht="15.75" customHeight="1" x14ac:dyDescent="0.25">
      <c r="A52" s="5" t="s">
        <v>364</v>
      </c>
      <c r="B52" s="6"/>
      <c r="C52" s="6"/>
      <c r="D52" s="6"/>
      <c r="E52">
        <v>6</v>
      </c>
      <c r="F52">
        <v>232.8</v>
      </c>
      <c r="G52" s="26">
        <v>38.799999999999997</v>
      </c>
      <c r="H52">
        <v>0</v>
      </c>
      <c r="I52">
        <v>0</v>
      </c>
      <c r="J52" s="7"/>
      <c r="L52" s="26" t="e">
        <f t="shared" si="36"/>
        <v>#DIV/0!</v>
      </c>
      <c r="Q52" s="5" t="s">
        <v>364</v>
      </c>
      <c r="T52">
        <v>1</v>
      </c>
      <c r="U52">
        <v>2</v>
      </c>
      <c r="V52">
        <v>50</v>
      </c>
      <c r="X52" s="7"/>
      <c r="Z52">
        <v>0</v>
      </c>
      <c r="AC52">
        <v>1</v>
      </c>
      <c r="AD52">
        <v>-9</v>
      </c>
      <c r="AE52">
        <v>-9</v>
      </c>
      <c r="AF52">
        <v>0</v>
      </c>
      <c r="AG52">
        <v>0</v>
      </c>
    </row>
    <row r="53" spans="1:33" ht="15.75" customHeight="1" x14ac:dyDescent="0.25">
      <c r="A53" s="5" t="s">
        <v>236</v>
      </c>
      <c r="B53" s="6"/>
      <c r="C53" s="6"/>
      <c r="D53" s="6"/>
      <c r="E53">
        <v>3</v>
      </c>
      <c r="F53">
        <v>114</v>
      </c>
      <c r="G53" s="26">
        <v>38</v>
      </c>
      <c r="H53">
        <v>0</v>
      </c>
      <c r="I53">
        <v>0</v>
      </c>
      <c r="J53" s="7">
        <v>2</v>
      </c>
      <c r="K53">
        <v>55</v>
      </c>
      <c r="L53" s="26">
        <f t="shared" si="36"/>
        <v>27.5</v>
      </c>
      <c r="M53">
        <v>0</v>
      </c>
      <c r="N53">
        <v>0</v>
      </c>
      <c r="Q53" s="5" t="s">
        <v>236</v>
      </c>
      <c r="T53">
        <v>0</v>
      </c>
      <c r="U53">
        <v>1</v>
      </c>
      <c r="V53">
        <v>0</v>
      </c>
      <c r="X53" s="7"/>
      <c r="Z53">
        <v>0</v>
      </c>
    </row>
    <row r="54" spans="1:33" ht="15.75" customHeight="1" x14ac:dyDescent="0.25">
      <c r="A54" s="5" t="s">
        <v>363</v>
      </c>
      <c r="B54" s="6"/>
      <c r="C54" s="6"/>
      <c r="D54" s="6"/>
      <c r="E54">
        <v>8</v>
      </c>
      <c r="F54">
        <v>246.4</v>
      </c>
      <c r="G54" s="26">
        <v>30.8</v>
      </c>
      <c r="H54">
        <v>0</v>
      </c>
      <c r="I54">
        <v>0</v>
      </c>
      <c r="J54" s="7">
        <v>3</v>
      </c>
      <c r="K54">
        <v>104</v>
      </c>
      <c r="L54" s="26">
        <f t="shared" si="36"/>
        <v>34.666666666666664</v>
      </c>
      <c r="M54">
        <v>0</v>
      </c>
      <c r="N54">
        <v>0</v>
      </c>
      <c r="Q54" s="5" t="s">
        <v>363</v>
      </c>
      <c r="V54">
        <v>0</v>
      </c>
      <c r="X54" s="7"/>
      <c r="Z54">
        <v>0</v>
      </c>
    </row>
    <row r="55" spans="1:33" ht="15.75" customHeight="1" x14ac:dyDescent="0.25">
      <c r="A55" s="5" t="s">
        <v>343</v>
      </c>
      <c r="B55" s="6"/>
      <c r="C55" s="6"/>
      <c r="D55" s="6"/>
      <c r="E55">
        <v>6</v>
      </c>
      <c r="F55">
        <v>247.2</v>
      </c>
      <c r="G55" s="26">
        <v>41.2</v>
      </c>
      <c r="H55">
        <v>0</v>
      </c>
      <c r="I55">
        <v>0</v>
      </c>
      <c r="J55" s="7"/>
      <c r="L55" s="26" t="e">
        <f t="shared" si="36"/>
        <v>#DIV/0!</v>
      </c>
      <c r="Q55" s="5" t="s">
        <v>343</v>
      </c>
      <c r="V55">
        <v>0</v>
      </c>
      <c r="X55" s="7"/>
      <c r="Z55">
        <v>0</v>
      </c>
    </row>
    <row r="56" spans="1:33" ht="15.75" customHeight="1" x14ac:dyDescent="0.25">
      <c r="A56" s="5" t="s">
        <v>369</v>
      </c>
      <c r="B56" s="6"/>
      <c r="C56" s="6"/>
      <c r="D56" s="6"/>
      <c r="E56">
        <v>9</v>
      </c>
      <c r="F56">
        <v>297.89999999999998</v>
      </c>
      <c r="G56" s="26">
        <v>33.1</v>
      </c>
      <c r="H56">
        <v>0</v>
      </c>
      <c r="I56">
        <v>0</v>
      </c>
      <c r="J56" s="7"/>
      <c r="L56" s="26" t="e">
        <f t="shared" si="36"/>
        <v>#DIV/0!</v>
      </c>
      <c r="Q56" s="5" t="s">
        <v>369</v>
      </c>
      <c r="V56">
        <v>0</v>
      </c>
      <c r="X56" s="7"/>
      <c r="Z56">
        <v>0</v>
      </c>
      <c r="AC56">
        <v>1</v>
      </c>
      <c r="AD56">
        <v>7</v>
      </c>
      <c r="AE56">
        <v>7</v>
      </c>
      <c r="AF56">
        <v>0</v>
      </c>
      <c r="AG56">
        <v>0</v>
      </c>
    </row>
    <row r="57" spans="1:33" ht="15.75" customHeight="1" x14ac:dyDescent="0.25">
      <c r="A57" s="5" t="s">
        <v>125</v>
      </c>
      <c r="B57" s="6"/>
      <c r="C57" s="6"/>
      <c r="D57" s="6"/>
      <c r="E57">
        <v>6</v>
      </c>
      <c r="F57">
        <v>250.2</v>
      </c>
      <c r="G57" s="26">
        <v>41.7</v>
      </c>
      <c r="H57">
        <v>0</v>
      </c>
      <c r="I57">
        <v>0</v>
      </c>
      <c r="J57" s="7"/>
      <c r="L57" s="26" t="e">
        <f t="shared" si="36"/>
        <v>#DIV/0!</v>
      </c>
      <c r="Q57" s="5" t="s">
        <v>125</v>
      </c>
      <c r="V57">
        <v>0</v>
      </c>
      <c r="X57" s="7">
        <v>1</v>
      </c>
      <c r="Y57">
        <v>2</v>
      </c>
      <c r="Z57">
        <v>38</v>
      </c>
    </row>
    <row r="58" spans="1:33" ht="15.75" customHeight="1" x14ac:dyDescent="0.25">
      <c r="A58" s="5" t="s">
        <v>301</v>
      </c>
      <c r="B58" s="6"/>
      <c r="C58" s="6"/>
      <c r="D58" s="6"/>
      <c r="E58">
        <v>7</v>
      </c>
      <c r="F58">
        <v>268.8</v>
      </c>
      <c r="G58" s="26">
        <v>38.4</v>
      </c>
      <c r="H58">
        <v>0</v>
      </c>
      <c r="I58">
        <v>0</v>
      </c>
      <c r="J58" s="7"/>
      <c r="L58" s="26" t="e">
        <f t="shared" si="36"/>
        <v>#DIV/0!</v>
      </c>
      <c r="Q58" s="5" t="s">
        <v>301</v>
      </c>
      <c r="V58">
        <v>0</v>
      </c>
      <c r="X58" s="7">
        <v>1</v>
      </c>
      <c r="Y58">
        <v>1</v>
      </c>
      <c r="Z58">
        <v>24</v>
      </c>
      <c r="AC58">
        <v>1</v>
      </c>
      <c r="AD58">
        <v>0</v>
      </c>
      <c r="AE58">
        <v>0</v>
      </c>
      <c r="AF58">
        <v>0</v>
      </c>
      <c r="AG58">
        <v>0</v>
      </c>
    </row>
    <row r="59" spans="1:33" ht="15.75" customHeight="1" x14ac:dyDescent="0.25">
      <c r="A59" s="5"/>
      <c r="B59" s="6"/>
      <c r="C59" s="6"/>
      <c r="D59" s="6"/>
      <c r="E59">
        <f t="shared" ref="E59:F59" si="37">SUM(E48:E58)</f>
        <v>72</v>
      </c>
      <c r="F59">
        <f t="shared" si="37"/>
        <v>2711.5</v>
      </c>
      <c r="G59" s="26">
        <f>F59/E59</f>
        <v>37.659722222222221</v>
      </c>
      <c r="H59">
        <f>SUM(H48:H58)</f>
        <v>0</v>
      </c>
      <c r="I59">
        <f>MAX(I48:I58)</f>
        <v>0</v>
      </c>
      <c r="J59" s="7">
        <f t="shared" ref="J59:K59" si="38">SUM(J48:J58)</f>
        <v>6</v>
      </c>
      <c r="K59">
        <f t="shared" si="38"/>
        <v>187</v>
      </c>
      <c r="L59" s="26">
        <f t="shared" si="36"/>
        <v>31.166666666666668</v>
      </c>
      <c r="M59">
        <f>SUM(M48:M58)</f>
        <v>0</v>
      </c>
      <c r="N59">
        <f>MAX(N48:N58)</f>
        <v>0</v>
      </c>
      <c r="T59">
        <f t="shared" ref="T59:U59" si="39">SUM(T48:T58)</f>
        <v>8</v>
      </c>
      <c r="U59">
        <f t="shared" si="39"/>
        <v>13</v>
      </c>
      <c r="V59">
        <f>MAX(V48:V58)</f>
        <v>50</v>
      </c>
      <c r="X59">
        <f t="shared" ref="X59:Y59" si="40">SUM(X48:X58)</f>
        <v>2</v>
      </c>
      <c r="Y59">
        <f t="shared" si="40"/>
        <v>3</v>
      </c>
      <c r="Z59">
        <f>MAX(Z48:Z58)</f>
        <v>38</v>
      </c>
    </row>
    <row r="60" spans="1:33" ht="15.75" customHeight="1" x14ac:dyDescent="0.25">
      <c r="A60" s="5"/>
      <c r="B60" s="6"/>
      <c r="C60" s="6"/>
      <c r="D60" s="6"/>
    </row>
    <row r="61" spans="1:33" ht="15.75" customHeight="1" x14ac:dyDescent="0.25">
      <c r="A61" s="1" t="s">
        <v>92</v>
      </c>
      <c r="B61" s="6"/>
      <c r="C61" s="6"/>
      <c r="D61" s="6"/>
      <c r="E61" s="3" t="s">
        <v>839</v>
      </c>
      <c r="F61" s="3"/>
      <c r="G61" s="3"/>
      <c r="H61" s="3" t="s">
        <v>1260</v>
      </c>
      <c r="I61" s="3"/>
      <c r="J61" s="3"/>
      <c r="K61" s="3" t="s">
        <v>897</v>
      </c>
      <c r="L61" s="3"/>
      <c r="M61" s="3"/>
      <c r="N61" s="3" t="s">
        <v>898</v>
      </c>
      <c r="O61" s="3"/>
      <c r="P61" s="3"/>
      <c r="Q61" s="3" t="s">
        <v>2</v>
      </c>
      <c r="R61" s="3"/>
      <c r="S61" s="3"/>
      <c r="T61" s="3" t="s">
        <v>2</v>
      </c>
      <c r="U61" s="3"/>
      <c r="W61" s="3" t="s">
        <v>2</v>
      </c>
    </row>
    <row r="62" spans="1:33" ht="15.75" customHeight="1" x14ac:dyDescent="0.25">
      <c r="A62" s="1" t="s">
        <v>856</v>
      </c>
      <c r="B62" s="6"/>
      <c r="C62" s="6"/>
      <c r="D62" s="6"/>
      <c r="E62" s="3" t="s">
        <v>73</v>
      </c>
      <c r="F62" s="3" t="s">
        <v>7</v>
      </c>
      <c r="G62" s="3" t="s">
        <v>8</v>
      </c>
      <c r="H62" s="4" t="s">
        <v>73</v>
      </c>
      <c r="I62" s="3" t="s">
        <v>7</v>
      </c>
      <c r="J62" s="3" t="s">
        <v>8</v>
      </c>
      <c r="K62" s="4" t="s">
        <v>73</v>
      </c>
      <c r="L62" s="3" t="s">
        <v>7</v>
      </c>
      <c r="M62" s="3" t="s">
        <v>8</v>
      </c>
      <c r="N62" s="4" t="s">
        <v>73</v>
      </c>
      <c r="O62" s="3" t="s">
        <v>7</v>
      </c>
      <c r="P62" s="3" t="s">
        <v>8</v>
      </c>
      <c r="Q62" s="4" t="s">
        <v>73</v>
      </c>
      <c r="R62" s="3" t="s">
        <v>7</v>
      </c>
      <c r="S62" s="3" t="s">
        <v>8</v>
      </c>
      <c r="T62" s="4" t="s">
        <v>73</v>
      </c>
      <c r="U62" s="3" t="s">
        <v>7</v>
      </c>
      <c r="V62" s="3" t="s">
        <v>8</v>
      </c>
      <c r="W62" s="4" t="s">
        <v>73</v>
      </c>
      <c r="X62" s="3" t="s">
        <v>7</v>
      </c>
      <c r="Y62" s="3" t="s">
        <v>8</v>
      </c>
    </row>
    <row r="63" spans="1:33" ht="15.75" customHeight="1" x14ac:dyDescent="0.25">
      <c r="A63" s="5" t="s">
        <v>685</v>
      </c>
      <c r="B63" s="6"/>
      <c r="C63" s="6"/>
      <c r="D63" s="6"/>
      <c r="E63">
        <v>1</v>
      </c>
      <c r="F63">
        <v>0</v>
      </c>
      <c r="G63">
        <v>0</v>
      </c>
      <c r="H63" s="7"/>
      <c r="K63" s="7"/>
      <c r="N63" s="7"/>
      <c r="Q63" s="7"/>
      <c r="T63" s="7"/>
      <c r="W63" s="7"/>
    </row>
    <row r="64" spans="1:33" ht="15.75" customHeight="1" x14ac:dyDescent="0.25">
      <c r="A64" s="5" t="s">
        <v>811</v>
      </c>
      <c r="B64" s="6"/>
      <c r="C64" s="6"/>
      <c r="D64" s="6"/>
      <c r="H64" s="7">
        <v>1</v>
      </c>
      <c r="I64">
        <v>43</v>
      </c>
      <c r="J64">
        <v>0</v>
      </c>
      <c r="K64" s="7">
        <v>1</v>
      </c>
      <c r="L64" s="8">
        <v>3</v>
      </c>
      <c r="M64" s="8">
        <v>0</v>
      </c>
      <c r="N64" s="7">
        <v>1</v>
      </c>
      <c r="O64" s="8">
        <v>0</v>
      </c>
      <c r="P64" s="8">
        <v>0</v>
      </c>
      <c r="Q64" s="7"/>
      <c r="T64" s="7"/>
      <c r="W64" s="7"/>
    </row>
    <row r="65" spans="1:46" ht="15.75" customHeight="1" x14ac:dyDescent="0.25">
      <c r="A65" s="5" t="s">
        <v>342</v>
      </c>
      <c r="B65" s="6"/>
      <c r="C65" s="6"/>
      <c r="D65" s="6"/>
      <c r="H65" s="7"/>
      <c r="K65" s="7"/>
      <c r="N65" s="7"/>
      <c r="Q65" s="7"/>
      <c r="T65" s="7"/>
      <c r="W65" s="7"/>
    </row>
    <row r="66" spans="1:46" ht="15.75" customHeight="1" x14ac:dyDescent="0.25">
      <c r="A66" s="5" t="s">
        <v>448</v>
      </c>
      <c r="B66" s="6"/>
      <c r="C66" s="6"/>
      <c r="D66" s="6"/>
      <c r="H66" s="7">
        <v>1</v>
      </c>
      <c r="I66">
        <v>4</v>
      </c>
      <c r="J66">
        <v>0</v>
      </c>
      <c r="K66" s="7"/>
      <c r="N66" s="7"/>
      <c r="Q66" s="7"/>
      <c r="T66" s="7"/>
      <c r="W66" s="7"/>
    </row>
    <row r="67" spans="1:46" ht="15.75" customHeight="1" x14ac:dyDescent="0.25">
      <c r="A67" s="5" t="s">
        <v>364</v>
      </c>
      <c r="B67" s="6"/>
      <c r="C67" s="6"/>
      <c r="D67" s="6"/>
      <c r="H67" s="7"/>
      <c r="K67" s="7"/>
      <c r="N67" s="7"/>
      <c r="Q67" s="7"/>
      <c r="T67" s="7"/>
      <c r="W67" s="7"/>
    </row>
    <row r="68" spans="1:46" ht="15.75" customHeight="1" x14ac:dyDescent="0.25">
      <c r="A68" s="5" t="s">
        <v>236</v>
      </c>
      <c r="B68" s="6"/>
      <c r="C68" s="6"/>
      <c r="D68" s="6"/>
      <c r="H68" s="7"/>
      <c r="K68" s="7"/>
      <c r="N68" s="7"/>
      <c r="Q68" s="7"/>
      <c r="T68" s="7"/>
      <c r="W68" s="7"/>
    </row>
    <row r="69" spans="1:46" ht="15.75" customHeight="1" x14ac:dyDescent="0.25">
      <c r="A69" s="5" t="s">
        <v>363</v>
      </c>
      <c r="B69" s="6"/>
      <c r="C69" s="6"/>
      <c r="D69" s="6"/>
      <c r="H69" s="7"/>
      <c r="K69" s="7"/>
      <c r="N69" s="7"/>
      <c r="Q69" s="7"/>
      <c r="T69" s="7"/>
      <c r="W69" s="7"/>
    </row>
    <row r="70" spans="1:46" ht="15.75" customHeight="1" x14ac:dyDescent="0.25">
      <c r="A70" s="5" t="s">
        <v>343</v>
      </c>
      <c r="B70" s="6"/>
      <c r="C70" s="6"/>
      <c r="D70" s="6"/>
      <c r="H70" s="7"/>
      <c r="K70" s="7"/>
      <c r="N70" s="7"/>
      <c r="Q70" s="7"/>
      <c r="T70" s="7"/>
      <c r="W70" s="7"/>
    </row>
    <row r="71" spans="1:46" ht="15.75" customHeight="1" x14ac:dyDescent="0.25">
      <c r="A71" s="5" t="s">
        <v>369</v>
      </c>
      <c r="B71" s="6"/>
      <c r="C71" s="6"/>
      <c r="D71" s="6"/>
      <c r="H71" s="7"/>
      <c r="K71" s="7"/>
      <c r="N71" s="7"/>
      <c r="Q71" s="7"/>
      <c r="T71" s="7"/>
      <c r="W71" s="7"/>
    </row>
    <row r="72" spans="1:46" ht="15.75" customHeight="1" x14ac:dyDescent="0.25">
      <c r="A72" s="5" t="s">
        <v>125</v>
      </c>
      <c r="B72" s="6"/>
      <c r="C72" s="6"/>
      <c r="D72" s="6"/>
      <c r="H72" s="7"/>
      <c r="K72" s="7"/>
      <c r="N72" s="7"/>
      <c r="Q72" s="7"/>
      <c r="T72" s="7"/>
      <c r="W72" s="7"/>
    </row>
    <row r="73" spans="1:46" ht="15.75" customHeight="1" x14ac:dyDescent="0.25">
      <c r="A73" s="5" t="s">
        <v>301</v>
      </c>
      <c r="B73" s="6"/>
      <c r="C73" s="6"/>
      <c r="D73" s="6"/>
      <c r="H73" s="7">
        <v>1</v>
      </c>
      <c r="I73">
        <v>34</v>
      </c>
      <c r="J73">
        <v>0</v>
      </c>
      <c r="K73" s="7">
        <v>1</v>
      </c>
      <c r="L73" s="8">
        <v>13</v>
      </c>
      <c r="M73" s="8">
        <v>0</v>
      </c>
      <c r="N73" s="7"/>
      <c r="Q73" s="7"/>
      <c r="T73" s="7"/>
      <c r="W73" s="7"/>
    </row>
    <row r="74" spans="1:46" ht="15.75" customHeight="1" x14ac:dyDescent="0.25">
      <c r="A74" s="5"/>
      <c r="B74" s="6"/>
      <c r="C74" s="6"/>
      <c r="D74" s="6"/>
      <c r="E74">
        <f t="shared" ref="E74:Y74" si="41">SUM(E63:E73)</f>
        <v>1</v>
      </c>
      <c r="F74">
        <f t="shared" si="41"/>
        <v>0</v>
      </c>
      <c r="G74">
        <f t="shared" si="41"/>
        <v>0</v>
      </c>
      <c r="H74">
        <f t="shared" si="41"/>
        <v>3</v>
      </c>
      <c r="I74">
        <f t="shared" si="41"/>
        <v>81</v>
      </c>
      <c r="J74">
        <f t="shared" si="41"/>
        <v>0</v>
      </c>
      <c r="K74">
        <f t="shared" si="41"/>
        <v>2</v>
      </c>
      <c r="L74">
        <f t="shared" si="41"/>
        <v>16</v>
      </c>
      <c r="M74">
        <f t="shared" si="41"/>
        <v>0</v>
      </c>
      <c r="N74">
        <f t="shared" si="41"/>
        <v>1</v>
      </c>
      <c r="O74">
        <f t="shared" si="41"/>
        <v>0</v>
      </c>
      <c r="P74">
        <f t="shared" si="41"/>
        <v>0</v>
      </c>
      <c r="Q74">
        <f t="shared" si="41"/>
        <v>0</v>
      </c>
      <c r="R74">
        <f t="shared" si="41"/>
        <v>0</v>
      </c>
      <c r="S74">
        <f t="shared" si="41"/>
        <v>0</v>
      </c>
      <c r="T74">
        <f t="shared" si="41"/>
        <v>0</v>
      </c>
      <c r="U74">
        <f t="shared" si="41"/>
        <v>0</v>
      </c>
      <c r="V74">
        <f t="shared" si="41"/>
        <v>0</v>
      </c>
      <c r="W74">
        <f t="shared" si="41"/>
        <v>0</v>
      </c>
      <c r="X74">
        <f t="shared" si="41"/>
        <v>0</v>
      </c>
      <c r="Y74">
        <f t="shared" si="41"/>
        <v>0</v>
      </c>
    </row>
    <row r="75" spans="1:46" ht="15.75" customHeight="1" x14ac:dyDescent="0.25">
      <c r="A75" s="1" t="s">
        <v>93</v>
      </c>
      <c r="B75" s="2"/>
      <c r="C75" s="2"/>
      <c r="D75" s="2"/>
      <c r="E75" s="3" t="s">
        <v>1260</v>
      </c>
      <c r="F75" s="3"/>
      <c r="G75" s="3"/>
      <c r="H75" s="3" t="s">
        <v>899</v>
      </c>
      <c r="I75" s="3"/>
      <c r="J75" s="3"/>
      <c r="K75" s="3" t="s">
        <v>900</v>
      </c>
      <c r="L75" s="3"/>
      <c r="M75" s="3"/>
      <c r="N75" s="3" t="s">
        <v>901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spans="1:46" ht="15.75" customHeight="1" x14ac:dyDescent="0.25">
      <c r="A76" s="1" t="s">
        <v>856</v>
      </c>
      <c r="B76" s="2"/>
      <c r="C76" s="2"/>
      <c r="D76" s="2"/>
      <c r="E76" s="3" t="s">
        <v>95</v>
      </c>
      <c r="F76" s="3" t="s">
        <v>7</v>
      </c>
      <c r="G76" s="3" t="s">
        <v>91</v>
      </c>
      <c r="H76" s="4" t="s">
        <v>95</v>
      </c>
      <c r="I76" s="3" t="s">
        <v>7</v>
      </c>
      <c r="J76" s="3" t="s">
        <v>91</v>
      </c>
      <c r="K76" s="4" t="s">
        <v>95</v>
      </c>
      <c r="L76" s="3" t="s">
        <v>7</v>
      </c>
      <c r="M76" s="3" t="s">
        <v>91</v>
      </c>
      <c r="N76" s="7" t="s">
        <v>95</v>
      </c>
      <c r="O76" s="3" t="s">
        <v>7</v>
      </c>
      <c r="P76" s="3" t="s">
        <v>91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 spans="1:46" ht="15.75" customHeight="1" x14ac:dyDescent="0.25">
      <c r="A77" s="5" t="s">
        <v>685</v>
      </c>
      <c r="B77" s="6"/>
      <c r="C77" s="6"/>
      <c r="D77" s="6"/>
      <c r="E77">
        <v>3</v>
      </c>
      <c r="F77">
        <v>37</v>
      </c>
      <c r="G77">
        <v>0</v>
      </c>
      <c r="H77" s="7"/>
      <c r="K77" s="7"/>
      <c r="N77" s="7"/>
    </row>
    <row r="78" spans="1:46" ht="15.75" customHeight="1" x14ac:dyDescent="0.25">
      <c r="A78" s="5" t="s">
        <v>811</v>
      </c>
      <c r="B78" s="6"/>
      <c r="C78" s="6"/>
      <c r="D78" s="6"/>
      <c r="G78">
        <v>0</v>
      </c>
      <c r="H78" s="7"/>
      <c r="K78" s="7"/>
      <c r="N78" s="7"/>
    </row>
    <row r="79" spans="1:46" ht="15.75" customHeight="1" x14ac:dyDescent="0.25">
      <c r="A79" s="5" t="s">
        <v>342</v>
      </c>
      <c r="B79" s="6"/>
      <c r="C79" s="6"/>
      <c r="D79" s="6"/>
      <c r="E79">
        <v>1</v>
      </c>
      <c r="F79">
        <v>11</v>
      </c>
      <c r="G79">
        <v>0</v>
      </c>
      <c r="H79" s="7"/>
      <c r="K79" s="7"/>
      <c r="N79" s="7"/>
    </row>
    <row r="80" spans="1:46" ht="15.75" customHeight="1" x14ac:dyDescent="0.25">
      <c r="A80" s="5" t="s">
        <v>448</v>
      </c>
      <c r="B80" s="6"/>
      <c r="C80" s="6"/>
      <c r="D80" s="6"/>
      <c r="E80">
        <v>1</v>
      </c>
      <c r="F80">
        <v>8</v>
      </c>
      <c r="G80">
        <v>0</v>
      </c>
      <c r="H80" s="7"/>
      <c r="K80" s="7"/>
      <c r="N80" s="7"/>
    </row>
    <row r="81" spans="1:46" ht="15.75" customHeight="1" x14ac:dyDescent="0.25">
      <c r="A81" s="5" t="s">
        <v>364</v>
      </c>
      <c r="B81" s="6"/>
      <c r="C81" s="6"/>
      <c r="D81" s="6"/>
      <c r="E81">
        <v>2</v>
      </c>
      <c r="F81">
        <v>23</v>
      </c>
      <c r="G81">
        <v>0</v>
      </c>
      <c r="H81" s="7"/>
      <c r="K81" s="7"/>
      <c r="N81" s="7"/>
    </row>
    <row r="82" spans="1:46" ht="15.75" customHeight="1" x14ac:dyDescent="0.25">
      <c r="A82" s="5" t="s">
        <v>236</v>
      </c>
      <c r="B82" s="6"/>
      <c r="C82" s="6"/>
      <c r="D82" s="6"/>
      <c r="E82">
        <v>3</v>
      </c>
      <c r="F82">
        <v>6</v>
      </c>
      <c r="G82">
        <v>0</v>
      </c>
      <c r="H82" s="7"/>
      <c r="K82" s="7"/>
      <c r="N82" s="7"/>
    </row>
    <row r="83" spans="1:46" ht="15.75" customHeight="1" x14ac:dyDescent="0.25">
      <c r="A83" s="5" t="s">
        <v>363</v>
      </c>
      <c r="B83" s="6"/>
      <c r="C83" s="6"/>
      <c r="D83" s="6"/>
      <c r="E83">
        <v>2</v>
      </c>
      <c r="F83">
        <v>21</v>
      </c>
      <c r="G83">
        <v>0</v>
      </c>
      <c r="H83" s="7"/>
      <c r="K83" s="7"/>
      <c r="N83" s="7"/>
    </row>
    <row r="84" spans="1:46" ht="15.75" customHeight="1" x14ac:dyDescent="0.25">
      <c r="A84" s="5" t="s">
        <v>343</v>
      </c>
      <c r="B84" s="6"/>
      <c r="C84" s="6"/>
      <c r="D84" s="6"/>
      <c r="E84">
        <v>2</v>
      </c>
      <c r="F84">
        <v>22</v>
      </c>
      <c r="G84">
        <v>0</v>
      </c>
      <c r="H84" s="7">
        <v>0</v>
      </c>
      <c r="I84" s="8">
        <v>15</v>
      </c>
      <c r="J84" s="8">
        <v>1</v>
      </c>
      <c r="K84" s="7">
        <v>1</v>
      </c>
      <c r="L84" s="8">
        <v>10</v>
      </c>
      <c r="M84" s="8">
        <v>0</v>
      </c>
      <c r="N84" s="7">
        <v>1</v>
      </c>
      <c r="O84" s="8">
        <v>7</v>
      </c>
      <c r="P84" s="8">
        <v>0</v>
      </c>
    </row>
    <row r="85" spans="1:46" ht="15.75" customHeight="1" x14ac:dyDescent="0.25">
      <c r="A85" s="5" t="s">
        <v>369</v>
      </c>
      <c r="B85" s="6"/>
      <c r="C85" s="6"/>
      <c r="D85" s="6"/>
      <c r="G85">
        <v>0</v>
      </c>
      <c r="H85" s="7"/>
      <c r="K85" s="7"/>
      <c r="N85" s="7"/>
    </row>
    <row r="86" spans="1:46" ht="15.75" customHeight="1" x14ac:dyDescent="0.25">
      <c r="A86" s="5" t="s">
        <v>125</v>
      </c>
      <c r="B86" s="6"/>
      <c r="C86" s="6"/>
      <c r="D86" s="6"/>
      <c r="E86">
        <v>2</v>
      </c>
      <c r="F86">
        <v>13</v>
      </c>
      <c r="G86">
        <v>0</v>
      </c>
      <c r="H86" s="7"/>
      <c r="K86" s="7"/>
      <c r="N86" s="7"/>
    </row>
    <row r="87" spans="1:46" ht="15.75" customHeight="1" x14ac:dyDescent="0.25">
      <c r="A87" s="5" t="s">
        <v>301</v>
      </c>
      <c r="B87" s="6"/>
      <c r="C87" s="6"/>
      <c r="D87" s="6"/>
      <c r="E87">
        <v>2</v>
      </c>
      <c r="F87">
        <v>16</v>
      </c>
      <c r="G87">
        <v>0</v>
      </c>
      <c r="H87" s="7"/>
      <c r="K87" s="7"/>
      <c r="N87" s="7"/>
    </row>
    <row r="88" spans="1:46" ht="15.75" customHeight="1" x14ac:dyDescent="0.25">
      <c r="A88" s="5"/>
      <c r="B88" s="6"/>
      <c r="C88" s="6"/>
      <c r="D88" s="6"/>
      <c r="E88">
        <f t="shared" ref="E88:M88" si="42">SUM(E77:E87)</f>
        <v>18</v>
      </c>
      <c r="F88">
        <f t="shared" si="42"/>
        <v>157</v>
      </c>
      <c r="G88">
        <f t="shared" si="42"/>
        <v>0</v>
      </c>
      <c r="H88">
        <f t="shared" si="42"/>
        <v>0</v>
      </c>
      <c r="I88">
        <f t="shared" si="42"/>
        <v>15</v>
      </c>
      <c r="J88">
        <f t="shared" si="42"/>
        <v>1</v>
      </c>
      <c r="K88">
        <f t="shared" si="42"/>
        <v>1</v>
      </c>
      <c r="L88">
        <f t="shared" si="42"/>
        <v>10</v>
      </c>
      <c r="M88">
        <f t="shared" si="42"/>
        <v>0</v>
      </c>
    </row>
    <row r="89" spans="1:46" ht="15.75" customHeight="1" x14ac:dyDescent="0.25">
      <c r="A89" s="1" t="s">
        <v>96</v>
      </c>
      <c r="B89" s="2"/>
      <c r="C89" s="2"/>
      <c r="D89" s="2"/>
      <c r="E89" s="3" t="s">
        <v>1316</v>
      </c>
      <c r="F89" s="3"/>
      <c r="G89" s="3"/>
      <c r="H89" s="3" t="s">
        <v>884</v>
      </c>
      <c r="I89" s="3"/>
      <c r="J89" s="3"/>
      <c r="K89" s="3" t="s">
        <v>880</v>
      </c>
      <c r="L89" s="3"/>
      <c r="M89" s="3"/>
      <c r="N89" s="3" t="s">
        <v>871</v>
      </c>
      <c r="O89" s="3"/>
      <c r="P89" s="3"/>
      <c r="Q89" s="3" t="s">
        <v>848</v>
      </c>
      <c r="R89" s="3"/>
      <c r="S89" s="3"/>
      <c r="T89" s="3" t="s">
        <v>881</v>
      </c>
      <c r="U89" s="3"/>
      <c r="V89" s="3"/>
      <c r="W89" s="3" t="s">
        <v>902</v>
      </c>
      <c r="X89" s="3"/>
      <c r="Y89" s="3"/>
      <c r="Z89" s="3" t="s">
        <v>879</v>
      </c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</row>
    <row r="90" spans="1:46" ht="15.75" customHeight="1" x14ac:dyDescent="0.25">
      <c r="A90" s="1" t="s">
        <v>856</v>
      </c>
      <c r="B90" s="2"/>
      <c r="C90" s="2"/>
      <c r="D90" s="2"/>
      <c r="E90" s="3" t="s">
        <v>95</v>
      </c>
      <c r="F90" s="3" t="s">
        <v>7</v>
      </c>
      <c r="G90" s="3" t="s">
        <v>91</v>
      </c>
      <c r="H90" s="4" t="s">
        <v>95</v>
      </c>
      <c r="I90" s="3" t="s">
        <v>7</v>
      </c>
      <c r="J90" s="3" t="s">
        <v>91</v>
      </c>
      <c r="K90" s="4" t="s">
        <v>95</v>
      </c>
      <c r="L90" s="3" t="s">
        <v>7</v>
      </c>
      <c r="M90" s="3" t="s">
        <v>91</v>
      </c>
      <c r="N90" s="4" t="s">
        <v>95</v>
      </c>
      <c r="O90" s="3" t="s">
        <v>7</v>
      </c>
      <c r="P90" s="3" t="s">
        <v>91</v>
      </c>
      <c r="Q90" s="4" t="s">
        <v>95</v>
      </c>
      <c r="R90" s="3" t="s">
        <v>7</v>
      </c>
      <c r="S90" s="3" t="s">
        <v>91</v>
      </c>
      <c r="T90" s="4" t="s">
        <v>95</v>
      </c>
      <c r="U90" s="3" t="s">
        <v>7</v>
      </c>
      <c r="V90" s="3" t="s">
        <v>91</v>
      </c>
      <c r="W90" s="4" t="s">
        <v>95</v>
      </c>
      <c r="X90" s="3" t="s">
        <v>7</v>
      </c>
      <c r="Y90" s="3" t="s">
        <v>91</v>
      </c>
      <c r="Z90" s="3" t="s">
        <v>95</v>
      </c>
      <c r="AA90" s="3" t="s">
        <v>7</v>
      </c>
      <c r="AB90" s="3" t="s">
        <v>91</v>
      </c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</row>
    <row r="91" spans="1:46" ht="15.75" customHeight="1" x14ac:dyDescent="0.25">
      <c r="A91" s="5" t="s">
        <v>685</v>
      </c>
      <c r="B91" s="6"/>
      <c r="C91" s="6"/>
      <c r="D91" s="6"/>
      <c r="G91">
        <v>0</v>
      </c>
      <c r="H91" s="7">
        <v>1</v>
      </c>
      <c r="I91">
        <v>20</v>
      </c>
      <c r="J91">
        <v>0</v>
      </c>
      <c r="K91" s="7">
        <v>1</v>
      </c>
      <c r="L91" s="8">
        <v>31</v>
      </c>
      <c r="M91" s="8">
        <v>0</v>
      </c>
      <c r="N91" s="7">
        <v>1</v>
      </c>
      <c r="O91" s="8">
        <v>19</v>
      </c>
      <c r="P91" s="8">
        <v>0</v>
      </c>
      <c r="Q91" s="7"/>
      <c r="T91" s="7"/>
      <c r="W91" s="7"/>
    </row>
    <row r="92" spans="1:46" ht="15.75" customHeight="1" x14ac:dyDescent="0.25">
      <c r="A92" s="5" t="s">
        <v>811</v>
      </c>
      <c r="B92" s="6"/>
      <c r="C92" s="6"/>
      <c r="D92" s="6"/>
      <c r="G92">
        <v>0</v>
      </c>
      <c r="H92" s="7"/>
      <c r="J92">
        <v>0</v>
      </c>
      <c r="K92" s="7">
        <v>1</v>
      </c>
      <c r="L92" s="8">
        <v>10</v>
      </c>
      <c r="M92" s="8">
        <v>0</v>
      </c>
      <c r="N92" s="7"/>
      <c r="Q92" s="7">
        <v>1</v>
      </c>
      <c r="R92">
        <v>18</v>
      </c>
      <c r="S92">
        <v>0</v>
      </c>
      <c r="T92" s="7"/>
      <c r="W92" s="7"/>
    </row>
    <row r="93" spans="1:46" ht="15.75" customHeight="1" x14ac:dyDescent="0.25">
      <c r="A93" s="5" t="s">
        <v>342</v>
      </c>
      <c r="B93" s="6"/>
      <c r="C93" s="6"/>
      <c r="D93" s="6"/>
      <c r="G93">
        <v>0</v>
      </c>
      <c r="H93" s="7"/>
      <c r="J93">
        <v>0</v>
      </c>
      <c r="K93" s="7">
        <v>2</v>
      </c>
      <c r="L93" s="8">
        <v>29</v>
      </c>
      <c r="M93" s="8">
        <v>0</v>
      </c>
      <c r="N93" s="7"/>
      <c r="Q93" s="7">
        <v>1</v>
      </c>
      <c r="R93">
        <v>9</v>
      </c>
      <c r="S93">
        <v>0</v>
      </c>
      <c r="T93" s="7"/>
      <c r="W93" s="7"/>
    </row>
    <row r="94" spans="1:46" ht="15.75" customHeight="1" x14ac:dyDescent="0.25">
      <c r="A94" s="5" t="s">
        <v>448</v>
      </c>
      <c r="B94" s="6"/>
      <c r="C94" s="6"/>
      <c r="D94" s="6"/>
      <c r="E94">
        <v>2</v>
      </c>
      <c r="F94">
        <v>50</v>
      </c>
      <c r="G94">
        <v>0</v>
      </c>
      <c r="H94" s="7"/>
      <c r="J94">
        <v>0</v>
      </c>
      <c r="K94" s="7"/>
      <c r="N94" s="7"/>
      <c r="Q94" s="7"/>
      <c r="T94" s="7">
        <v>2</v>
      </c>
      <c r="U94">
        <v>29</v>
      </c>
      <c r="V94">
        <v>0</v>
      </c>
      <c r="W94" s="7"/>
    </row>
    <row r="95" spans="1:46" ht="15.75" customHeight="1" x14ac:dyDescent="0.25">
      <c r="A95" s="5" t="s">
        <v>364</v>
      </c>
      <c r="B95" s="6"/>
      <c r="C95" s="6"/>
      <c r="D95" s="6"/>
      <c r="G95">
        <v>0</v>
      </c>
      <c r="H95" s="7"/>
      <c r="J95">
        <v>0</v>
      </c>
      <c r="K95" s="7"/>
      <c r="N95" s="7"/>
      <c r="Q95" s="7"/>
      <c r="T95" s="7"/>
      <c r="W95" s="7"/>
    </row>
    <row r="96" spans="1:46" ht="15.75" customHeight="1" x14ac:dyDescent="0.25">
      <c r="A96" s="5" t="s">
        <v>236</v>
      </c>
      <c r="B96" s="6"/>
      <c r="C96" s="6"/>
      <c r="D96" s="6"/>
      <c r="E96">
        <v>4</v>
      </c>
      <c r="F96">
        <v>97</v>
      </c>
      <c r="G96">
        <v>0</v>
      </c>
      <c r="H96" s="7"/>
      <c r="J96">
        <v>0</v>
      </c>
      <c r="K96" s="7"/>
      <c r="N96" s="7"/>
      <c r="Q96" s="7"/>
      <c r="T96" s="7">
        <v>1</v>
      </c>
      <c r="U96">
        <v>15</v>
      </c>
      <c r="V96">
        <v>0</v>
      </c>
      <c r="W96" s="7">
        <v>1</v>
      </c>
      <c r="X96" s="8">
        <v>5</v>
      </c>
      <c r="Y96" s="8">
        <v>0</v>
      </c>
    </row>
    <row r="97" spans="1:28" ht="15.75" customHeight="1" x14ac:dyDescent="0.25">
      <c r="A97" s="5" t="s">
        <v>363</v>
      </c>
      <c r="B97" s="6"/>
      <c r="C97" s="6"/>
      <c r="D97" s="6"/>
      <c r="E97">
        <v>3</v>
      </c>
      <c r="F97">
        <v>55</v>
      </c>
      <c r="G97">
        <v>0</v>
      </c>
      <c r="H97" s="7">
        <v>4</v>
      </c>
      <c r="I97" s="8">
        <v>72</v>
      </c>
      <c r="J97">
        <v>0</v>
      </c>
      <c r="K97" s="7"/>
      <c r="N97" s="7"/>
      <c r="Q97" s="7"/>
      <c r="T97" s="7"/>
      <c r="W97" s="7"/>
    </row>
    <row r="98" spans="1:28" ht="15.75" customHeight="1" x14ac:dyDescent="0.25">
      <c r="A98" s="5" t="s">
        <v>343</v>
      </c>
      <c r="B98" s="6"/>
      <c r="C98" s="6"/>
      <c r="D98" s="6"/>
      <c r="E98">
        <v>3</v>
      </c>
      <c r="F98">
        <v>54</v>
      </c>
      <c r="G98">
        <v>0</v>
      </c>
      <c r="H98" s="7">
        <v>5</v>
      </c>
      <c r="I98" s="10">
        <v>114</v>
      </c>
      <c r="J98">
        <v>0</v>
      </c>
      <c r="K98" s="7"/>
      <c r="N98" s="7"/>
      <c r="Q98" s="7"/>
      <c r="T98" s="7"/>
      <c r="W98" s="7"/>
    </row>
    <row r="99" spans="1:28" ht="15.75" customHeight="1" x14ac:dyDescent="0.25">
      <c r="A99" s="5" t="s">
        <v>369</v>
      </c>
      <c r="B99" s="6"/>
      <c r="C99" s="6"/>
      <c r="D99" s="6"/>
      <c r="E99">
        <v>1</v>
      </c>
      <c r="F99">
        <v>15</v>
      </c>
      <c r="G99">
        <v>0</v>
      </c>
      <c r="H99" s="7">
        <v>3</v>
      </c>
      <c r="I99" s="8">
        <v>60</v>
      </c>
      <c r="J99">
        <v>0</v>
      </c>
      <c r="K99" s="7"/>
      <c r="N99" s="7"/>
      <c r="Q99" s="7"/>
      <c r="T99" s="7"/>
      <c r="W99" s="7"/>
    </row>
    <row r="100" spans="1:28" ht="15.75" customHeight="1" x14ac:dyDescent="0.25">
      <c r="A100" s="5" t="s">
        <v>125</v>
      </c>
      <c r="B100" s="6"/>
      <c r="C100" s="6"/>
      <c r="D100" s="6"/>
      <c r="E100">
        <v>2</v>
      </c>
      <c r="F100">
        <v>47</v>
      </c>
      <c r="G100">
        <v>0</v>
      </c>
      <c r="H100" s="7">
        <v>2</v>
      </c>
      <c r="I100" s="8">
        <v>41</v>
      </c>
      <c r="J100">
        <v>0</v>
      </c>
      <c r="K100" s="7"/>
      <c r="N100" s="7"/>
      <c r="Q100" s="7"/>
      <c r="T100" s="7"/>
      <c r="W100" s="7"/>
    </row>
    <row r="101" spans="1:28" ht="15.75" customHeight="1" x14ac:dyDescent="0.25">
      <c r="A101" s="5" t="s">
        <v>301</v>
      </c>
      <c r="B101" s="6"/>
      <c r="C101" s="6"/>
      <c r="D101" s="6"/>
      <c r="E101">
        <v>1</v>
      </c>
      <c r="F101">
        <v>21</v>
      </c>
      <c r="G101">
        <v>0</v>
      </c>
      <c r="H101" s="7">
        <v>1</v>
      </c>
      <c r="I101" s="8">
        <v>16</v>
      </c>
      <c r="J101">
        <v>0</v>
      </c>
      <c r="K101" s="7"/>
      <c r="N101" s="7"/>
      <c r="Q101" s="7"/>
      <c r="T101" s="7"/>
      <c r="W101" s="7"/>
      <c r="Z101">
        <v>1</v>
      </c>
      <c r="AA101">
        <v>14</v>
      </c>
      <c r="AB101">
        <v>0</v>
      </c>
    </row>
    <row r="102" spans="1:28" ht="15.75" customHeight="1" x14ac:dyDescent="0.25">
      <c r="A102" s="5"/>
      <c r="B102" s="6"/>
      <c r="C102" s="6"/>
      <c r="D102" s="6"/>
      <c r="E102">
        <f t="shared" ref="E102:Y102" si="43">SUM(E91:E101)</f>
        <v>16</v>
      </c>
      <c r="F102">
        <f t="shared" si="43"/>
        <v>339</v>
      </c>
      <c r="G102">
        <f t="shared" si="43"/>
        <v>0</v>
      </c>
      <c r="H102">
        <f t="shared" si="43"/>
        <v>16</v>
      </c>
      <c r="I102">
        <f t="shared" si="43"/>
        <v>323</v>
      </c>
      <c r="J102">
        <f t="shared" si="43"/>
        <v>0</v>
      </c>
      <c r="K102">
        <f t="shared" si="43"/>
        <v>4</v>
      </c>
      <c r="L102">
        <f t="shared" si="43"/>
        <v>70</v>
      </c>
      <c r="M102">
        <f t="shared" si="43"/>
        <v>0</v>
      </c>
      <c r="N102">
        <f t="shared" si="43"/>
        <v>1</v>
      </c>
      <c r="O102">
        <f t="shared" si="43"/>
        <v>19</v>
      </c>
      <c r="P102">
        <f t="shared" si="43"/>
        <v>0</v>
      </c>
      <c r="Q102">
        <f t="shared" si="43"/>
        <v>2</v>
      </c>
      <c r="R102">
        <f t="shared" si="43"/>
        <v>27</v>
      </c>
      <c r="S102">
        <f t="shared" si="43"/>
        <v>0</v>
      </c>
      <c r="T102">
        <f t="shared" si="43"/>
        <v>3</v>
      </c>
      <c r="U102">
        <f t="shared" si="43"/>
        <v>44</v>
      </c>
      <c r="V102">
        <f t="shared" si="43"/>
        <v>0</v>
      </c>
      <c r="W102">
        <f t="shared" si="43"/>
        <v>1</v>
      </c>
      <c r="X102">
        <f t="shared" si="43"/>
        <v>5</v>
      </c>
      <c r="Y102">
        <f t="shared" si="43"/>
        <v>0</v>
      </c>
    </row>
    <row r="103" spans="1:28" ht="15.75" customHeight="1" x14ac:dyDescent="0.25">
      <c r="A103" s="5"/>
      <c r="B103" s="6"/>
      <c r="C103" s="6"/>
      <c r="D103" s="6"/>
    </row>
    <row r="104" spans="1:28" ht="15.75" customHeight="1" x14ac:dyDescent="0.25">
      <c r="A104" s="5"/>
      <c r="B104" s="6"/>
      <c r="C104" s="6"/>
      <c r="D104" s="6"/>
    </row>
    <row r="105" spans="1:28" ht="15.75" customHeight="1" x14ac:dyDescent="0.25">
      <c r="A105" s="5"/>
      <c r="B105" s="6"/>
      <c r="C105" s="6"/>
      <c r="D105" s="6"/>
    </row>
    <row r="106" spans="1:28" ht="15.75" customHeight="1" x14ac:dyDescent="0.25">
      <c r="A106" s="5"/>
      <c r="B106" s="6"/>
      <c r="C106" s="6"/>
      <c r="D106" s="6"/>
    </row>
    <row r="107" spans="1:28" ht="15.75" customHeight="1" x14ac:dyDescent="0.25">
      <c r="A107" s="5"/>
      <c r="B107" s="6"/>
      <c r="C107" s="6"/>
      <c r="D107" s="6"/>
    </row>
    <row r="108" spans="1:28" ht="15.75" customHeight="1" x14ac:dyDescent="0.25">
      <c r="A108" s="5"/>
      <c r="B108" s="6"/>
      <c r="C108" s="6"/>
      <c r="D108" s="6"/>
    </row>
    <row r="109" spans="1:28" ht="15.75" customHeight="1" x14ac:dyDescent="0.25">
      <c r="A109" s="5"/>
      <c r="B109" s="6"/>
      <c r="C109" s="6"/>
      <c r="D109" s="6"/>
    </row>
    <row r="110" spans="1:28" ht="15.75" customHeight="1" x14ac:dyDescent="0.25">
      <c r="A110" s="5"/>
      <c r="B110" s="6"/>
      <c r="C110" s="6"/>
      <c r="D110" s="6"/>
    </row>
    <row r="111" spans="1:28" ht="15.75" customHeight="1" x14ac:dyDescent="0.25">
      <c r="A111" s="5"/>
      <c r="B111" s="6"/>
      <c r="C111" s="6"/>
      <c r="D111" s="6"/>
    </row>
    <row r="112" spans="1:28" ht="15.75" customHeight="1" x14ac:dyDescent="0.25">
      <c r="A112" s="5"/>
      <c r="B112" s="6"/>
      <c r="C112" s="6"/>
      <c r="D112" s="6"/>
    </row>
    <row r="113" spans="1:4" ht="15.75" customHeight="1" x14ac:dyDescent="0.25">
      <c r="A113" s="5"/>
      <c r="B113" s="6"/>
      <c r="C113" s="6"/>
      <c r="D113" s="6"/>
    </row>
    <row r="114" spans="1:4" ht="15.75" customHeight="1" x14ac:dyDescent="0.25">
      <c r="A114" s="5"/>
      <c r="B114" s="6"/>
      <c r="C114" s="6"/>
      <c r="D114" s="6"/>
    </row>
    <row r="115" spans="1:4" ht="15.75" customHeight="1" x14ac:dyDescent="0.25">
      <c r="A115" s="5"/>
      <c r="B115" s="6"/>
      <c r="C115" s="6"/>
      <c r="D115" s="6"/>
    </row>
    <row r="116" spans="1:4" ht="15.75" customHeight="1" x14ac:dyDescent="0.25">
      <c r="A116" s="5"/>
      <c r="B116" s="6"/>
      <c r="C116" s="6"/>
      <c r="D116" s="6"/>
    </row>
    <row r="117" spans="1:4" ht="15.75" customHeight="1" x14ac:dyDescent="0.25">
      <c r="A117" s="5"/>
      <c r="B117" s="6"/>
      <c r="C117" s="6"/>
      <c r="D117" s="6"/>
    </row>
    <row r="118" spans="1:4" ht="15.75" customHeight="1" x14ac:dyDescent="0.25">
      <c r="A118" s="5"/>
      <c r="B118" s="6"/>
      <c r="C118" s="6"/>
      <c r="D118" s="6"/>
    </row>
    <row r="119" spans="1:4" ht="15.75" customHeight="1" x14ac:dyDescent="0.25">
      <c r="A119" s="5"/>
      <c r="B119" s="6"/>
      <c r="C119" s="6"/>
      <c r="D119" s="6"/>
    </row>
    <row r="120" spans="1:4" ht="15.75" customHeight="1" x14ac:dyDescent="0.25">
      <c r="A120" s="5"/>
      <c r="B120" s="6"/>
      <c r="C120" s="6"/>
      <c r="D120" s="6"/>
    </row>
    <row r="121" spans="1:4" ht="15.75" customHeight="1" x14ac:dyDescent="0.25">
      <c r="A121" s="5"/>
      <c r="B121" s="6"/>
      <c r="C121" s="6"/>
      <c r="D121" s="6"/>
    </row>
    <row r="122" spans="1:4" ht="15.75" customHeight="1" x14ac:dyDescent="0.25">
      <c r="A122" s="5"/>
      <c r="B122" s="6"/>
      <c r="C122" s="6"/>
      <c r="D122" s="6"/>
    </row>
    <row r="123" spans="1:4" ht="15.75" customHeight="1" x14ac:dyDescent="0.25">
      <c r="A123" s="5"/>
      <c r="B123" s="6"/>
      <c r="C123" s="6"/>
      <c r="D123" s="6"/>
    </row>
    <row r="124" spans="1:4" ht="15.75" customHeight="1" x14ac:dyDescent="0.25">
      <c r="A124" s="5"/>
      <c r="B124" s="6"/>
      <c r="C124" s="6"/>
      <c r="D124" s="6"/>
    </row>
    <row r="125" spans="1:4" ht="15.75" customHeight="1" x14ac:dyDescent="0.25">
      <c r="A125" s="5"/>
      <c r="B125" s="6"/>
      <c r="C125" s="6"/>
      <c r="D125" s="6"/>
    </row>
    <row r="126" spans="1:4" ht="15.75" customHeight="1" x14ac:dyDescent="0.25">
      <c r="A126" s="5"/>
      <c r="B126" s="6"/>
      <c r="C126" s="6"/>
      <c r="D126" s="6"/>
    </row>
    <row r="127" spans="1:4" ht="15.75" customHeight="1" x14ac:dyDescent="0.25">
      <c r="A127" s="5"/>
      <c r="B127" s="6"/>
      <c r="C127" s="6"/>
      <c r="D127" s="6"/>
    </row>
    <row r="128" spans="1:4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0"/>
  <sheetViews>
    <sheetView workbookViewId="0">
      <selection activeCell="Q1" sqref="Q1"/>
    </sheetView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" customWidth="1"/>
    <col min="4" max="4" width="3.28515625" customWidth="1"/>
    <col min="5" max="5" width="4.28515625" customWidth="1"/>
    <col min="6" max="6" width="5.28515625" customWidth="1"/>
    <col min="7" max="7" width="4.5703125" customWidth="1"/>
    <col min="8" max="8" width="4.140625" customWidth="1"/>
    <col min="9" max="9" width="4.42578125" customWidth="1"/>
    <col min="10" max="10" width="5.28515625" customWidth="1"/>
    <col min="11" max="11" width="3.5703125" customWidth="1"/>
    <col min="12" max="12" width="4.28515625" customWidth="1"/>
    <col min="13" max="13" width="3.425781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  <col min="41" max="41" width="4.7109375" customWidth="1"/>
    <col min="42" max="44" width="8.7109375" customWidth="1"/>
  </cols>
  <sheetData>
    <row r="1" spans="1:44" x14ac:dyDescent="0.25">
      <c r="A1" s="1" t="s">
        <v>0</v>
      </c>
      <c r="B1" s="2" t="s">
        <v>1</v>
      </c>
      <c r="C1" s="2"/>
      <c r="D1" s="2"/>
      <c r="E1" s="3" t="s">
        <v>903</v>
      </c>
      <c r="F1" s="3"/>
      <c r="G1" s="3"/>
      <c r="H1" s="3" t="s">
        <v>800</v>
      </c>
      <c r="I1" s="3"/>
      <c r="J1" s="3"/>
      <c r="K1" s="3" t="s">
        <v>904</v>
      </c>
      <c r="L1" s="3"/>
      <c r="M1" s="3"/>
      <c r="N1" s="3" t="s">
        <v>905</v>
      </c>
      <c r="O1" s="3"/>
      <c r="P1" s="3"/>
      <c r="Q1" s="3" t="s">
        <v>849</v>
      </c>
      <c r="R1" s="3"/>
      <c r="S1" s="3"/>
      <c r="T1" s="3" t="s">
        <v>906</v>
      </c>
      <c r="U1" s="3"/>
      <c r="V1" s="3"/>
      <c r="W1" s="3" t="s">
        <v>907</v>
      </c>
      <c r="X1" s="3"/>
      <c r="Y1" s="3"/>
      <c r="Z1" s="3" t="s">
        <v>908</v>
      </c>
      <c r="AA1" s="3"/>
      <c r="AB1" s="3"/>
      <c r="AC1" s="3" t="s">
        <v>909</v>
      </c>
      <c r="AD1" s="3"/>
      <c r="AE1" s="3"/>
      <c r="AF1" s="3" t="s">
        <v>910</v>
      </c>
      <c r="AG1" s="3"/>
      <c r="AH1" s="3"/>
      <c r="AI1" s="3" t="s">
        <v>9</v>
      </c>
      <c r="AJ1" s="3"/>
      <c r="AK1" s="3"/>
      <c r="AL1" s="3" t="s">
        <v>911</v>
      </c>
      <c r="AM1" s="3"/>
      <c r="AN1" s="3"/>
      <c r="AO1" s="3"/>
      <c r="AP1" t="s">
        <v>20</v>
      </c>
      <c r="AQ1" t="s">
        <v>21</v>
      </c>
      <c r="AR1" t="s">
        <v>22</v>
      </c>
    </row>
    <row r="2" spans="1:44" x14ac:dyDescent="0.25">
      <c r="A2" s="1" t="s">
        <v>912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/>
      <c r="AP2" s="9" t="s">
        <v>26</v>
      </c>
      <c r="AQ2" s="9" t="s">
        <v>28</v>
      </c>
      <c r="AR2" s="9" t="s">
        <v>29</v>
      </c>
    </row>
    <row r="3" spans="1:44" x14ac:dyDescent="0.25">
      <c r="A3" s="5" t="s">
        <v>685</v>
      </c>
      <c r="B3" s="6">
        <f t="shared" ref="B3:D3" si="0">E3+H3+K3+N3+Q3+T3+W3+Z3+AC3+AF3+AI3</f>
        <v>34</v>
      </c>
      <c r="C3" s="6">
        <f t="shared" si="0"/>
        <v>75</v>
      </c>
      <c r="D3" s="6">
        <f t="shared" si="0"/>
        <v>1</v>
      </c>
      <c r="E3" s="7"/>
      <c r="H3" s="7">
        <v>15</v>
      </c>
      <c r="I3">
        <v>54</v>
      </c>
      <c r="J3">
        <v>1</v>
      </c>
      <c r="K3" s="7">
        <v>9</v>
      </c>
      <c r="L3" s="8">
        <v>26</v>
      </c>
      <c r="M3" s="8">
        <v>0</v>
      </c>
      <c r="N3" s="7">
        <v>1</v>
      </c>
      <c r="O3" s="8">
        <v>3</v>
      </c>
      <c r="P3" s="8">
        <v>0</v>
      </c>
      <c r="Q3" s="7">
        <v>1</v>
      </c>
      <c r="R3" s="8">
        <v>-4</v>
      </c>
      <c r="S3" s="8">
        <v>0</v>
      </c>
      <c r="T3" s="7">
        <v>8</v>
      </c>
      <c r="U3" s="8">
        <v>-4</v>
      </c>
      <c r="V3" s="8">
        <v>0</v>
      </c>
      <c r="W3" s="7"/>
      <c r="Z3" s="7"/>
      <c r="AC3" s="7"/>
      <c r="AF3" s="7"/>
      <c r="AI3" s="7"/>
      <c r="AL3" s="7"/>
      <c r="AP3" s="10" t="s">
        <v>34</v>
      </c>
      <c r="AQ3" s="10" t="s">
        <v>34</v>
      </c>
      <c r="AR3" s="10" t="s">
        <v>35</v>
      </c>
    </row>
    <row r="4" spans="1:44" x14ac:dyDescent="0.25">
      <c r="A4" s="5" t="s">
        <v>913</v>
      </c>
      <c r="B4" s="6">
        <f t="shared" ref="B4:D4" si="1">E4+H4+K4+N4+Q4+T4+W4+Z4+AC4+AF4+AI4</f>
        <v>35</v>
      </c>
      <c r="C4" s="6">
        <f t="shared" si="1"/>
        <v>51</v>
      </c>
      <c r="D4" s="6">
        <f t="shared" si="1"/>
        <v>0</v>
      </c>
      <c r="E4" s="7">
        <v>3</v>
      </c>
      <c r="F4">
        <v>16</v>
      </c>
      <c r="G4">
        <v>0</v>
      </c>
      <c r="H4" s="7">
        <v>16</v>
      </c>
      <c r="I4" s="8">
        <v>-2</v>
      </c>
      <c r="J4" s="8">
        <v>0</v>
      </c>
      <c r="K4" s="7">
        <v>1</v>
      </c>
      <c r="L4" s="8">
        <v>0</v>
      </c>
      <c r="M4" s="8">
        <v>0</v>
      </c>
      <c r="N4" s="7">
        <v>3</v>
      </c>
      <c r="O4">
        <v>9</v>
      </c>
      <c r="P4">
        <v>0</v>
      </c>
      <c r="Q4" s="7">
        <v>5</v>
      </c>
      <c r="R4" s="8">
        <v>6</v>
      </c>
      <c r="S4" s="8">
        <v>0</v>
      </c>
      <c r="T4" s="7">
        <v>6</v>
      </c>
      <c r="U4">
        <v>23</v>
      </c>
      <c r="V4">
        <v>0</v>
      </c>
      <c r="W4" s="7">
        <v>1</v>
      </c>
      <c r="X4" s="8">
        <v>-1</v>
      </c>
      <c r="Y4" s="8">
        <v>0</v>
      </c>
      <c r="Z4" s="7"/>
      <c r="AC4" s="7"/>
      <c r="AF4" s="7"/>
      <c r="AI4" s="7"/>
      <c r="AL4" s="7"/>
      <c r="AP4" s="12" t="s">
        <v>38</v>
      </c>
      <c r="AQ4" s="12" t="s">
        <v>38</v>
      </c>
      <c r="AR4" s="12" t="s">
        <v>40</v>
      </c>
    </row>
    <row r="5" spans="1:44" x14ac:dyDescent="0.25">
      <c r="A5" s="5" t="s">
        <v>364</v>
      </c>
      <c r="B5" s="6">
        <f t="shared" ref="B5:D5" si="2">E5+H5+K5+N5+Q5+T5+W5+Z5+AC5+AF5+AI5</f>
        <v>33</v>
      </c>
      <c r="C5" s="6">
        <f t="shared" si="2"/>
        <v>86</v>
      </c>
      <c r="D5" s="6">
        <f t="shared" si="2"/>
        <v>0</v>
      </c>
      <c r="E5" s="7">
        <v>11</v>
      </c>
      <c r="F5">
        <v>41</v>
      </c>
      <c r="G5">
        <v>0</v>
      </c>
      <c r="H5" s="7">
        <v>6</v>
      </c>
      <c r="I5" s="8">
        <v>16</v>
      </c>
      <c r="J5" s="8">
        <v>0</v>
      </c>
      <c r="K5" s="7">
        <v>2</v>
      </c>
      <c r="L5" s="8">
        <v>5</v>
      </c>
      <c r="M5" s="8">
        <v>0</v>
      </c>
      <c r="N5" s="7"/>
      <c r="Q5" s="7"/>
      <c r="T5" s="7">
        <v>13</v>
      </c>
      <c r="U5" s="8">
        <v>11</v>
      </c>
      <c r="V5" s="8">
        <v>0</v>
      </c>
      <c r="W5" s="7"/>
      <c r="Z5" s="7">
        <v>1</v>
      </c>
      <c r="AA5">
        <v>13</v>
      </c>
      <c r="AB5">
        <v>0</v>
      </c>
      <c r="AC5" s="7"/>
      <c r="AF5" s="7"/>
      <c r="AI5" s="7"/>
      <c r="AJ5" s="8"/>
      <c r="AK5" s="8"/>
      <c r="AL5" s="7"/>
      <c r="AP5" s="11" t="s">
        <v>40</v>
      </c>
      <c r="AQ5" s="11" t="s">
        <v>40</v>
      </c>
      <c r="AR5" s="11" t="s">
        <v>46</v>
      </c>
    </row>
    <row r="6" spans="1:44" x14ac:dyDescent="0.25">
      <c r="A6" s="5" t="s">
        <v>914</v>
      </c>
      <c r="B6" s="6">
        <f t="shared" ref="B6:D6" si="3">E6+H6+K6+N6+Q6+T6+W6+Z6+AC6+AF6+AI6</f>
        <v>44</v>
      </c>
      <c r="C6" s="6">
        <f t="shared" si="3"/>
        <v>98</v>
      </c>
      <c r="D6" s="6">
        <f t="shared" si="3"/>
        <v>3</v>
      </c>
      <c r="E6" s="7">
        <v>23</v>
      </c>
      <c r="F6">
        <v>41</v>
      </c>
      <c r="G6" s="11">
        <v>3</v>
      </c>
      <c r="H6" s="7"/>
      <c r="I6" s="8"/>
      <c r="J6" s="8"/>
      <c r="K6" s="7"/>
      <c r="L6" s="8"/>
      <c r="M6" s="8"/>
      <c r="N6" s="7">
        <v>1</v>
      </c>
      <c r="O6">
        <v>1</v>
      </c>
      <c r="P6">
        <v>0</v>
      </c>
      <c r="Q6" s="7"/>
      <c r="T6" s="7">
        <v>11</v>
      </c>
      <c r="U6" s="8">
        <v>37</v>
      </c>
      <c r="V6" s="8">
        <v>0</v>
      </c>
      <c r="W6" s="7">
        <v>6</v>
      </c>
      <c r="X6" s="8">
        <v>14</v>
      </c>
      <c r="Y6" s="8">
        <v>0</v>
      </c>
      <c r="Z6" s="7">
        <v>1</v>
      </c>
      <c r="AA6">
        <v>1</v>
      </c>
      <c r="AB6">
        <v>0</v>
      </c>
      <c r="AC6" s="7">
        <v>2</v>
      </c>
      <c r="AD6" s="8">
        <v>4</v>
      </c>
      <c r="AE6" s="8">
        <v>0</v>
      </c>
      <c r="AF6" s="7"/>
      <c r="AI6" s="7"/>
      <c r="AL6" s="7"/>
      <c r="AP6" s="17" t="s">
        <v>50</v>
      </c>
      <c r="AQ6" s="17" t="s">
        <v>50</v>
      </c>
      <c r="AR6" s="18" t="s">
        <v>52</v>
      </c>
    </row>
    <row r="7" spans="1:44" x14ac:dyDescent="0.25">
      <c r="A7" s="5" t="s">
        <v>448</v>
      </c>
      <c r="B7" s="6">
        <f t="shared" ref="B7:D7" si="4">E7+H7+K7+N7+Q7+T7+W7+Z7+AC7+AF7+AI7</f>
        <v>35</v>
      </c>
      <c r="C7" s="6">
        <f t="shared" si="4"/>
        <v>59</v>
      </c>
      <c r="D7" s="6">
        <f t="shared" si="4"/>
        <v>1</v>
      </c>
      <c r="E7" s="7">
        <v>18</v>
      </c>
      <c r="F7">
        <v>56</v>
      </c>
      <c r="G7">
        <v>1</v>
      </c>
      <c r="H7" s="7">
        <v>1</v>
      </c>
      <c r="I7" s="8">
        <v>-4</v>
      </c>
      <c r="J7" s="8">
        <v>0</v>
      </c>
      <c r="K7" s="7"/>
      <c r="L7" s="8"/>
      <c r="M7" s="8"/>
      <c r="N7" s="7"/>
      <c r="Q7" s="7"/>
      <c r="T7" s="7">
        <v>13</v>
      </c>
      <c r="U7" s="8">
        <v>2</v>
      </c>
      <c r="V7" s="8">
        <v>0</v>
      </c>
      <c r="W7" s="7">
        <v>3</v>
      </c>
      <c r="X7" s="8">
        <v>5</v>
      </c>
      <c r="Y7" s="8">
        <v>0</v>
      </c>
      <c r="Z7" s="7"/>
      <c r="AC7" s="7"/>
      <c r="AF7" s="7"/>
      <c r="AI7" s="7"/>
      <c r="AL7" s="7"/>
      <c r="AQ7" s="18" t="s">
        <v>46</v>
      </c>
      <c r="AR7" s="18" t="s">
        <v>56</v>
      </c>
    </row>
    <row r="8" spans="1:44" x14ac:dyDescent="0.25">
      <c r="A8" s="5" t="s">
        <v>363</v>
      </c>
      <c r="B8" s="6">
        <f t="shared" ref="B8:D8" si="5">E8+H8+K8+N8+Q8+T8+W8+Z8+AC8+AF8+AI8</f>
        <v>30</v>
      </c>
      <c r="C8" s="6">
        <f t="shared" si="5"/>
        <v>57</v>
      </c>
      <c r="D8" s="6">
        <f t="shared" si="5"/>
        <v>0</v>
      </c>
      <c r="E8" s="7">
        <v>19</v>
      </c>
      <c r="F8">
        <v>63</v>
      </c>
      <c r="G8">
        <v>0</v>
      </c>
      <c r="H8" s="7"/>
      <c r="I8" s="8"/>
      <c r="J8" s="8"/>
      <c r="K8" s="7">
        <v>2</v>
      </c>
      <c r="L8" s="8">
        <v>4</v>
      </c>
      <c r="M8" s="8">
        <v>0</v>
      </c>
      <c r="N8" s="7"/>
      <c r="Q8" s="7"/>
      <c r="T8" s="7">
        <v>6</v>
      </c>
      <c r="U8" s="8">
        <v>-20</v>
      </c>
      <c r="V8" s="8">
        <v>0</v>
      </c>
      <c r="W8" s="7">
        <v>2</v>
      </c>
      <c r="X8" s="8">
        <v>9</v>
      </c>
      <c r="Y8" s="8">
        <v>0</v>
      </c>
      <c r="Z8" s="7"/>
      <c r="AC8" s="7"/>
      <c r="AF8" s="7">
        <v>1</v>
      </c>
      <c r="AG8">
        <v>1</v>
      </c>
      <c r="AH8">
        <v>0</v>
      </c>
      <c r="AI8" s="7"/>
      <c r="AL8" s="7"/>
      <c r="AR8" s="19" t="s">
        <v>38</v>
      </c>
    </row>
    <row r="9" spans="1:44" x14ac:dyDescent="0.25">
      <c r="A9" s="5" t="s">
        <v>369</v>
      </c>
      <c r="B9" s="6">
        <f t="shared" ref="B9:D9" si="6">E9+H9+K9+N9+Q9+T9+W9+Z9+AC9+AF9+AI9</f>
        <v>23</v>
      </c>
      <c r="C9" s="6">
        <f t="shared" si="6"/>
        <v>67</v>
      </c>
      <c r="D9" s="6">
        <f t="shared" si="6"/>
        <v>1</v>
      </c>
      <c r="E9" s="7">
        <v>5</v>
      </c>
      <c r="F9">
        <v>53</v>
      </c>
      <c r="G9">
        <v>1</v>
      </c>
      <c r="H9" s="7">
        <v>4</v>
      </c>
      <c r="I9" s="8">
        <v>33</v>
      </c>
      <c r="J9" s="8">
        <v>0</v>
      </c>
      <c r="K9" s="7">
        <v>1</v>
      </c>
      <c r="L9" s="8">
        <v>-2</v>
      </c>
      <c r="M9" s="8">
        <v>0</v>
      </c>
      <c r="N9" s="7">
        <v>5</v>
      </c>
      <c r="O9" s="8">
        <v>11</v>
      </c>
      <c r="P9" s="8">
        <v>0</v>
      </c>
      <c r="Q9" s="7"/>
      <c r="T9" s="7">
        <v>3</v>
      </c>
      <c r="U9" s="8">
        <v>-9</v>
      </c>
      <c r="V9" s="8">
        <v>0</v>
      </c>
      <c r="W9" s="7">
        <v>2</v>
      </c>
      <c r="X9" s="8">
        <v>2</v>
      </c>
      <c r="Y9" s="8">
        <v>0</v>
      </c>
      <c r="Z9" s="7"/>
      <c r="AC9" s="7">
        <v>2</v>
      </c>
      <c r="AD9">
        <v>-1</v>
      </c>
      <c r="AE9">
        <v>0</v>
      </c>
      <c r="AF9" s="7"/>
      <c r="AI9" s="7">
        <v>1</v>
      </c>
      <c r="AJ9">
        <v>-20</v>
      </c>
      <c r="AK9">
        <v>0</v>
      </c>
      <c r="AL9" s="7"/>
      <c r="AP9" t="s">
        <v>61</v>
      </c>
      <c r="AQ9" s="20"/>
    </row>
    <row r="10" spans="1:44" x14ac:dyDescent="0.25">
      <c r="A10" s="5" t="s">
        <v>236</v>
      </c>
      <c r="B10" s="6">
        <f t="shared" ref="B10:C10" si="7">E10+H10+K10+N10+Q10+T10+W10+Z10+AC10+AF10+AI10+AL10</f>
        <v>29</v>
      </c>
      <c r="C10" s="6">
        <f t="shared" si="7"/>
        <v>9</v>
      </c>
      <c r="D10" s="6">
        <f>G10+J10+M10+P10+S10+V10+Y10+AB10+AE10+AH10+AK10</f>
        <v>0</v>
      </c>
      <c r="E10" s="7">
        <v>13</v>
      </c>
      <c r="F10">
        <v>6</v>
      </c>
      <c r="G10">
        <v>0</v>
      </c>
      <c r="H10" s="7">
        <v>5</v>
      </c>
      <c r="I10" s="8">
        <v>-1</v>
      </c>
      <c r="J10" s="8">
        <v>0</v>
      </c>
      <c r="K10" s="7"/>
      <c r="N10" s="7"/>
      <c r="Q10" s="7"/>
      <c r="T10" s="7">
        <v>6</v>
      </c>
      <c r="U10" s="8">
        <v>-22</v>
      </c>
      <c r="V10" s="8">
        <v>0</v>
      </c>
      <c r="W10" s="7">
        <v>1</v>
      </c>
      <c r="X10" s="8">
        <v>1</v>
      </c>
      <c r="Y10" s="8">
        <v>0</v>
      </c>
      <c r="Z10" s="7"/>
      <c r="AC10" s="7"/>
      <c r="AF10" s="7"/>
      <c r="AI10" s="7"/>
      <c r="AL10" s="7">
        <v>4</v>
      </c>
      <c r="AM10">
        <v>25</v>
      </c>
      <c r="AN10">
        <v>0</v>
      </c>
      <c r="AR10" t="s">
        <v>64</v>
      </c>
    </row>
    <row r="11" spans="1:44" x14ac:dyDescent="0.25">
      <c r="A11" s="5" t="s">
        <v>125</v>
      </c>
      <c r="B11" s="6">
        <f t="shared" ref="B11:D11" si="8">E11+H11+K11+N11+Q11+T11+W11+Z11+AC11+AF11+AI11</f>
        <v>16</v>
      </c>
      <c r="C11" s="6">
        <f t="shared" si="8"/>
        <v>46</v>
      </c>
      <c r="D11" s="6">
        <f t="shared" si="8"/>
        <v>0</v>
      </c>
      <c r="E11" s="7">
        <v>9</v>
      </c>
      <c r="F11">
        <v>11</v>
      </c>
      <c r="G11">
        <v>0</v>
      </c>
      <c r="H11" s="7">
        <v>1</v>
      </c>
      <c r="I11" s="8">
        <v>20</v>
      </c>
      <c r="J11" s="8">
        <v>0</v>
      </c>
      <c r="K11" s="7"/>
      <c r="L11" s="8"/>
      <c r="M11" s="8"/>
      <c r="N11" s="7"/>
      <c r="Q11" s="7"/>
      <c r="T11" s="7">
        <v>4</v>
      </c>
      <c r="U11" s="8">
        <v>14</v>
      </c>
      <c r="V11" s="8">
        <v>0</v>
      </c>
      <c r="W11" s="7">
        <v>2</v>
      </c>
      <c r="X11" s="8">
        <v>1</v>
      </c>
      <c r="Y11" s="8">
        <v>0</v>
      </c>
      <c r="Z11" s="7"/>
      <c r="AC11" s="7"/>
      <c r="AF11" s="7"/>
      <c r="AI11" s="7"/>
      <c r="AL11" s="7"/>
    </row>
    <row r="12" spans="1:44" x14ac:dyDescent="0.25">
      <c r="A12" s="5" t="s">
        <v>342</v>
      </c>
      <c r="B12" s="6">
        <f t="shared" ref="B12:D12" si="9">E12+H12+K12+N12+Q12+T12+W12+Z12+AC12+AF12+AI12</f>
        <v>17</v>
      </c>
      <c r="C12" s="6">
        <f t="shared" si="9"/>
        <v>30</v>
      </c>
      <c r="D12" s="6">
        <f t="shared" si="9"/>
        <v>0</v>
      </c>
      <c r="E12" s="7">
        <v>6</v>
      </c>
      <c r="F12">
        <v>13</v>
      </c>
      <c r="G12">
        <v>0</v>
      </c>
      <c r="H12" s="7">
        <v>4</v>
      </c>
      <c r="I12" s="8">
        <v>4</v>
      </c>
      <c r="J12" s="8">
        <v>0</v>
      </c>
      <c r="K12" s="7"/>
      <c r="L12" s="8"/>
      <c r="M12" s="8"/>
      <c r="N12" s="7"/>
      <c r="Q12" s="7"/>
      <c r="T12" s="7">
        <v>7</v>
      </c>
      <c r="U12" s="8">
        <v>13</v>
      </c>
      <c r="V12" s="8">
        <v>0</v>
      </c>
      <c r="W12" s="7"/>
      <c r="X12" s="8"/>
      <c r="Y12" s="8"/>
      <c r="Z12" s="7"/>
      <c r="AC12" s="7"/>
      <c r="AF12" s="7"/>
      <c r="AI12" s="7"/>
      <c r="AL12" s="7"/>
    </row>
    <row r="13" spans="1:44" x14ac:dyDescent="0.25">
      <c r="A13" s="5" t="s">
        <v>301</v>
      </c>
      <c r="B13" s="6">
        <f t="shared" ref="B13:D13" si="10">E13+H13+K13+N13+Q13+T13+W13+Z13+AC13+AF13+AI13</f>
        <v>10</v>
      </c>
      <c r="C13" s="6">
        <f t="shared" si="10"/>
        <v>13</v>
      </c>
      <c r="D13" s="6">
        <f t="shared" si="10"/>
        <v>0</v>
      </c>
      <c r="E13" s="7">
        <v>3</v>
      </c>
      <c r="F13">
        <v>4</v>
      </c>
      <c r="G13">
        <v>0</v>
      </c>
      <c r="H13" s="7"/>
      <c r="I13" s="8"/>
      <c r="J13" s="8"/>
      <c r="K13" s="7"/>
      <c r="L13" s="8"/>
      <c r="M13" s="8"/>
      <c r="N13" s="7"/>
      <c r="Q13" s="7"/>
      <c r="T13" s="7">
        <v>7</v>
      </c>
      <c r="U13" s="8">
        <v>9</v>
      </c>
      <c r="V13" s="8">
        <v>0</v>
      </c>
      <c r="W13" s="7"/>
      <c r="Z13" s="7"/>
      <c r="AC13" s="7"/>
      <c r="AF13" s="7"/>
      <c r="AI13" s="7"/>
      <c r="AL13" s="7"/>
    </row>
    <row r="14" spans="1:44" x14ac:dyDescent="0.25">
      <c r="A14" s="5"/>
      <c r="B14" s="6"/>
      <c r="C14" s="6"/>
      <c r="D14" s="6"/>
      <c r="E14">
        <f t="shared" ref="E14:AN14" si="11">SUM(E3:E13)</f>
        <v>110</v>
      </c>
      <c r="F14">
        <f t="shared" si="11"/>
        <v>304</v>
      </c>
      <c r="G14">
        <f t="shared" si="11"/>
        <v>5</v>
      </c>
      <c r="H14">
        <f t="shared" si="11"/>
        <v>52</v>
      </c>
      <c r="I14">
        <f t="shared" si="11"/>
        <v>120</v>
      </c>
      <c r="J14">
        <f t="shared" si="11"/>
        <v>1</v>
      </c>
      <c r="K14">
        <f t="shared" si="11"/>
        <v>15</v>
      </c>
      <c r="L14">
        <f t="shared" si="11"/>
        <v>33</v>
      </c>
      <c r="M14">
        <f t="shared" si="11"/>
        <v>0</v>
      </c>
      <c r="N14">
        <f t="shared" si="11"/>
        <v>10</v>
      </c>
      <c r="O14">
        <f t="shared" si="11"/>
        <v>24</v>
      </c>
      <c r="P14">
        <f t="shared" si="11"/>
        <v>0</v>
      </c>
      <c r="Q14">
        <f t="shared" si="11"/>
        <v>6</v>
      </c>
      <c r="R14">
        <f t="shared" si="11"/>
        <v>2</v>
      </c>
      <c r="S14">
        <f t="shared" si="11"/>
        <v>0</v>
      </c>
      <c r="T14">
        <f t="shared" si="11"/>
        <v>84</v>
      </c>
      <c r="U14">
        <f t="shared" si="11"/>
        <v>54</v>
      </c>
      <c r="V14">
        <f t="shared" si="11"/>
        <v>0</v>
      </c>
      <c r="W14">
        <f t="shared" si="11"/>
        <v>17</v>
      </c>
      <c r="X14">
        <f t="shared" si="11"/>
        <v>31</v>
      </c>
      <c r="Y14">
        <f t="shared" si="11"/>
        <v>0</v>
      </c>
      <c r="Z14">
        <f t="shared" si="11"/>
        <v>2</v>
      </c>
      <c r="AA14">
        <f t="shared" si="11"/>
        <v>14</v>
      </c>
      <c r="AB14">
        <f t="shared" si="11"/>
        <v>0</v>
      </c>
      <c r="AC14">
        <f t="shared" si="11"/>
        <v>4</v>
      </c>
      <c r="AD14">
        <f t="shared" si="11"/>
        <v>3</v>
      </c>
      <c r="AE14">
        <f t="shared" si="11"/>
        <v>0</v>
      </c>
      <c r="AF14">
        <f t="shared" si="11"/>
        <v>1</v>
      </c>
      <c r="AG14">
        <f t="shared" si="11"/>
        <v>1</v>
      </c>
      <c r="AH14">
        <f t="shared" si="11"/>
        <v>0</v>
      </c>
      <c r="AI14">
        <f t="shared" si="11"/>
        <v>1</v>
      </c>
      <c r="AJ14">
        <f t="shared" si="11"/>
        <v>-20</v>
      </c>
      <c r="AK14">
        <f t="shared" si="11"/>
        <v>0</v>
      </c>
      <c r="AL14">
        <f t="shared" si="11"/>
        <v>4</v>
      </c>
      <c r="AM14">
        <f t="shared" si="11"/>
        <v>25</v>
      </c>
      <c r="AN14">
        <f t="shared" si="11"/>
        <v>0</v>
      </c>
    </row>
    <row r="15" spans="1:44" x14ac:dyDescent="0.25">
      <c r="A15" s="5"/>
      <c r="B15" s="6"/>
      <c r="C15" s="6"/>
      <c r="D15" s="6"/>
    </row>
    <row r="16" spans="1:44" x14ac:dyDescent="0.25">
      <c r="A16" s="1" t="s">
        <v>55</v>
      </c>
      <c r="B16" s="2" t="s">
        <v>1</v>
      </c>
      <c r="C16" s="2"/>
      <c r="D16" s="2"/>
      <c r="E16" s="3" t="s">
        <v>910</v>
      </c>
      <c r="F16" s="3"/>
      <c r="G16" s="3"/>
      <c r="H16" s="3" t="s">
        <v>928</v>
      </c>
      <c r="I16" s="3"/>
      <c r="J16" s="3"/>
      <c r="K16" s="3" t="s">
        <v>605</v>
      </c>
      <c r="L16" s="3"/>
      <c r="M16" s="3"/>
      <c r="N16" s="3" t="s">
        <v>908</v>
      </c>
      <c r="O16" s="3"/>
      <c r="P16" s="3"/>
      <c r="Q16" s="3" t="s">
        <v>929</v>
      </c>
      <c r="R16" s="3"/>
      <c r="S16" s="3"/>
      <c r="T16" s="3" t="s">
        <v>930</v>
      </c>
      <c r="U16" s="3"/>
      <c r="V16" s="3"/>
      <c r="W16" s="3" t="s">
        <v>903</v>
      </c>
      <c r="X16" s="3"/>
      <c r="Y16" s="3"/>
      <c r="Z16" s="3" t="s">
        <v>800</v>
      </c>
      <c r="AA16" s="3"/>
      <c r="AB16" s="3"/>
      <c r="AC16" s="3" t="s">
        <v>905</v>
      </c>
      <c r="AD16" s="3"/>
      <c r="AE16" s="3"/>
      <c r="AF16" s="3" t="s">
        <v>931</v>
      </c>
      <c r="AG16" s="3"/>
      <c r="AH16" s="3"/>
      <c r="AI16" s="3" t="s">
        <v>932</v>
      </c>
      <c r="AJ16" s="3"/>
      <c r="AK16" s="3"/>
      <c r="AL16" s="3" t="s">
        <v>933</v>
      </c>
      <c r="AM16" s="3"/>
      <c r="AN16" s="3"/>
      <c r="AO16" s="3" t="s">
        <v>907</v>
      </c>
      <c r="AP16" s="3"/>
      <c r="AQ16" s="3"/>
      <c r="AR16" s="3"/>
    </row>
    <row r="17" spans="1:44" x14ac:dyDescent="0.25">
      <c r="A17" s="1" t="s">
        <v>912</v>
      </c>
      <c r="B17" s="2" t="s">
        <v>58</v>
      </c>
      <c r="C17" s="2" t="s">
        <v>7</v>
      </c>
      <c r="D17" s="2" t="s">
        <v>8</v>
      </c>
      <c r="E17" s="4" t="s">
        <v>21</v>
      </c>
      <c r="F17" s="3" t="s">
        <v>7</v>
      </c>
      <c r="G17" s="3" t="s">
        <v>8</v>
      </c>
      <c r="H17" s="4" t="s">
        <v>21</v>
      </c>
      <c r="I17" s="3" t="s">
        <v>7</v>
      </c>
      <c r="J17" s="3" t="s">
        <v>8</v>
      </c>
      <c r="K17" s="4" t="s">
        <v>21</v>
      </c>
      <c r="L17" s="3" t="s">
        <v>7</v>
      </c>
      <c r="M17" s="3" t="s">
        <v>8</v>
      </c>
      <c r="N17" s="4" t="s">
        <v>21</v>
      </c>
      <c r="O17" s="3" t="s">
        <v>7</v>
      </c>
      <c r="P17" s="3" t="s">
        <v>8</v>
      </c>
      <c r="Q17" s="4" t="s">
        <v>21</v>
      </c>
      <c r="R17" s="3" t="s">
        <v>7</v>
      </c>
      <c r="S17" s="3" t="s">
        <v>8</v>
      </c>
      <c r="T17" s="4" t="s">
        <v>21</v>
      </c>
      <c r="U17" s="3" t="s">
        <v>7</v>
      </c>
      <c r="V17" s="3" t="s">
        <v>8</v>
      </c>
      <c r="W17" s="4" t="s">
        <v>21</v>
      </c>
      <c r="X17" s="3" t="s">
        <v>7</v>
      </c>
      <c r="Y17" s="3" t="s">
        <v>8</v>
      </c>
      <c r="Z17" s="4" t="s">
        <v>21</v>
      </c>
      <c r="AA17" s="3" t="s">
        <v>7</v>
      </c>
      <c r="AB17" s="3" t="s">
        <v>8</v>
      </c>
      <c r="AC17" s="4" t="s">
        <v>21</v>
      </c>
      <c r="AD17" s="3" t="s">
        <v>7</v>
      </c>
      <c r="AE17" s="3" t="s">
        <v>8</v>
      </c>
      <c r="AF17" s="4" t="s">
        <v>21</v>
      </c>
      <c r="AG17" s="3" t="s">
        <v>7</v>
      </c>
      <c r="AH17" s="3" t="s">
        <v>8</v>
      </c>
      <c r="AI17" s="4" t="s">
        <v>21</v>
      </c>
      <c r="AJ17" s="3" t="s">
        <v>7</v>
      </c>
      <c r="AK17" s="3" t="s">
        <v>8</v>
      </c>
      <c r="AL17" s="4" t="s">
        <v>21</v>
      </c>
      <c r="AM17" s="3" t="s">
        <v>7</v>
      </c>
      <c r="AN17" s="3" t="s">
        <v>8</v>
      </c>
      <c r="AO17" s="3" t="s">
        <v>21</v>
      </c>
      <c r="AP17" s="3" t="s">
        <v>7</v>
      </c>
      <c r="AQ17" s="3" t="s">
        <v>8</v>
      </c>
      <c r="AR17" s="3"/>
    </row>
    <row r="18" spans="1:44" x14ac:dyDescent="0.25">
      <c r="A18" s="5" t="s">
        <v>685</v>
      </c>
      <c r="B18" s="6">
        <f t="shared" ref="B18:D18" si="12">E18+H18+K18+N18+Q18+T18+W18+Z18+AC18+AF18+AI18+AL18</f>
        <v>9</v>
      </c>
      <c r="C18" s="6">
        <f t="shared" si="12"/>
        <v>177</v>
      </c>
      <c r="D18" s="6">
        <f t="shared" si="12"/>
        <v>2</v>
      </c>
      <c r="E18" s="7">
        <v>5</v>
      </c>
      <c r="F18" s="10">
        <v>107</v>
      </c>
      <c r="G18" s="59">
        <v>2</v>
      </c>
      <c r="H18" s="7">
        <v>1</v>
      </c>
      <c r="I18" s="8">
        <v>8</v>
      </c>
      <c r="J18" s="8">
        <v>0</v>
      </c>
      <c r="K18" s="7"/>
      <c r="N18" s="7">
        <v>1</v>
      </c>
      <c r="O18">
        <v>38</v>
      </c>
      <c r="P18">
        <v>0</v>
      </c>
      <c r="Q18" s="7"/>
      <c r="T18" s="7">
        <v>2</v>
      </c>
      <c r="U18">
        <v>24</v>
      </c>
      <c r="V18">
        <v>0</v>
      </c>
      <c r="W18" s="7"/>
      <c r="Z18" s="7"/>
      <c r="AC18" s="7"/>
      <c r="AF18" s="7"/>
      <c r="AI18" s="7"/>
      <c r="AL18" s="7"/>
      <c r="AO18" s="7"/>
    </row>
    <row r="19" spans="1:44" x14ac:dyDescent="0.25">
      <c r="A19" s="5" t="s">
        <v>913</v>
      </c>
      <c r="B19" s="6">
        <f t="shared" ref="B19:D19" si="13">E19+H19+K19+N19+Q19+T19+W19+Z19+AC19+AF19+AI19+AL19</f>
        <v>24</v>
      </c>
      <c r="C19" s="6">
        <f t="shared" si="13"/>
        <v>216</v>
      </c>
      <c r="D19" s="6">
        <f t="shared" si="13"/>
        <v>1</v>
      </c>
      <c r="E19" s="7">
        <v>7</v>
      </c>
      <c r="F19">
        <v>74</v>
      </c>
      <c r="G19">
        <v>1</v>
      </c>
      <c r="H19" s="7">
        <v>4</v>
      </c>
      <c r="I19" s="8">
        <v>48</v>
      </c>
      <c r="J19" s="8">
        <v>0</v>
      </c>
      <c r="K19" s="7">
        <v>1</v>
      </c>
      <c r="L19" s="8">
        <v>4</v>
      </c>
      <c r="M19" s="8">
        <v>0</v>
      </c>
      <c r="N19" s="7">
        <v>2</v>
      </c>
      <c r="O19" s="8">
        <v>24</v>
      </c>
      <c r="P19" s="8">
        <v>0</v>
      </c>
      <c r="Q19" s="7"/>
      <c r="T19" s="7">
        <v>4</v>
      </c>
      <c r="U19">
        <v>27</v>
      </c>
      <c r="V19">
        <v>0</v>
      </c>
      <c r="W19" s="7">
        <v>3</v>
      </c>
      <c r="X19" s="8">
        <v>18</v>
      </c>
      <c r="Y19" s="8">
        <v>0</v>
      </c>
      <c r="Z19" s="7">
        <v>2</v>
      </c>
      <c r="AA19" s="8">
        <v>12</v>
      </c>
      <c r="AB19" s="8">
        <v>0</v>
      </c>
      <c r="AC19" s="7">
        <v>1</v>
      </c>
      <c r="AD19" s="8">
        <v>9</v>
      </c>
      <c r="AE19" s="8">
        <v>0</v>
      </c>
      <c r="AF19" s="7"/>
      <c r="AI19" s="7"/>
      <c r="AL19" s="7"/>
      <c r="AO19" s="7"/>
    </row>
    <row r="20" spans="1:44" x14ac:dyDescent="0.25">
      <c r="A20" s="5" t="s">
        <v>364</v>
      </c>
      <c r="B20" s="6">
        <f t="shared" ref="B20:D20" si="14">E20+H20+K20+N20+Q20+T20+W20+Z20+AC20+AF20+AI20+AL20</f>
        <v>21</v>
      </c>
      <c r="C20" s="6">
        <f t="shared" si="14"/>
        <v>205</v>
      </c>
      <c r="D20" s="6">
        <f t="shared" si="14"/>
        <v>2</v>
      </c>
      <c r="E20" s="7">
        <v>2</v>
      </c>
      <c r="F20">
        <v>6</v>
      </c>
      <c r="G20">
        <v>0</v>
      </c>
      <c r="H20" s="7">
        <v>3</v>
      </c>
      <c r="I20" s="8">
        <v>23</v>
      </c>
      <c r="J20" s="8">
        <v>0</v>
      </c>
      <c r="K20" s="7">
        <v>6</v>
      </c>
      <c r="L20" s="8">
        <v>73</v>
      </c>
      <c r="M20" s="8">
        <v>1</v>
      </c>
      <c r="N20" s="7">
        <v>5</v>
      </c>
      <c r="O20" s="8">
        <v>47</v>
      </c>
      <c r="P20" s="8">
        <v>0</v>
      </c>
      <c r="Q20" s="7">
        <v>1</v>
      </c>
      <c r="R20" s="8">
        <v>33</v>
      </c>
      <c r="S20" s="8">
        <v>1</v>
      </c>
      <c r="T20" s="7"/>
      <c r="W20" s="7"/>
      <c r="Z20" s="7">
        <v>4</v>
      </c>
      <c r="AA20">
        <v>23</v>
      </c>
      <c r="AB20">
        <v>0</v>
      </c>
      <c r="AC20" s="7"/>
      <c r="AF20" s="7"/>
      <c r="AI20" s="7"/>
      <c r="AL20" s="7"/>
      <c r="AO20" s="7"/>
    </row>
    <row r="21" spans="1:44" ht="15.75" customHeight="1" x14ac:dyDescent="0.25">
      <c r="A21" s="5" t="s">
        <v>914</v>
      </c>
      <c r="B21" s="6">
        <f t="shared" ref="B21:D21" si="15">E21+H21+K21+N21+Q21+T21+W21+Z21+AC21+AF21+AI21+AL21</f>
        <v>11</v>
      </c>
      <c r="C21" s="6">
        <f t="shared" si="15"/>
        <v>233</v>
      </c>
      <c r="D21" s="6">
        <f t="shared" si="15"/>
        <v>1</v>
      </c>
      <c r="E21" s="7">
        <v>6</v>
      </c>
      <c r="F21" s="10">
        <v>124</v>
      </c>
      <c r="G21">
        <v>1</v>
      </c>
      <c r="H21" s="7">
        <v>2</v>
      </c>
      <c r="I21" s="8">
        <v>45</v>
      </c>
      <c r="J21" s="8">
        <v>0</v>
      </c>
      <c r="K21" s="7"/>
      <c r="N21" s="7">
        <v>2</v>
      </c>
      <c r="O21" s="8">
        <v>59</v>
      </c>
      <c r="P21" s="8">
        <v>0</v>
      </c>
      <c r="Q21" s="7">
        <v>1</v>
      </c>
      <c r="R21" s="8">
        <v>5</v>
      </c>
      <c r="S21" s="8">
        <v>0</v>
      </c>
      <c r="T21" s="7"/>
      <c r="W21" s="7"/>
      <c r="Z21" s="7"/>
      <c r="AC21" s="7"/>
      <c r="AF21" s="7"/>
      <c r="AI21" s="7"/>
      <c r="AL21" s="7"/>
      <c r="AO21" s="7"/>
    </row>
    <row r="22" spans="1:44" ht="15.75" customHeight="1" x14ac:dyDescent="0.25">
      <c r="A22" s="5" t="s">
        <v>448</v>
      </c>
      <c r="B22" s="6">
        <f t="shared" ref="B22:D22" si="16">E22+H22+K22+N22+Q22+T22+W22+Z22+AC22+AF22+AI22+AL22</f>
        <v>26</v>
      </c>
      <c r="C22" s="6">
        <f t="shared" si="16"/>
        <v>255</v>
      </c>
      <c r="D22" s="6">
        <f t="shared" si="16"/>
        <v>0</v>
      </c>
      <c r="E22" s="21">
        <v>10</v>
      </c>
      <c r="F22">
        <v>66</v>
      </c>
      <c r="G22">
        <v>0</v>
      </c>
      <c r="H22" s="7">
        <v>4</v>
      </c>
      <c r="I22" s="8">
        <v>86</v>
      </c>
      <c r="J22" s="8">
        <v>0</v>
      </c>
      <c r="K22" s="7">
        <v>1</v>
      </c>
      <c r="L22" s="8">
        <v>11</v>
      </c>
      <c r="M22" s="8">
        <v>0</v>
      </c>
      <c r="N22" s="7">
        <v>1</v>
      </c>
      <c r="O22" s="8">
        <v>7</v>
      </c>
      <c r="P22" s="8">
        <v>0</v>
      </c>
      <c r="Q22" s="7">
        <v>7</v>
      </c>
      <c r="R22" s="8">
        <v>59</v>
      </c>
      <c r="S22" s="8">
        <v>0</v>
      </c>
      <c r="T22" s="7">
        <v>1</v>
      </c>
      <c r="U22" s="8">
        <v>14</v>
      </c>
      <c r="V22" s="8">
        <v>0</v>
      </c>
      <c r="W22" s="7">
        <v>1</v>
      </c>
      <c r="X22" s="8">
        <v>9</v>
      </c>
      <c r="Y22" s="8">
        <v>0</v>
      </c>
      <c r="Z22" s="7">
        <v>1</v>
      </c>
      <c r="AA22" s="8">
        <v>3</v>
      </c>
      <c r="AB22" s="8">
        <v>0</v>
      </c>
      <c r="AC22" s="7"/>
      <c r="AF22" s="7"/>
      <c r="AI22" s="7"/>
      <c r="AL22" s="7"/>
      <c r="AO22" s="7"/>
    </row>
    <row r="23" spans="1:44" ht="15.75" customHeight="1" x14ac:dyDescent="0.25">
      <c r="A23" s="5" t="s">
        <v>363</v>
      </c>
      <c r="B23" s="6">
        <f t="shared" ref="B23:D23" si="17">E23+H23+K23+N23+Q23+T23+W23+Z23+AC23+AF23+AI23+AL23</f>
        <v>18</v>
      </c>
      <c r="C23" s="6">
        <f t="shared" si="17"/>
        <v>152</v>
      </c>
      <c r="D23" s="6">
        <f t="shared" si="17"/>
        <v>0</v>
      </c>
      <c r="E23" s="7">
        <v>1</v>
      </c>
      <c r="F23">
        <v>4</v>
      </c>
      <c r="G23">
        <v>0</v>
      </c>
      <c r="H23" s="7">
        <v>9</v>
      </c>
      <c r="I23" s="8">
        <v>82</v>
      </c>
      <c r="J23" s="8">
        <v>0</v>
      </c>
      <c r="K23" s="7">
        <v>1</v>
      </c>
      <c r="L23" s="8">
        <v>17</v>
      </c>
      <c r="M23" s="8">
        <v>0</v>
      </c>
      <c r="N23" s="7">
        <v>2</v>
      </c>
      <c r="O23" s="8">
        <v>13</v>
      </c>
      <c r="P23" s="8">
        <v>0</v>
      </c>
      <c r="Q23" s="7">
        <v>2</v>
      </c>
      <c r="R23" s="8">
        <v>23</v>
      </c>
      <c r="S23" s="8">
        <v>0</v>
      </c>
      <c r="T23" s="7"/>
      <c r="W23" s="7"/>
      <c r="Z23" s="7"/>
      <c r="AC23" s="7"/>
      <c r="AF23" s="7">
        <v>2</v>
      </c>
      <c r="AG23">
        <v>11</v>
      </c>
      <c r="AH23">
        <v>0</v>
      </c>
      <c r="AI23" s="7">
        <v>1</v>
      </c>
      <c r="AJ23" s="8">
        <v>2</v>
      </c>
      <c r="AK23" s="8">
        <v>0</v>
      </c>
      <c r="AL23" s="7"/>
      <c r="AO23" s="7"/>
    </row>
    <row r="24" spans="1:44" ht="15.75" customHeight="1" x14ac:dyDescent="0.25">
      <c r="A24" s="5" t="s">
        <v>369</v>
      </c>
      <c r="B24" s="6">
        <f t="shared" ref="B24:D24" si="18">E24+H24+K24+N24+Q24+T24+W24+Z24+AC24+AF24+AI24+AL24</f>
        <v>14</v>
      </c>
      <c r="C24" s="6">
        <f t="shared" si="18"/>
        <v>87</v>
      </c>
      <c r="D24" s="6">
        <f t="shared" si="18"/>
        <v>1</v>
      </c>
      <c r="E24" s="7"/>
      <c r="H24" s="7"/>
      <c r="K24" s="7">
        <v>1</v>
      </c>
      <c r="L24" s="8">
        <v>3</v>
      </c>
      <c r="M24" s="8">
        <v>0</v>
      </c>
      <c r="N24" s="7"/>
      <c r="Q24" s="7"/>
      <c r="T24" s="7">
        <v>1</v>
      </c>
      <c r="U24">
        <v>4</v>
      </c>
      <c r="V24">
        <v>0</v>
      </c>
      <c r="W24" s="7">
        <v>3</v>
      </c>
      <c r="X24" s="8">
        <v>40</v>
      </c>
      <c r="Y24" s="8">
        <v>1</v>
      </c>
      <c r="Z24" s="7">
        <v>3</v>
      </c>
      <c r="AA24">
        <v>24</v>
      </c>
      <c r="AB24">
        <v>0</v>
      </c>
      <c r="AC24" s="7">
        <v>4</v>
      </c>
      <c r="AD24" s="8">
        <v>5</v>
      </c>
      <c r="AE24" s="8">
        <v>0</v>
      </c>
      <c r="AF24" s="7">
        <v>1</v>
      </c>
      <c r="AG24">
        <v>13</v>
      </c>
      <c r="AH24">
        <v>0</v>
      </c>
      <c r="AI24" s="7"/>
      <c r="AL24" s="7">
        <v>1</v>
      </c>
      <c r="AM24">
        <v>-2</v>
      </c>
      <c r="AN24">
        <v>0</v>
      </c>
      <c r="AO24" s="7"/>
    </row>
    <row r="25" spans="1:44" ht="15.75" customHeight="1" x14ac:dyDescent="0.25">
      <c r="A25" s="5" t="s">
        <v>236</v>
      </c>
      <c r="B25" s="6">
        <f t="shared" ref="B25:D25" si="19">E25+H25+K25+N25+Q25+T25+W25+Z25+AC25+AF25+AI25+AL25</f>
        <v>17</v>
      </c>
      <c r="C25" s="6">
        <f t="shared" si="19"/>
        <v>193</v>
      </c>
      <c r="D25" s="6">
        <f t="shared" si="19"/>
        <v>1</v>
      </c>
      <c r="E25" s="7">
        <v>4</v>
      </c>
      <c r="F25">
        <v>75</v>
      </c>
      <c r="G25">
        <v>0</v>
      </c>
      <c r="H25" s="7">
        <v>5</v>
      </c>
      <c r="I25" s="8">
        <v>48</v>
      </c>
      <c r="J25" s="8">
        <v>0</v>
      </c>
      <c r="K25" s="7">
        <v>2</v>
      </c>
      <c r="L25" s="8">
        <v>29</v>
      </c>
      <c r="M25" s="8">
        <v>0</v>
      </c>
      <c r="N25" s="7">
        <v>4</v>
      </c>
      <c r="O25" s="8">
        <v>28</v>
      </c>
      <c r="P25" s="8">
        <v>1</v>
      </c>
      <c r="Q25" s="7"/>
      <c r="T25" s="7">
        <v>1</v>
      </c>
      <c r="U25">
        <v>14</v>
      </c>
      <c r="V25">
        <v>0</v>
      </c>
      <c r="W25" s="7">
        <v>1</v>
      </c>
      <c r="X25" s="8">
        <v>-1</v>
      </c>
      <c r="Y25" s="8">
        <v>0</v>
      </c>
      <c r="Z25" s="7"/>
      <c r="AC25" s="7"/>
      <c r="AF25" s="7"/>
      <c r="AI25" s="7"/>
      <c r="AL25" s="7"/>
      <c r="AO25" s="7"/>
    </row>
    <row r="26" spans="1:44" ht="15.75" customHeight="1" x14ac:dyDescent="0.25">
      <c r="A26" s="5" t="s">
        <v>125</v>
      </c>
      <c r="B26" s="6">
        <f t="shared" ref="B26:D26" si="20">E26+H26+K26+N26+Q26+T26+W26+Z26+AC26+AF26+AI26+AL26</f>
        <v>55</v>
      </c>
      <c r="C26" s="6">
        <f t="shared" si="20"/>
        <v>478</v>
      </c>
      <c r="D26" s="6">
        <f t="shared" si="20"/>
        <v>3</v>
      </c>
      <c r="E26" s="21">
        <v>13</v>
      </c>
      <c r="F26" s="10">
        <v>133</v>
      </c>
      <c r="G26" s="59">
        <v>2</v>
      </c>
      <c r="H26" s="21">
        <v>11</v>
      </c>
      <c r="I26" s="8">
        <v>88</v>
      </c>
      <c r="J26" s="8">
        <v>0</v>
      </c>
      <c r="K26" s="7">
        <v>8</v>
      </c>
      <c r="L26" s="8">
        <v>61</v>
      </c>
      <c r="M26" s="8">
        <v>0</v>
      </c>
      <c r="N26" s="7">
        <v>4</v>
      </c>
      <c r="O26" s="8">
        <v>61</v>
      </c>
      <c r="P26" s="8">
        <v>1</v>
      </c>
      <c r="Q26" s="7">
        <v>1</v>
      </c>
      <c r="R26" s="8">
        <v>10</v>
      </c>
      <c r="S26" s="8">
        <v>0</v>
      </c>
      <c r="T26" s="7">
        <v>3</v>
      </c>
      <c r="U26" s="8">
        <v>22</v>
      </c>
      <c r="V26" s="8">
        <v>0</v>
      </c>
      <c r="W26" s="7"/>
      <c r="Z26" s="21">
        <v>11</v>
      </c>
      <c r="AA26">
        <v>61</v>
      </c>
      <c r="AB26">
        <v>0</v>
      </c>
      <c r="AC26" s="7"/>
      <c r="AF26" s="7">
        <v>3</v>
      </c>
      <c r="AG26">
        <v>31</v>
      </c>
      <c r="AH26">
        <v>0</v>
      </c>
      <c r="AI26" s="7"/>
      <c r="AL26" s="7">
        <v>1</v>
      </c>
      <c r="AM26">
        <v>11</v>
      </c>
      <c r="AN26">
        <v>0</v>
      </c>
      <c r="AO26" s="7"/>
    </row>
    <row r="27" spans="1:44" ht="15.75" customHeight="1" x14ac:dyDescent="0.25">
      <c r="A27" s="5" t="s">
        <v>342</v>
      </c>
      <c r="B27" s="6">
        <f t="shared" ref="B27:D27" si="21">E27+H27+K27+N27+Q27+T27+W27+Z27+AC27+AF27+AI27+AL27</f>
        <v>40</v>
      </c>
      <c r="C27" s="6">
        <f t="shared" si="21"/>
        <v>485</v>
      </c>
      <c r="D27" s="6">
        <f t="shared" si="21"/>
        <v>3</v>
      </c>
      <c r="E27" s="7">
        <v>5</v>
      </c>
      <c r="F27">
        <v>66</v>
      </c>
      <c r="G27">
        <v>0</v>
      </c>
      <c r="H27" s="7">
        <v>7</v>
      </c>
      <c r="I27" s="8">
        <v>73</v>
      </c>
      <c r="J27" s="8">
        <v>1</v>
      </c>
      <c r="K27" s="21">
        <v>10</v>
      </c>
      <c r="L27" s="10">
        <v>120</v>
      </c>
      <c r="M27" s="8">
        <v>0</v>
      </c>
      <c r="N27" s="7">
        <v>3</v>
      </c>
      <c r="O27" s="8">
        <v>24</v>
      </c>
      <c r="P27" s="8">
        <v>0</v>
      </c>
      <c r="Q27" s="7">
        <v>5</v>
      </c>
      <c r="R27" s="8">
        <v>60</v>
      </c>
      <c r="S27" s="8">
        <v>0</v>
      </c>
      <c r="T27" s="7">
        <v>1</v>
      </c>
      <c r="U27" s="8">
        <v>5</v>
      </c>
      <c r="V27" s="8">
        <v>0</v>
      </c>
      <c r="W27" s="7">
        <v>4</v>
      </c>
      <c r="X27" s="8">
        <v>81</v>
      </c>
      <c r="Y27" s="8">
        <v>1</v>
      </c>
      <c r="Z27" s="7">
        <v>3</v>
      </c>
      <c r="AA27" s="8">
        <v>45</v>
      </c>
      <c r="AB27" s="8">
        <v>1</v>
      </c>
      <c r="AC27" s="7"/>
      <c r="AF27" s="7">
        <v>2</v>
      </c>
      <c r="AG27">
        <v>11</v>
      </c>
      <c r="AH27">
        <v>0</v>
      </c>
      <c r="AI27" s="7"/>
      <c r="AL27" s="7"/>
      <c r="AO27" s="7">
        <v>1</v>
      </c>
      <c r="AP27">
        <v>16</v>
      </c>
      <c r="AQ27">
        <v>0</v>
      </c>
    </row>
    <row r="28" spans="1:44" ht="15.75" customHeight="1" x14ac:dyDescent="0.25">
      <c r="A28" s="5" t="s">
        <v>301</v>
      </c>
      <c r="B28" s="6">
        <f t="shared" ref="B28:D28" si="22">E28+H28+K28+N28+Q28+T28+W28+Z28+AC28+AF28+AI28+AL28</f>
        <v>50</v>
      </c>
      <c r="C28" s="6">
        <f t="shared" si="22"/>
        <v>545</v>
      </c>
      <c r="D28" s="6">
        <f t="shared" si="22"/>
        <v>3</v>
      </c>
      <c r="E28" s="21">
        <v>15</v>
      </c>
      <c r="F28" s="10">
        <v>178</v>
      </c>
      <c r="G28" s="60">
        <v>3</v>
      </c>
      <c r="H28" s="7">
        <v>5</v>
      </c>
      <c r="I28" s="8">
        <v>56</v>
      </c>
      <c r="J28" s="8">
        <v>0</v>
      </c>
      <c r="K28" s="7">
        <v>6</v>
      </c>
      <c r="L28" s="8">
        <v>97</v>
      </c>
      <c r="M28" s="8">
        <v>0</v>
      </c>
      <c r="N28" s="7">
        <v>2</v>
      </c>
      <c r="O28" s="8">
        <v>32</v>
      </c>
      <c r="P28" s="8">
        <v>0</v>
      </c>
      <c r="Q28" s="7">
        <v>7</v>
      </c>
      <c r="R28" s="8">
        <v>46</v>
      </c>
      <c r="S28" s="8">
        <v>0</v>
      </c>
      <c r="T28" s="7">
        <v>2</v>
      </c>
      <c r="U28" s="8">
        <v>25</v>
      </c>
      <c r="V28" s="8">
        <v>0</v>
      </c>
      <c r="W28" s="7">
        <v>8</v>
      </c>
      <c r="X28" s="8">
        <v>65</v>
      </c>
      <c r="Y28" s="8">
        <v>0</v>
      </c>
      <c r="Z28" s="7">
        <v>4</v>
      </c>
      <c r="AA28" s="8">
        <v>42</v>
      </c>
      <c r="AB28" s="8">
        <v>0</v>
      </c>
      <c r="AC28" s="7"/>
      <c r="AF28" s="7">
        <v>1</v>
      </c>
      <c r="AG28">
        <v>4</v>
      </c>
      <c r="AH28">
        <v>0</v>
      </c>
      <c r="AI28" s="7"/>
      <c r="AL28" s="7"/>
      <c r="AO28" s="7"/>
    </row>
    <row r="29" spans="1:44" ht="15.75" customHeight="1" x14ac:dyDescent="0.25">
      <c r="A29" s="5"/>
      <c r="B29" s="6"/>
      <c r="C29" s="6"/>
      <c r="D29" s="6"/>
      <c r="E29" s="8">
        <f t="shared" ref="E29:AN29" si="23">SUM(E18:E28)</f>
        <v>68</v>
      </c>
      <c r="F29" s="8">
        <f t="shared" si="23"/>
        <v>833</v>
      </c>
      <c r="G29" s="8">
        <f t="shared" si="23"/>
        <v>9</v>
      </c>
      <c r="H29" s="8">
        <f t="shared" si="23"/>
        <v>51</v>
      </c>
      <c r="I29" s="8">
        <f t="shared" si="23"/>
        <v>557</v>
      </c>
      <c r="J29" s="8">
        <f t="shared" si="23"/>
        <v>1</v>
      </c>
      <c r="K29" s="8">
        <f t="shared" si="23"/>
        <v>36</v>
      </c>
      <c r="L29" s="8">
        <f t="shared" si="23"/>
        <v>415</v>
      </c>
      <c r="M29" s="8">
        <f t="shared" si="23"/>
        <v>1</v>
      </c>
      <c r="N29" s="8">
        <f t="shared" si="23"/>
        <v>26</v>
      </c>
      <c r="O29" s="8">
        <f t="shared" si="23"/>
        <v>333</v>
      </c>
      <c r="P29" s="8">
        <f t="shared" si="23"/>
        <v>2</v>
      </c>
      <c r="Q29" s="8">
        <f t="shared" si="23"/>
        <v>24</v>
      </c>
      <c r="R29" s="8">
        <f t="shared" si="23"/>
        <v>236</v>
      </c>
      <c r="S29" s="8">
        <f t="shared" si="23"/>
        <v>1</v>
      </c>
      <c r="T29" s="8">
        <f t="shared" si="23"/>
        <v>15</v>
      </c>
      <c r="U29" s="8">
        <f t="shared" si="23"/>
        <v>135</v>
      </c>
      <c r="V29" s="8">
        <f t="shared" si="23"/>
        <v>0</v>
      </c>
      <c r="W29" s="8">
        <f t="shared" si="23"/>
        <v>20</v>
      </c>
      <c r="X29" s="8">
        <f t="shared" si="23"/>
        <v>212</v>
      </c>
      <c r="Y29" s="8">
        <f t="shared" si="23"/>
        <v>2</v>
      </c>
      <c r="Z29" s="8">
        <f t="shared" si="23"/>
        <v>28</v>
      </c>
      <c r="AA29" s="8">
        <f t="shared" si="23"/>
        <v>210</v>
      </c>
      <c r="AB29" s="8">
        <f t="shared" si="23"/>
        <v>1</v>
      </c>
      <c r="AC29" s="8">
        <f t="shared" si="23"/>
        <v>5</v>
      </c>
      <c r="AD29" s="8">
        <f t="shared" si="23"/>
        <v>14</v>
      </c>
      <c r="AE29" s="8">
        <f t="shared" si="23"/>
        <v>0</v>
      </c>
      <c r="AF29" s="8">
        <f t="shared" si="23"/>
        <v>9</v>
      </c>
      <c r="AG29" s="8">
        <f t="shared" si="23"/>
        <v>70</v>
      </c>
      <c r="AH29" s="8">
        <f t="shared" si="23"/>
        <v>0</v>
      </c>
      <c r="AI29" s="8">
        <f t="shared" si="23"/>
        <v>1</v>
      </c>
      <c r="AJ29" s="8">
        <f t="shared" si="23"/>
        <v>2</v>
      </c>
      <c r="AK29" s="8">
        <f t="shared" si="23"/>
        <v>0</v>
      </c>
      <c r="AL29" s="8">
        <f t="shared" si="23"/>
        <v>2</v>
      </c>
      <c r="AM29" s="8">
        <f t="shared" si="23"/>
        <v>9</v>
      </c>
      <c r="AN29" s="8">
        <f t="shared" si="23"/>
        <v>0</v>
      </c>
      <c r="AO29" s="7"/>
    </row>
    <row r="30" spans="1:44" ht="15.75" customHeight="1" x14ac:dyDescent="0.25">
      <c r="A30" s="5"/>
      <c r="B30" s="6"/>
      <c r="C30" s="6"/>
      <c r="D30" s="6"/>
    </row>
    <row r="31" spans="1:44" ht="15.75" customHeight="1" x14ac:dyDescent="0.25">
      <c r="A31" s="1" t="s">
        <v>71</v>
      </c>
      <c r="B31" s="2"/>
      <c r="C31" s="2"/>
      <c r="D31" s="2"/>
      <c r="E31" s="3"/>
      <c r="F31" s="3"/>
      <c r="G31" s="3" t="s">
        <v>906</v>
      </c>
      <c r="H31" s="3"/>
      <c r="I31" s="3"/>
      <c r="J31" s="3"/>
      <c r="K31" s="3"/>
      <c r="L31" s="3" t="s">
        <v>849</v>
      </c>
      <c r="M31" s="3"/>
      <c r="N31" s="3"/>
      <c r="O31" s="3"/>
      <c r="P31" s="3"/>
      <c r="Q31" s="3" t="s">
        <v>911</v>
      </c>
      <c r="R31" s="3"/>
      <c r="S31" s="3"/>
      <c r="T31" s="3"/>
      <c r="U31" s="3"/>
      <c r="V31" s="3" t="s">
        <v>944</v>
      </c>
      <c r="W31" s="3"/>
      <c r="X31" s="3"/>
      <c r="Y31" s="3"/>
      <c r="Z31" s="3"/>
      <c r="AA31" s="3" t="s">
        <v>945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5.75" customHeight="1" x14ac:dyDescent="0.25">
      <c r="A32" s="1" t="s">
        <v>912</v>
      </c>
      <c r="B32" s="2"/>
      <c r="C32" s="2"/>
      <c r="D32" s="2"/>
      <c r="E32" s="3"/>
      <c r="F32" s="3"/>
      <c r="G32" s="4" t="s">
        <v>72</v>
      </c>
      <c r="H32" s="3" t="s">
        <v>4</v>
      </c>
      <c r="I32" s="3" t="s">
        <v>73</v>
      </c>
      <c r="J32" s="3" t="s">
        <v>7</v>
      </c>
      <c r="K32" s="3" t="s">
        <v>8</v>
      </c>
      <c r="L32" s="4" t="s">
        <v>72</v>
      </c>
      <c r="M32" s="3" t="s">
        <v>4</v>
      </c>
      <c r="N32" s="3" t="s">
        <v>73</v>
      </c>
      <c r="O32" s="3" t="s">
        <v>7</v>
      </c>
      <c r="P32" s="3" t="s">
        <v>8</v>
      </c>
      <c r="Q32" s="4" t="s">
        <v>72</v>
      </c>
      <c r="R32" s="3" t="s">
        <v>4</v>
      </c>
      <c r="S32" s="3" t="s">
        <v>73</v>
      </c>
      <c r="T32" s="3" t="s">
        <v>7</v>
      </c>
      <c r="U32" s="3" t="s">
        <v>8</v>
      </c>
      <c r="V32" s="4" t="s">
        <v>72</v>
      </c>
      <c r="W32" s="3" t="s">
        <v>4</v>
      </c>
      <c r="X32" s="3" t="s">
        <v>73</v>
      </c>
      <c r="Y32" s="3" t="s">
        <v>7</v>
      </c>
      <c r="Z32" s="3" t="s">
        <v>8</v>
      </c>
      <c r="AA32" s="3" t="s">
        <v>72</v>
      </c>
      <c r="AB32" s="3" t="s">
        <v>4</v>
      </c>
      <c r="AC32" s="3" t="s">
        <v>73</v>
      </c>
      <c r="AD32" s="3" t="s">
        <v>7</v>
      </c>
      <c r="AE32" s="3" t="s">
        <v>8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5.75" customHeight="1" x14ac:dyDescent="0.25">
      <c r="A33" s="5" t="s">
        <v>685</v>
      </c>
      <c r="B33" s="6">
        <f t="shared" ref="B33:F33" si="24">G33+L33+Q33+V33</f>
        <v>9</v>
      </c>
      <c r="C33" s="6">
        <f t="shared" si="24"/>
        <v>19</v>
      </c>
      <c r="D33" s="6">
        <f t="shared" si="24"/>
        <v>0</v>
      </c>
      <c r="E33" s="6">
        <f t="shared" si="24"/>
        <v>177</v>
      </c>
      <c r="F33" s="6">
        <f t="shared" si="24"/>
        <v>2</v>
      </c>
      <c r="G33" s="7">
        <v>0</v>
      </c>
      <c r="H33">
        <v>1</v>
      </c>
      <c r="I33">
        <v>0</v>
      </c>
      <c r="J33">
        <v>0</v>
      </c>
      <c r="K33">
        <v>0</v>
      </c>
      <c r="L33" s="7">
        <v>9</v>
      </c>
      <c r="M33" s="8">
        <v>18</v>
      </c>
      <c r="N33" s="8">
        <v>0</v>
      </c>
      <c r="O33">
        <v>177</v>
      </c>
      <c r="P33" s="19">
        <v>2</v>
      </c>
      <c r="Q33" s="7"/>
      <c r="V33" s="7"/>
      <c r="AA33" s="7"/>
    </row>
    <row r="34" spans="1:44" ht="15.75" customHeight="1" x14ac:dyDescent="0.25">
      <c r="A34" s="5" t="s">
        <v>913</v>
      </c>
      <c r="B34" s="6">
        <f t="shared" ref="B34:F34" si="25">G34+L34+Q34+V34</f>
        <v>24</v>
      </c>
      <c r="C34" s="6">
        <f t="shared" si="25"/>
        <v>37</v>
      </c>
      <c r="D34" s="6">
        <f t="shared" si="25"/>
        <v>0</v>
      </c>
      <c r="E34" s="6">
        <f t="shared" si="25"/>
        <v>216</v>
      </c>
      <c r="F34" s="6">
        <f t="shared" si="25"/>
        <v>1</v>
      </c>
      <c r="G34" s="7">
        <v>18</v>
      </c>
      <c r="H34">
        <v>27</v>
      </c>
      <c r="I34">
        <v>0</v>
      </c>
      <c r="J34">
        <v>158</v>
      </c>
      <c r="K34">
        <v>1</v>
      </c>
      <c r="L34" s="7">
        <v>6</v>
      </c>
      <c r="M34" s="8">
        <v>10</v>
      </c>
      <c r="N34" s="8">
        <v>0</v>
      </c>
      <c r="O34">
        <v>58</v>
      </c>
      <c r="P34">
        <v>0</v>
      </c>
      <c r="Q34" s="7"/>
      <c r="V34" s="7"/>
      <c r="AA34" s="7"/>
    </row>
    <row r="35" spans="1:44" ht="15.75" customHeight="1" x14ac:dyDescent="0.25">
      <c r="A35" s="5" t="s">
        <v>364</v>
      </c>
      <c r="B35" s="6">
        <f t="shared" ref="B35:F35" si="26">G35+L35+Q35+V35</f>
        <v>21</v>
      </c>
      <c r="C35" s="6">
        <f t="shared" si="26"/>
        <v>32</v>
      </c>
      <c r="D35" s="6">
        <f t="shared" si="26"/>
        <v>1</v>
      </c>
      <c r="E35" s="6">
        <f t="shared" si="26"/>
        <v>205</v>
      </c>
      <c r="F35" s="6">
        <f t="shared" si="26"/>
        <v>2</v>
      </c>
      <c r="G35" s="7">
        <v>21</v>
      </c>
      <c r="H35">
        <v>32</v>
      </c>
      <c r="I35">
        <v>1</v>
      </c>
      <c r="J35">
        <v>205</v>
      </c>
      <c r="K35" s="19">
        <v>2</v>
      </c>
      <c r="L35" s="7"/>
      <c r="Q35" s="7"/>
      <c r="V35" s="7"/>
      <c r="AA35" s="7"/>
    </row>
    <row r="36" spans="1:44" ht="15.75" customHeight="1" x14ac:dyDescent="0.25">
      <c r="A36" s="5" t="s">
        <v>914</v>
      </c>
      <c r="B36" s="6">
        <f t="shared" ref="B36:F36" si="27">G36+L36+Q36+V36</f>
        <v>12</v>
      </c>
      <c r="C36" s="6">
        <f t="shared" si="27"/>
        <v>29</v>
      </c>
      <c r="D36" s="6">
        <f t="shared" si="27"/>
        <v>1</v>
      </c>
      <c r="E36" s="6">
        <f t="shared" si="27"/>
        <v>242</v>
      </c>
      <c r="F36" s="6">
        <f t="shared" si="27"/>
        <v>1</v>
      </c>
      <c r="G36" s="7">
        <v>12</v>
      </c>
      <c r="H36">
        <v>28</v>
      </c>
      <c r="I36">
        <v>1</v>
      </c>
      <c r="J36">
        <v>242</v>
      </c>
      <c r="K36">
        <v>1</v>
      </c>
      <c r="L36" s="7"/>
      <c r="Q36" s="7"/>
      <c r="V36" s="7">
        <v>0</v>
      </c>
      <c r="W36">
        <v>1</v>
      </c>
      <c r="X36">
        <v>0</v>
      </c>
      <c r="Y36">
        <v>0</v>
      </c>
      <c r="Z36">
        <v>0</v>
      </c>
      <c r="AA36" s="7"/>
    </row>
    <row r="37" spans="1:44" ht="15.75" customHeight="1" x14ac:dyDescent="0.25">
      <c r="A37" s="5" t="s">
        <v>448</v>
      </c>
      <c r="B37" s="6">
        <f t="shared" ref="B37:F37" si="28">G37+L37+Q37+V37</f>
        <v>28</v>
      </c>
      <c r="C37" s="6">
        <f t="shared" si="28"/>
        <v>44</v>
      </c>
      <c r="D37" s="6">
        <f t="shared" si="28"/>
        <v>1</v>
      </c>
      <c r="E37" s="6">
        <f t="shared" si="28"/>
        <v>277</v>
      </c>
      <c r="F37" s="6">
        <f t="shared" si="28"/>
        <v>1</v>
      </c>
      <c r="G37" s="21">
        <v>28</v>
      </c>
      <c r="H37">
        <v>44</v>
      </c>
      <c r="I37">
        <v>1</v>
      </c>
      <c r="J37">
        <v>277</v>
      </c>
      <c r="K37">
        <v>1</v>
      </c>
      <c r="L37" s="7"/>
      <c r="Q37" s="7"/>
      <c r="V37" s="7"/>
      <c r="AA37" s="7"/>
    </row>
    <row r="38" spans="1:44" ht="15.75" customHeight="1" x14ac:dyDescent="0.25">
      <c r="A38" s="5" t="s">
        <v>363</v>
      </c>
      <c r="B38" s="6">
        <f t="shared" ref="B38:F38" si="29">G38+L38+Q38+V38</f>
        <v>18</v>
      </c>
      <c r="C38" s="6">
        <f t="shared" si="29"/>
        <v>34</v>
      </c>
      <c r="D38" s="6">
        <f t="shared" si="29"/>
        <v>2</v>
      </c>
      <c r="E38" s="6">
        <f t="shared" si="29"/>
        <v>152</v>
      </c>
      <c r="F38" s="6">
        <f t="shared" si="29"/>
        <v>0</v>
      </c>
      <c r="G38" s="7">
        <v>18</v>
      </c>
      <c r="H38">
        <v>34</v>
      </c>
      <c r="I38">
        <v>2</v>
      </c>
      <c r="J38">
        <v>152</v>
      </c>
      <c r="K38">
        <v>0</v>
      </c>
      <c r="L38" s="7"/>
      <c r="Q38" s="7"/>
      <c r="V38" s="7"/>
      <c r="AA38" s="7"/>
    </row>
    <row r="39" spans="1:44" ht="15.75" customHeight="1" x14ac:dyDescent="0.25">
      <c r="A39" s="5" t="s">
        <v>369</v>
      </c>
      <c r="B39" s="6">
        <f t="shared" ref="B39:F39" si="30">G39+L39+Q39+V39</f>
        <v>14</v>
      </c>
      <c r="C39" s="6">
        <f t="shared" si="30"/>
        <v>40</v>
      </c>
      <c r="D39" s="6">
        <f t="shared" si="30"/>
        <v>4</v>
      </c>
      <c r="E39" s="6">
        <f t="shared" si="30"/>
        <v>87</v>
      </c>
      <c r="F39" s="6">
        <f t="shared" si="30"/>
        <v>1</v>
      </c>
      <c r="G39" s="7">
        <v>10</v>
      </c>
      <c r="H39">
        <v>27</v>
      </c>
      <c r="I39">
        <v>2</v>
      </c>
      <c r="J39">
        <v>82</v>
      </c>
      <c r="K39">
        <v>1</v>
      </c>
      <c r="L39" s="7"/>
      <c r="M39" s="8"/>
      <c r="N39" s="8"/>
      <c r="Q39" s="7">
        <v>4</v>
      </c>
      <c r="R39" s="8">
        <v>13</v>
      </c>
      <c r="S39" s="8">
        <v>2</v>
      </c>
      <c r="T39" s="8">
        <v>5</v>
      </c>
      <c r="U39" s="8">
        <v>0</v>
      </c>
      <c r="V39" s="7"/>
      <c r="AA39" s="7"/>
    </row>
    <row r="40" spans="1:44" ht="15.75" customHeight="1" x14ac:dyDescent="0.25">
      <c r="A40" s="5" t="s">
        <v>236</v>
      </c>
      <c r="B40" s="6">
        <f t="shared" ref="B40:F40" si="31">G40+L40+Q40+V40</f>
        <v>17</v>
      </c>
      <c r="C40" s="6">
        <f t="shared" si="31"/>
        <v>37</v>
      </c>
      <c r="D40" s="6">
        <f t="shared" si="31"/>
        <v>3</v>
      </c>
      <c r="E40" s="6">
        <f t="shared" si="31"/>
        <v>193</v>
      </c>
      <c r="F40" s="6">
        <f t="shared" si="31"/>
        <v>1</v>
      </c>
      <c r="G40" s="7">
        <v>11</v>
      </c>
      <c r="H40">
        <v>18</v>
      </c>
      <c r="I40">
        <v>0</v>
      </c>
      <c r="J40">
        <v>135</v>
      </c>
      <c r="K40">
        <v>1</v>
      </c>
      <c r="L40" s="7"/>
      <c r="M40" s="8"/>
      <c r="N40" s="8"/>
      <c r="Q40" s="7">
        <v>6</v>
      </c>
      <c r="R40" s="8">
        <v>19</v>
      </c>
      <c r="S40" s="8">
        <v>3</v>
      </c>
      <c r="T40" s="8">
        <v>58</v>
      </c>
      <c r="U40" s="8">
        <v>0</v>
      </c>
      <c r="V40" s="7"/>
      <c r="AA40" s="7"/>
    </row>
    <row r="41" spans="1:44" ht="15.75" customHeight="1" x14ac:dyDescent="0.25">
      <c r="A41" s="5" t="s">
        <v>125</v>
      </c>
      <c r="B41" s="6">
        <f t="shared" ref="B41:F41" si="32">G41+L41+Q41+V41</f>
        <v>55</v>
      </c>
      <c r="C41" s="6">
        <f t="shared" si="32"/>
        <v>78</v>
      </c>
      <c r="D41" s="6">
        <f t="shared" si="32"/>
        <v>3</v>
      </c>
      <c r="E41" s="6">
        <f t="shared" si="32"/>
        <v>478</v>
      </c>
      <c r="F41" s="6">
        <f t="shared" si="32"/>
        <v>4</v>
      </c>
      <c r="G41" s="21">
        <v>55</v>
      </c>
      <c r="H41">
        <v>78</v>
      </c>
      <c r="I41">
        <v>3</v>
      </c>
      <c r="J41" s="10">
        <v>478</v>
      </c>
      <c r="K41" s="60">
        <v>4</v>
      </c>
      <c r="L41" s="7"/>
      <c r="Q41" s="7"/>
      <c r="V41" s="7"/>
      <c r="AA41" s="7"/>
    </row>
    <row r="42" spans="1:44" ht="15.75" customHeight="1" x14ac:dyDescent="0.25">
      <c r="A42" s="5" t="s">
        <v>342</v>
      </c>
      <c r="B42" s="6">
        <f t="shared" ref="B42:F42" si="33">G42+L42+Q42+V42</f>
        <v>41</v>
      </c>
      <c r="C42" s="6">
        <f t="shared" si="33"/>
        <v>65</v>
      </c>
      <c r="D42" s="6">
        <f t="shared" si="33"/>
        <v>1</v>
      </c>
      <c r="E42" s="6">
        <f t="shared" si="33"/>
        <v>501</v>
      </c>
      <c r="F42" s="6">
        <f t="shared" si="33"/>
        <v>3</v>
      </c>
      <c r="G42" s="21">
        <v>41</v>
      </c>
      <c r="H42">
        <v>65</v>
      </c>
      <c r="I42">
        <v>1</v>
      </c>
      <c r="J42" s="10">
        <v>501</v>
      </c>
      <c r="K42" s="12">
        <v>3</v>
      </c>
      <c r="L42" s="7"/>
      <c r="Q42" s="7"/>
      <c r="V42" s="7"/>
      <c r="AA42" s="7"/>
    </row>
    <row r="43" spans="1:44" ht="15.75" customHeight="1" x14ac:dyDescent="0.25">
      <c r="A43" s="5" t="s">
        <v>301</v>
      </c>
      <c r="B43" s="6">
        <f t="shared" ref="B43:F43" si="34">G43+L43+Q43+V43</f>
        <v>50</v>
      </c>
      <c r="C43" s="6">
        <f t="shared" si="34"/>
        <v>67</v>
      </c>
      <c r="D43" s="6">
        <f t="shared" si="34"/>
        <v>2</v>
      </c>
      <c r="E43" s="6">
        <f t="shared" si="34"/>
        <v>545</v>
      </c>
      <c r="F43" s="6">
        <f t="shared" si="34"/>
        <v>3</v>
      </c>
      <c r="G43" s="21">
        <v>50</v>
      </c>
      <c r="H43">
        <v>67</v>
      </c>
      <c r="I43">
        <v>2</v>
      </c>
      <c r="J43" s="10">
        <v>545</v>
      </c>
      <c r="K43" s="12">
        <v>3</v>
      </c>
      <c r="L43" s="7"/>
      <c r="Q43" s="7"/>
      <c r="V43" s="7"/>
      <c r="AA43" s="7">
        <v>0</v>
      </c>
      <c r="AB43">
        <v>1</v>
      </c>
      <c r="AC43">
        <v>0</v>
      </c>
      <c r="AD43">
        <v>0</v>
      </c>
      <c r="AE43">
        <v>0</v>
      </c>
    </row>
    <row r="44" spans="1:44" ht="15.75" customHeight="1" x14ac:dyDescent="0.25">
      <c r="A44" s="5"/>
      <c r="B44" s="6"/>
      <c r="C44" s="6"/>
      <c r="D44" s="6"/>
      <c r="E44" s="6"/>
      <c r="F44" s="6"/>
      <c r="G44" s="8">
        <f t="shared" ref="G44:Y44" si="35">SUM(G33:G43)</f>
        <v>264</v>
      </c>
      <c r="H44" s="8">
        <f t="shared" si="35"/>
        <v>421</v>
      </c>
      <c r="I44" s="8">
        <f t="shared" si="35"/>
        <v>13</v>
      </c>
      <c r="J44" s="8">
        <f t="shared" si="35"/>
        <v>2775</v>
      </c>
      <c r="K44" s="8">
        <f t="shared" si="35"/>
        <v>17</v>
      </c>
      <c r="L44" s="8">
        <f t="shared" si="35"/>
        <v>15</v>
      </c>
      <c r="M44" s="8">
        <f t="shared" si="35"/>
        <v>28</v>
      </c>
      <c r="N44" s="8">
        <f t="shared" si="35"/>
        <v>0</v>
      </c>
      <c r="O44" s="8">
        <f t="shared" si="35"/>
        <v>235</v>
      </c>
      <c r="P44" s="8">
        <f t="shared" si="35"/>
        <v>2</v>
      </c>
      <c r="Q44" s="8">
        <f t="shared" si="35"/>
        <v>10</v>
      </c>
      <c r="R44" s="8">
        <f t="shared" si="35"/>
        <v>32</v>
      </c>
      <c r="S44" s="8">
        <f t="shared" si="35"/>
        <v>5</v>
      </c>
      <c r="T44" s="8">
        <f t="shared" si="35"/>
        <v>63</v>
      </c>
      <c r="U44" s="8">
        <f t="shared" si="35"/>
        <v>0</v>
      </c>
      <c r="V44" s="8">
        <f t="shared" si="35"/>
        <v>0</v>
      </c>
      <c r="W44" s="8">
        <f t="shared" si="35"/>
        <v>1</v>
      </c>
      <c r="X44" s="8">
        <f t="shared" si="35"/>
        <v>0</v>
      </c>
      <c r="Y44" s="8">
        <f t="shared" si="35"/>
        <v>0</v>
      </c>
    </row>
    <row r="45" spans="1:44" ht="15.75" customHeight="1" x14ac:dyDescent="0.25">
      <c r="A45" s="5"/>
      <c r="B45" s="6"/>
      <c r="C45" s="6"/>
      <c r="D45" s="6"/>
    </row>
    <row r="46" spans="1:44" ht="15.75" customHeight="1" x14ac:dyDescent="0.25">
      <c r="A46" s="1" t="s">
        <v>83</v>
      </c>
      <c r="B46" s="2"/>
      <c r="C46" s="2"/>
      <c r="D46" s="2"/>
      <c r="E46" s="3" t="s">
        <v>946</v>
      </c>
      <c r="F46" s="3"/>
      <c r="G46" s="3"/>
      <c r="H46" s="3"/>
      <c r="I46" s="3"/>
      <c r="J46" s="3" t="s">
        <v>9</v>
      </c>
      <c r="K46" s="3"/>
      <c r="L46" s="3"/>
      <c r="M46" s="3"/>
      <c r="N46" s="3"/>
      <c r="O46" s="3"/>
      <c r="P46" s="3"/>
      <c r="Q46" s="3" t="s">
        <v>84</v>
      </c>
      <c r="R46" s="3"/>
      <c r="S46" s="3"/>
      <c r="T46" s="3" t="s">
        <v>947</v>
      </c>
      <c r="U46" s="3"/>
      <c r="V46" s="3"/>
      <c r="W46" s="3"/>
      <c r="X46" s="3" t="s">
        <v>2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5.75" customHeight="1" x14ac:dyDescent="0.25">
      <c r="A47" s="1" t="s">
        <v>912</v>
      </c>
      <c r="B47" s="2"/>
      <c r="C47" s="2"/>
      <c r="D47" s="2"/>
      <c r="E47" s="3" t="s">
        <v>85</v>
      </c>
      <c r="F47" s="3" t="s">
        <v>7</v>
      </c>
      <c r="G47" s="3" t="s">
        <v>86</v>
      </c>
      <c r="H47" s="3" t="s">
        <v>87</v>
      </c>
      <c r="I47" s="3" t="s">
        <v>88</v>
      </c>
      <c r="J47" s="3" t="s">
        <v>85</v>
      </c>
      <c r="K47" s="3" t="s">
        <v>7</v>
      </c>
      <c r="L47" s="3" t="s">
        <v>86</v>
      </c>
      <c r="M47" s="3" t="s">
        <v>87</v>
      </c>
      <c r="N47" s="3" t="s">
        <v>88</v>
      </c>
      <c r="O47" s="3"/>
      <c r="P47" s="3"/>
      <c r="Q47" s="1" t="s">
        <v>912</v>
      </c>
      <c r="R47" s="3"/>
      <c r="S47" s="3"/>
      <c r="T47" s="3" t="s">
        <v>89</v>
      </c>
      <c r="U47" s="3" t="s">
        <v>90</v>
      </c>
      <c r="V47" s="3" t="s">
        <v>91</v>
      </c>
      <c r="W47" s="3"/>
      <c r="X47" s="4" t="s">
        <v>89</v>
      </c>
      <c r="Y47" s="3" t="s">
        <v>90</v>
      </c>
      <c r="Z47" s="3" t="s">
        <v>91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5.75" customHeight="1" x14ac:dyDescent="0.25">
      <c r="A48" s="5" t="s">
        <v>685</v>
      </c>
      <c r="B48" s="6"/>
      <c r="C48" s="6"/>
      <c r="D48" s="6"/>
      <c r="E48">
        <v>7</v>
      </c>
      <c r="F48">
        <v>277.2</v>
      </c>
      <c r="G48" s="26">
        <v>39.6</v>
      </c>
      <c r="H48">
        <v>0</v>
      </c>
      <c r="I48">
        <v>0</v>
      </c>
      <c r="J48" s="7"/>
      <c r="L48" s="26" t="e">
        <f t="shared" ref="L48:L59" si="36">K48/J48</f>
        <v>#DIV/0!</v>
      </c>
      <c r="Q48" s="5" t="s">
        <v>685</v>
      </c>
      <c r="T48">
        <v>0</v>
      </c>
      <c r="U48">
        <v>1</v>
      </c>
      <c r="V48">
        <v>0</v>
      </c>
      <c r="X48" s="7"/>
    </row>
    <row r="49" spans="1:26" ht="15.75" customHeight="1" x14ac:dyDescent="0.25">
      <c r="A49" s="5" t="s">
        <v>913</v>
      </c>
      <c r="B49" s="6"/>
      <c r="C49" s="6"/>
      <c r="D49" s="6"/>
      <c r="E49">
        <v>7</v>
      </c>
      <c r="F49">
        <v>254.1</v>
      </c>
      <c r="G49" s="26">
        <v>36.299999999999997</v>
      </c>
      <c r="H49">
        <v>0</v>
      </c>
      <c r="I49">
        <v>0</v>
      </c>
      <c r="J49" s="7"/>
      <c r="L49" s="26" t="e">
        <f t="shared" si="36"/>
        <v>#DIV/0!</v>
      </c>
      <c r="Q49" s="5" t="s">
        <v>913</v>
      </c>
      <c r="T49">
        <v>1</v>
      </c>
      <c r="U49">
        <v>2</v>
      </c>
      <c r="V49">
        <v>21</v>
      </c>
      <c r="X49" s="7"/>
    </row>
    <row r="50" spans="1:26" ht="15.75" customHeight="1" x14ac:dyDescent="0.25">
      <c r="A50" s="5" t="s">
        <v>364</v>
      </c>
      <c r="B50" s="6"/>
      <c r="C50" s="6"/>
      <c r="D50" s="6"/>
      <c r="E50">
        <v>6</v>
      </c>
      <c r="F50">
        <v>183</v>
      </c>
      <c r="G50" s="26">
        <v>30.5</v>
      </c>
      <c r="H50">
        <v>0</v>
      </c>
      <c r="I50">
        <v>0</v>
      </c>
      <c r="J50" s="7"/>
      <c r="L50" s="26" t="e">
        <f t="shared" si="36"/>
        <v>#DIV/0!</v>
      </c>
      <c r="Q50" s="5" t="s">
        <v>364</v>
      </c>
      <c r="T50">
        <v>0</v>
      </c>
      <c r="U50">
        <v>1</v>
      </c>
      <c r="V50">
        <v>0</v>
      </c>
      <c r="X50" s="7"/>
    </row>
    <row r="51" spans="1:26" ht="15.75" customHeight="1" x14ac:dyDescent="0.25">
      <c r="A51" s="5" t="s">
        <v>914</v>
      </c>
      <c r="B51" s="6"/>
      <c r="C51" s="6"/>
      <c r="D51" s="6"/>
      <c r="E51">
        <v>7</v>
      </c>
      <c r="F51">
        <v>240.8</v>
      </c>
      <c r="G51" s="26">
        <v>34.4</v>
      </c>
      <c r="H51">
        <v>0</v>
      </c>
      <c r="I51">
        <v>0</v>
      </c>
      <c r="J51" s="7"/>
      <c r="L51" s="26" t="e">
        <f t="shared" si="36"/>
        <v>#DIV/0!</v>
      </c>
      <c r="Q51" s="5" t="s">
        <v>914</v>
      </c>
      <c r="T51">
        <v>1</v>
      </c>
      <c r="U51">
        <v>1</v>
      </c>
      <c r="V51">
        <v>27</v>
      </c>
      <c r="X51" s="7"/>
    </row>
    <row r="52" spans="1:26" ht="15.75" customHeight="1" x14ac:dyDescent="0.25">
      <c r="A52" s="5" t="s">
        <v>448</v>
      </c>
      <c r="B52" s="6"/>
      <c r="C52" s="6"/>
      <c r="D52" s="6"/>
      <c r="E52">
        <v>10</v>
      </c>
      <c r="F52">
        <v>399</v>
      </c>
      <c r="G52" s="26">
        <v>39.9</v>
      </c>
      <c r="H52">
        <v>0</v>
      </c>
      <c r="I52">
        <v>0</v>
      </c>
      <c r="J52" s="7"/>
      <c r="L52" s="26" t="e">
        <f t="shared" si="36"/>
        <v>#DIV/0!</v>
      </c>
      <c r="Q52" s="5" t="s">
        <v>448</v>
      </c>
      <c r="T52">
        <v>1</v>
      </c>
      <c r="U52">
        <v>1</v>
      </c>
      <c r="V52">
        <v>29</v>
      </c>
      <c r="X52" s="7"/>
    </row>
    <row r="53" spans="1:26" ht="15.75" customHeight="1" x14ac:dyDescent="0.25">
      <c r="A53" s="5" t="s">
        <v>363</v>
      </c>
      <c r="B53" s="6"/>
      <c r="C53" s="6"/>
      <c r="D53" s="6"/>
      <c r="E53">
        <v>6</v>
      </c>
      <c r="F53">
        <v>225</v>
      </c>
      <c r="G53" s="26">
        <v>37.5</v>
      </c>
      <c r="H53">
        <v>0</v>
      </c>
      <c r="I53">
        <v>0</v>
      </c>
      <c r="J53" s="7"/>
      <c r="L53" s="26" t="e">
        <f t="shared" si="36"/>
        <v>#DIV/0!</v>
      </c>
      <c r="Q53" s="5" t="s">
        <v>363</v>
      </c>
      <c r="T53">
        <v>2</v>
      </c>
      <c r="U53">
        <v>2</v>
      </c>
      <c r="V53">
        <v>37</v>
      </c>
      <c r="X53" s="7"/>
    </row>
    <row r="54" spans="1:26" ht="15.75" customHeight="1" x14ac:dyDescent="0.25">
      <c r="A54" s="5" t="s">
        <v>369</v>
      </c>
      <c r="B54" s="6"/>
      <c r="C54" s="6"/>
      <c r="D54" s="6"/>
      <c r="E54">
        <v>8</v>
      </c>
      <c r="F54">
        <v>304</v>
      </c>
      <c r="G54" s="26">
        <v>38</v>
      </c>
      <c r="H54">
        <v>0</v>
      </c>
      <c r="I54">
        <v>0</v>
      </c>
      <c r="J54" s="7"/>
      <c r="L54" s="26" t="e">
        <f t="shared" si="36"/>
        <v>#DIV/0!</v>
      </c>
      <c r="Q54" s="5" t="s">
        <v>369</v>
      </c>
      <c r="T54">
        <v>0</v>
      </c>
      <c r="U54">
        <v>1</v>
      </c>
      <c r="V54">
        <v>0</v>
      </c>
      <c r="X54" s="7"/>
    </row>
    <row r="55" spans="1:26" ht="15.75" customHeight="1" x14ac:dyDescent="0.25">
      <c r="A55" s="5" t="s">
        <v>236</v>
      </c>
      <c r="B55" s="6"/>
      <c r="C55" s="6"/>
      <c r="D55" s="6"/>
      <c r="E55">
        <v>8</v>
      </c>
      <c r="F55">
        <v>355.2</v>
      </c>
      <c r="G55" s="26">
        <v>44.4</v>
      </c>
      <c r="H55">
        <v>0</v>
      </c>
      <c r="I55">
        <v>0</v>
      </c>
      <c r="J55" s="7"/>
      <c r="L55" s="26" t="e">
        <f t="shared" si="36"/>
        <v>#DIV/0!</v>
      </c>
      <c r="Q55" s="5" t="s">
        <v>236</v>
      </c>
      <c r="V55">
        <v>0</v>
      </c>
      <c r="X55" s="7"/>
    </row>
    <row r="56" spans="1:26" ht="15.75" customHeight="1" x14ac:dyDescent="0.25">
      <c r="A56" s="5" t="s">
        <v>125</v>
      </c>
      <c r="B56" s="6"/>
      <c r="C56" s="6"/>
      <c r="D56" s="6"/>
      <c r="E56">
        <v>3</v>
      </c>
      <c r="F56">
        <v>132</v>
      </c>
      <c r="G56" s="26">
        <v>44</v>
      </c>
      <c r="H56">
        <v>0</v>
      </c>
      <c r="I56">
        <v>0</v>
      </c>
      <c r="J56" s="7">
        <v>1</v>
      </c>
      <c r="K56">
        <v>0</v>
      </c>
      <c r="L56" s="26">
        <f t="shared" si="36"/>
        <v>0</v>
      </c>
      <c r="M56">
        <v>0</v>
      </c>
      <c r="N56">
        <v>0</v>
      </c>
      <c r="Q56" s="5" t="s">
        <v>125</v>
      </c>
      <c r="T56">
        <v>0</v>
      </c>
      <c r="U56">
        <v>2</v>
      </c>
      <c r="V56">
        <v>0</v>
      </c>
      <c r="X56" s="7"/>
    </row>
    <row r="57" spans="1:26" ht="15.75" customHeight="1" x14ac:dyDescent="0.25">
      <c r="A57" s="5" t="s">
        <v>342</v>
      </c>
      <c r="B57" s="6"/>
      <c r="C57" s="6"/>
      <c r="D57" s="6"/>
      <c r="E57">
        <v>4</v>
      </c>
      <c r="F57">
        <v>165.2</v>
      </c>
      <c r="G57" s="26">
        <v>41.3</v>
      </c>
      <c r="H57">
        <v>0</v>
      </c>
      <c r="I57">
        <v>0</v>
      </c>
      <c r="J57" s="7"/>
      <c r="L57" s="26" t="e">
        <f t="shared" si="36"/>
        <v>#DIV/0!</v>
      </c>
      <c r="Q57" s="5" t="s">
        <v>342</v>
      </c>
      <c r="T57">
        <v>1</v>
      </c>
      <c r="U57">
        <v>3</v>
      </c>
      <c r="V57">
        <v>20</v>
      </c>
      <c r="X57" s="7"/>
    </row>
    <row r="58" spans="1:26" ht="15.75" customHeight="1" x14ac:dyDescent="0.25">
      <c r="A58" s="5" t="s">
        <v>301</v>
      </c>
      <c r="B58" s="6"/>
      <c r="C58" s="6"/>
      <c r="D58" s="6"/>
      <c r="E58">
        <v>2</v>
      </c>
      <c r="F58">
        <v>78</v>
      </c>
      <c r="G58" s="26">
        <v>39</v>
      </c>
      <c r="H58">
        <v>0</v>
      </c>
      <c r="I58">
        <v>0</v>
      </c>
      <c r="J58" s="7"/>
      <c r="L58" s="26" t="e">
        <f t="shared" si="36"/>
        <v>#DIV/0!</v>
      </c>
      <c r="Q58" s="5" t="s">
        <v>301</v>
      </c>
      <c r="V58">
        <v>0</v>
      </c>
      <c r="X58" s="7"/>
    </row>
    <row r="59" spans="1:26" ht="15.75" customHeight="1" x14ac:dyDescent="0.25">
      <c r="A59" s="5"/>
      <c r="B59" s="6"/>
      <c r="C59" s="6"/>
      <c r="D59" s="6"/>
      <c r="E59">
        <f t="shared" ref="E59:F59" si="37">SUM(E48:E58)</f>
        <v>68</v>
      </c>
      <c r="F59">
        <f t="shared" si="37"/>
        <v>2613.4999999999995</v>
      </c>
      <c r="G59" s="26">
        <f>F59/E59</f>
        <v>38.433823529411761</v>
      </c>
      <c r="H59">
        <f>SUM(H48:H58)</f>
        <v>0</v>
      </c>
      <c r="I59">
        <f>MAX(I48:I58)</f>
        <v>0</v>
      </c>
      <c r="J59" s="7">
        <f t="shared" ref="J59:K59" si="38">SUM(J48:J58)</f>
        <v>1</v>
      </c>
      <c r="K59">
        <f t="shared" si="38"/>
        <v>0</v>
      </c>
      <c r="L59" s="26">
        <f t="shared" si="36"/>
        <v>0</v>
      </c>
      <c r="M59">
        <f>SUM(M48:M58)</f>
        <v>0</v>
      </c>
      <c r="N59">
        <f>MAX(N48:N58)</f>
        <v>0</v>
      </c>
      <c r="T59">
        <f t="shared" ref="T59:U59" si="39">SUM(T48:T58)</f>
        <v>6</v>
      </c>
      <c r="U59">
        <f t="shared" si="39"/>
        <v>14</v>
      </c>
      <c r="V59">
        <f>MAX(V48:V58)</f>
        <v>37</v>
      </c>
      <c r="X59">
        <f t="shared" ref="X59:Y59" si="40">SUM(X48:X58)</f>
        <v>0</v>
      </c>
      <c r="Y59">
        <f t="shared" si="40"/>
        <v>0</v>
      </c>
      <c r="Z59">
        <f>MAX(Z48:Z58)</f>
        <v>0</v>
      </c>
    </row>
    <row r="60" spans="1:26" ht="15.75" customHeight="1" x14ac:dyDescent="0.25">
      <c r="A60" s="5"/>
      <c r="B60" s="6"/>
      <c r="C60" s="6"/>
      <c r="D60" s="6"/>
    </row>
    <row r="61" spans="1:26" ht="15.75" customHeight="1" x14ac:dyDescent="0.25">
      <c r="A61" s="1" t="s">
        <v>92</v>
      </c>
      <c r="B61" s="6"/>
      <c r="C61" s="6"/>
      <c r="D61" s="6"/>
      <c r="E61" s="3" t="s">
        <v>965</v>
      </c>
      <c r="F61" s="3"/>
      <c r="G61" s="3"/>
      <c r="H61" s="3" t="s">
        <v>966</v>
      </c>
      <c r="I61" s="3"/>
      <c r="J61" s="3"/>
      <c r="K61" s="3" t="s">
        <v>967</v>
      </c>
      <c r="L61" s="3"/>
      <c r="M61" s="3"/>
      <c r="N61" s="3" t="s">
        <v>944</v>
      </c>
      <c r="O61" s="3"/>
      <c r="P61" s="3"/>
      <c r="Q61" s="3" t="s">
        <v>1261</v>
      </c>
      <c r="R61" s="3"/>
      <c r="S61" s="3"/>
      <c r="T61" s="3" t="s">
        <v>968</v>
      </c>
      <c r="U61" s="3"/>
      <c r="W61" s="3" t="s">
        <v>2</v>
      </c>
    </row>
    <row r="62" spans="1:26" ht="15.75" customHeight="1" x14ac:dyDescent="0.25">
      <c r="A62" s="1" t="s">
        <v>912</v>
      </c>
      <c r="B62" s="6"/>
      <c r="C62" s="6"/>
      <c r="D62" s="6"/>
      <c r="E62" s="3" t="s">
        <v>73</v>
      </c>
      <c r="F62" s="3" t="s">
        <v>7</v>
      </c>
      <c r="G62" s="3" t="s">
        <v>8</v>
      </c>
      <c r="H62" s="4" t="s">
        <v>73</v>
      </c>
      <c r="I62" s="3" t="s">
        <v>7</v>
      </c>
      <c r="J62" s="3" t="s">
        <v>8</v>
      </c>
      <c r="K62" s="4" t="s">
        <v>73</v>
      </c>
      <c r="L62" s="3" t="s">
        <v>7</v>
      </c>
      <c r="M62" s="3" t="s">
        <v>8</v>
      </c>
      <c r="N62" s="4" t="s">
        <v>73</v>
      </c>
      <c r="O62" s="3" t="s">
        <v>7</v>
      </c>
      <c r="P62" s="3" t="s">
        <v>8</v>
      </c>
      <c r="Q62" s="4" t="s">
        <v>73</v>
      </c>
      <c r="R62" s="3" t="s">
        <v>7</v>
      </c>
      <c r="S62" s="3" t="s">
        <v>8</v>
      </c>
      <c r="T62" s="4" t="s">
        <v>73</v>
      </c>
      <c r="U62" s="3" t="s">
        <v>7</v>
      </c>
      <c r="V62" s="3" t="s">
        <v>8</v>
      </c>
      <c r="W62" s="4" t="s">
        <v>73</v>
      </c>
      <c r="X62" s="3" t="s">
        <v>7</v>
      </c>
      <c r="Y62" s="3" t="s">
        <v>8</v>
      </c>
    </row>
    <row r="63" spans="1:26" ht="15.75" customHeight="1" x14ac:dyDescent="0.25">
      <c r="A63" s="5" t="s">
        <v>685</v>
      </c>
      <c r="B63" s="6"/>
      <c r="C63" s="6"/>
      <c r="D63" s="6"/>
      <c r="E63">
        <v>1</v>
      </c>
      <c r="F63">
        <v>25</v>
      </c>
      <c r="G63">
        <v>0</v>
      </c>
      <c r="H63" s="7"/>
      <c r="K63" s="7"/>
      <c r="N63" s="7"/>
      <c r="Q63" s="7"/>
      <c r="T63" s="7"/>
      <c r="W63" s="7"/>
    </row>
    <row r="64" spans="1:26" ht="15.75" customHeight="1" x14ac:dyDescent="0.25">
      <c r="A64" s="5" t="s">
        <v>913</v>
      </c>
      <c r="B64" s="6"/>
      <c r="C64" s="6"/>
      <c r="D64" s="6"/>
      <c r="H64" s="7"/>
      <c r="K64" s="7"/>
      <c r="N64" s="7"/>
      <c r="Q64" s="7"/>
      <c r="T64" s="7"/>
      <c r="W64" s="7"/>
    </row>
    <row r="65" spans="1:44" ht="15.75" customHeight="1" x14ac:dyDescent="0.25">
      <c r="A65" s="5" t="s">
        <v>364</v>
      </c>
      <c r="B65" s="6"/>
      <c r="C65" s="6"/>
      <c r="D65" s="6"/>
      <c r="H65" s="7"/>
      <c r="K65" s="7"/>
      <c r="N65" s="7"/>
      <c r="Q65" s="7"/>
      <c r="T65" s="7"/>
      <c r="W65" s="7"/>
    </row>
    <row r="66" spans="1:44" ht="15.75" customHeight="1" x14ac:dyDescent="0.25">
      <c r="A66" s="5" t="s">
        <v>914</v>
      </c>
      <c r="B66" s="6"/>
      <c r="C66" s="6"/>
      <c r="D66" s="6"/>
      <c r="H66" s="7">
        <v>1</v>
      </c>
      <c r="I66">
        <v>26</v>
      </c>
      <c r="J66">
        <v>0</v>
      </c>
      <c r="K66" s="7">
        <v>1</v>
      </c>
      <c r="L66" s="8">
        <v>0</v>
      </c>
      <c r="M66" s="8">
        <v>0</v>
      </c>
      <c r="N66" s="7">
        <v>1</v>
      </c>
      <c r="O66" s="8">
        <v>0</v>
      </c>
      <c r="P66" s="8">
        <v>0</v>
      </c>
      <c r="Q66" s="7">
        <v>1</v>
      </c>
      <c r="R66" s="8">
        <v>0</v>
      </c>
      <c r="S66" s="8">
        <v>0</v>
      </c>
      <c r="T66" s="7"/>
      <c r="W66" s="7"/>
    </row>
    <row r="67" spans="1:44" ht="15.75" customHeight="1" x14ac:dyDescent="0.25">
      <c r="A67" s="5" t="s">
        <v>448</v>
      </c>
      <c r="B67" s="6"/>
      <c r="C67" s="6"/>
      <c r="D67" s="6"/>
      <c r="H67" s="7"/>
      <c r="K67" s="7"/>
      <c r="N67" s="7"/>
      <c r="Q67" s="7"/>
      <c r="T67" s="7"/>
      <c r="W67" s="7"/>
    </row>
    <row r="68" spans="1:44" ht="15.75" customHeight="1" x14ac:dyDescent="0.25">
      <c r="A68" s="5" t="s">
        <v>363</v>
      </c>
      <c r="B68" s="6"/>
      <c r="C68" s="6"/>
      <c r="D68" s="6"/>
      <c r="H68" s="7"/>
      <c r="K68" s="7"/>
      <c r="N68" s="7"/>
      <c r="Q68" s="7"/>
      <c r="T68" s="7"/>
      <c r="W68" s="7"/>
    </row>
    <row r="69" spans="1:44" ht="15.75" customHeight="1" x14ac:dyDescent="0.25">
      <c r="A69" s="5" t="s">
        <v>369</v>
      </c>
      <c r="B69" s="6"/>
      <c r="C69" s="6"/>
      <c r="D69" s="6"/>
      <c r="H69" s="7"/>
      <c r="K69" s="7"/>
      <c r="N69" s="7"/>
      <c r="Q69" s="7"/>
      <c r="T69" s="27">
        <v>2</v>
      </c>
      <c r="U69">
        <v>0</v>
      </c>
      <c r="V69">
        <v>0</v>
      </c>
      <c r="W69" s="7"/>
    </row>
    <row r="70" spans="1:44" ht="15.75" customHeight="1" x14ac:dyDescent="0.25">
      <c r="A70" s="5" t="s">
        <v>236</v>
      </c>
      <c r="B70" s="6"/>
      <c r="C70" s="6"/>
      <c r="D70" s="6"/>
      <c r="E70">
        <v>1</v>
      </c>
      <c r="F70">
        <v>0</v>
      </c>
      <c r="G70">
        <v>0</v>
      </c>
      <c r="H70" s="7"/>
      <c r="K70" s="7"/>
      <c r="N70" s="7"/>
      <c r="Q70" s="27">
        <v>2</v>
      </c>
      <c r="R70">
        <v>1</v>
      </c>
      <c r="S70">
        <v>0</v>
      </c>
      <c r="T70" s="7"/>
      <c r="W70" s="7"/>
    </row>
    <row r="71" spans="1:44" ht="15.75" customHeight="1" x14ac:dyDescent="0.25">
      <c r="A71" s="5" t="s">
        <v>125</v>
      </c>
      <c r="B71" s="6"/>
      <c r="C71" s="6"/>
      <c r="D71" s="6"/>
      <c r="H71" s="7"/>
      <c r="K71" s="7"/>
      <c r="N71" s="7"/>
      <c r="Q71" s="7"/>
      <c r="T71" s="7"/>
      <c r="W71" s="7"/>
    </row>
    <row r="72" spans="1:44" ht="15.75" customHeight="1" x14ac:dyDescent="0.25">
      <c r="A72" s="5" t="s">
        <v>342</v>
      </c>
      <c r="B72" s="6"/>
      <c r="C72" s="6"/>
      <c r="D72" s="6"/>
      <c r="H72" s="7"/>
      <c r="K72" s="7"/>
      <c r="N72" s="7">
        <v>1</v>
      </c>
      <c r="O72">
        <v>17</v>
      </c>
      <c r="P72">
        <v>0</v>
      </c>
      <c r="Q72" s="7"/>
      <c r="T72" s="7"/>
      <c r="W72" s="7"/>
    </row>
    <row r="73" spans="1:44" ht="15.75" customHeight="1" x14ac:dyDescent="0.25">
      <c r="A73" s="5" t="s">
        <v>301</v>
      </c>
      <c r="B73" s="6"/>
      <c r="C73" s="6"/>
      <c r="D73" s="6"/>
      <c r="H73" s="7"/>
      <c r="K73" s="7"/>
      <c r="N73" s="7"/>
      <c r="Q73" s="7"/>
      <c r="T73" s="7"/>
      <c r="W73" s="7"/>
    </row>
    <row r="74" spans="1:44" ht="15.75" customHeight="1" x14ac:dyDescent="0.25">
      <c r="A74" s="5"/>
      <c r="B74" s="6"/>
      <c r="C74" s="6"/>
      <c r="D74" s="6"/>
      <c r="E74">
        <f t="shared" ref="E74:Y74" si="41">SUM(E63:E73)</f>
        <v>2</v>
      </c>
      <c r="F74">
        <f t="shared" si="41"/>
        <v>25</v>
      </c>
      <c r="G74">
        <f t="shared" si="41"/>
        <v>0</v>
      </c>
      <c r="H74">
        <f t="shared" si="41"/>
        <v>1</v>
      </c>
      <c r="I74">
        <f t="shared" si="41"/>
        <v>26</v>
      </c>
      <c r="J74">
        <f t="shared" si="41"/>
        <v>0</v>
      </c>
      <c r="K74">
        <f t="shared" si="41"/>
        <v>1</v>
      </c>
      <c r="L74">
        <f t="shared" si="41"/>
        <v>0</v>
      </c>
      <c r="M74">
        <f t="shared" si="41"/>
        <v>0</v>
      </c>
      <c r="N74">
        <f t="shared" si="41"/>
        <v>2</v>
      </c>
      <c r="O74">
        <f t="shared" si="41"/>
        <v>17</v>
      </c>
      <c r="P74">
        <f t="shared" si="41"/>
        <v>0</v>
      </c>
      <c r="Q74">
        <f t="shared" si="41"/>
        <v>3</v>
      </c>
      <c r="R74">
        <f t="shared" si="41"/>
        <v>1</v>
      </c>
      <c r="S74">
        <f t="shared" si="41"/>
        <v>0</v>
      </c>
      <c r="T74">
        <f t="shared" si="41"/>
        <v>2</v>
      </c>
      <c r="U74">
        <f t="shared" si="41"/>
        <v>0</v>
      </c>
      <c r="V74">
        <f t="shared" si="41"/>
        <v>0</v>
      </c>
      <c r="W74">
        <f t="shared" si="41"/>
        <v>0</v>
      </c>
      <c r="X74">
        <f t="shared" si="41"/>
        <v>0</v>
      </c>
      <c r="Y74">
        <f t="shared" si="41"/>
        <v>0</v>
      </c>
    </row>
    <row r="75" spans="1:44" ht="15.75" customHeight="1" x14ac:dyDescent="0.25">
      <c r="A75" s="1" t="s">
        <v>93</v>
      </c>
      <c r="B75" s="2"/>
      <c r="C75" s="2"/>
      <c r="D75" s="2"/>
      <c r="E75" s="3" t="s">
        <v>910</v>
      </c>
      <c r="F75" s="3"/>
      <c r="G75" s="3"/>
      <c r="H75" s="3" t="s">
        <v>1261</v>
      </c>
      <c r="I75" s="3"/>
      <c r="J75" s="3"/>
      <c r="K75" s="3" t="s">
        <v>908</v>
      </c>
      <c r="L75" s="3"/>
      <c r="M75" s="3"/>
      <c r="N75" s="3" t="s">
        <v>944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ht="15.75" customHeight="1" x14ac:dyDescent="0.25">
      <c r="A76" s="1" t="s">
        <v>912</v>
      </c>
      <c r="B76" s="2"/>
      <c r="C76" s="2"/>
      <c r="D76" s="2"/>
      <c r="E76" s="3" t="s">
        <v>95</v>
      </c>
      <c r="F76" s="3" t="s">
        <v>7</v>
      </c>
      <c r="G76" s="3" t="s">
        <v>91</v>
      </c>
      <c r="H76" s="4" t="s">
        <v>95</v>
      </c>
      <c r="I76" s="3" t="s">
        <v>7</v>
      </c>
      <c r="J76" s="3" t="s">
        <v>91</v>
      </c>
      <c r="K76" s="4" t="s">
        <v>95</v>
      </c>
      <c r="L76" s="3" t="s">
        <v>7</v>
      </c>
      <c r="M76" s="3" t="s">
        <v>91</v>
      </c>
      <c r="N76" s="3" t="s">
        <v>95</v>
      </c>
      <c r="O76" s="3" t="s">
        <v>7</v>
      </c>
      <c r="P76" s="3" t="s">
        <v>91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ht="15.75" customHeight="1" x14ac:dyDescent="0.25">
      <c r="A77" s="5" t="s">
        <v>685</v>
      </c>
      <c r="B77" s="6"/>
      <c r="C77" s="6"/>
      <c r="D77" s="6"/>
      <c r="E77">
        <v>3</v>
      </c>
      <c r="F77">
        <v>29</v>
      </c>
      <c r="G77">
        <v>0</v>
      </c>
      <c r="H77" s="7"/>
      <c r="J77">
        <v>0</v>
      </c>
      <c r="K77" s="7">
        <v>1</v>
      </c>
      <c r="L77" s="8">
        <v>7</v>
      </c>
      <c r="M77" s="8">
        <v>0</v>
      </c>
      <c r="N77" s="7"/>
    </row>
    <row r="78" spans="1:44" ht="15.75" customHeight="1" x14ac:dyDescent="0.25">
      <c r="A78" s="5" t="s">
        <v>913</v>
      </c>
      <c r="B78" s="6"/>
      <c r="C78" s="6"/>
      <c r="D78" s="6"/>
      <c r="E78">
        <v>1</v>
      </c>
      <c r="F78">
        <v>6</v>
      </c>
      <c r="G78">
        <v>0</v>
      </c>
      <c r="H78" s="7"/>
      <c r="J78">
        <v>0</v>
      </c>
      <c r="K78" s="7"/>
      <c r="N78" s="7">
        <v>1</v>
      </c>
      <c r="O78">
        <v>-2</v>
      </c>
      <c r="P78">
        <v>0</v>
      </c>
    </row>
    <row r="79" spans="1:44" ht="15.75" customHeight="1" x14ac:dyDescent="0.25">
      <c r="A79" s="5" t="s">
        <v>364</v>
      </c>
      <c r="B79" s="6"/>
      <c r="C79" s="6"/>
      <c r="D79" s="6"/>
      <c r="E79">
        <v>2</v>
      </c>
      <c r="F79">
        <v>10</v>
      </c>
      <c r="G79">
        <v>0</v>
      </c>
      <c r="H79" s="7"/>
      <c r="J79">
        <v>0</v>
      </c>
      <c r="K79" s="7"/>
      <c r="N79" s="7"/>
    </row>
    <row r="80" spans="1:44" ht="15.75" customHeight="1" x14ac:dyDescent="0.25">
      <c r="A80" s="5" t="s">
        <v>914</v>
      </c>
      <c r="B80" s="6"/>
      <c r="C80" s="6"/>
      <c r="D80" s="6"/>
      <c r="E80">
        <v>3</v>
      </c>
      <c r="F80">
        <v>2</v>
      </c>
      <c r="G80">
        <v>0</v>
      </c>
      <c r="H80" s="7"/>
      <c r="J80">
        <v>0</v>
      </c>
      <c r="K80" s="7"/>
      <c r="N80" s="7"/>
    </row>
    <row r="81" spans="1:44" ht="15.75" customHeight="1" x14ac:dyDescent="0.25">
      <c r="A81" s="5" t="s">
        <v>448</v>
      </c>
      <c r="B81" s="6"/>
      <c r="C81" s="6"/>
      <c r="D81" s="6"/>
      <c r="E81">
        <v>1</v>
      </c>
      <c r="F81">
        <v>8</v>
      </c>
      <c r="G81">
        <v>0</v>
      </c>
      <c r="H81" s="7"/>
      <c r="J81">
        <v>0</v>
      </c>
      <c r="K81" s="7"/>
      <c r="N81" s="7"/>
    </row>
    <row r="82" spans="1:44" ht="15.75" customHeight="1" x14ac:dyDescent="0.25">
      <c r="A82" s="5" t="s">
        <v>363</v>
      </c>
      <c r="B82" s="6"/>
      <c r="C82" s="6"/>
      <c r="D82" s="6"/>
      <c r="E82">
        <v>2</v>
      </c>
      <c r="F82">
        <v>-1</v>
      </c>
      <c r="G82">
        <v>0</v>
      </c>
      <c r="H82" s="7"/>
      <c r="J82">
        <v>0</v>
      </c>
      <c r="K82" s="7"/>
      <c r="N82" s="7"/>
    </row>
    <row r="83" spans="1:44" ht="15.75" customHeight="1" x14ac:dyDescent="0.25">
      <c r="A83" s="5" t="s">
        <v>369</v>
      </c>
      <c r="B83" s="6"/>
      <c r="C83" s="6"/>
      <c r="D83" s="6"/>
      <c r="G83">
        <v>0</v>
      </c>
      <c r="H83" s="7">
        <v>1</v>
      </c>
      <c r="I83">
        <v>6</v>
      </c>
      <c r="J83">
        <v>0</v>
      </c>
      <c r="K83" s="7"/>
      <c r="N83" s="7"/>
    </row>
    <row r="84" spans="1:44" ht="15.75" customHeight="1" x14ac:dyDescent="0.25">
      <c r="A84" s="5" t="s">
        <v>236</v>
      </c>
      <c r="B84" s="6"/>
      <c r="C84" s="6"/>
      <c r="D84" s="6"/>
      <c r="G84">
        <v>0</v>
      </c>
      <c r="H84" s="7">
        <v>3</v>
      </c>
      <c r="I84">
        <v>34</v>
      </c>
      <c r="J84">
        <v>0</v>
      </c>
      <c r="K84" s="7"/>
      <c r="N84" s="7"/>
    </row>
    <row r="85" spans="1:44" ht="15.75" customHeight="1" x14ac:dyDescent="0.25">
      <c r="A85" s="5" t="s">
        <v>125</v>
      </c>
      <c r="B85" s="6"/>
      <c r="C85" s="6"/>
      <c r="D85" s="6"/>
      <c r="G85">
        <v>0</v>
      </c>
      <c r="H85" s="7">
        <v>4</v>
      </c>
      <c r="I85">
        <v>17</v>
      </c>
      <c r="J85">
        <v>0</v>
      </c>
      <c r="K85" s="7"/>
      <c r="N85" s="7"/>
    </row>
    <row r="86" spans="1:44" ht="15.75" customHeight="1" x14ac:dyDescent="0.25">
      <c r="A86" s="5" t="s">
        <v>342</v>
      </c>
      <c r="B86" s="6"/>
      <c r="C86" s="6"/>
      <c r="D86" s="6"/>
      <c r="G86">
        <v>0</v>
      </c>
      <c r="H86" s="7">
        <v>4</v>
      </c>
      <c r="I86">
        <v>25</v>
      </c>
      <c r="J86">
        <v>0</v>
      </c>
      <c r="K86" s="7"/>
      <c r="N86" s="7"/>
    </row>
    <row r="87" spans="1:44" ht="15.75" customHeight="1" x14ac:dyDescent="0.25">
      <c r="A87" s="5" t="s">
        <v>301</v>
      </c>
      <c r="B87" s="6"/>
      <c r="C87" s="6"/>
      <c r="D87" s="6"/>
      <c r="G87">
        <v>0</v>
      </c>
      <c r="H87" s="7"/>
      <c r="J87">
        <v>0</v>
      </c>
      <c r="K87" s="7"/>
      <c r="N87" s="7"/>
    </row>
    <row r="88" spans="1:44" ht="15.75" customHeight="1" x14ac:dyDescent="0.25">
      <c r="A88" s="5"/>
      <c r="B88" s="6"/>
      <c r="C88" s="6"/>
      <c r="D88" s="6"/>
      <c r="E88">
        <f t="shared" ref="E88:I88" si="42">SUM(E77:E87)</f>
        <v>12</v>
      </c>
      <c r="F88">
        <f t="shared" si="42"/>
        <v>54</v>
      </c>
      <c r="G88">
        <f t="shared" si="42"/>
        <v>0</v>
      </c>
      <c r="H88">
        <f t="shared" si="42"/>
        <v>12</v>
      </c>
      <c r="I88">
        <f t="shared" si="42"/>
        <v>82</v>
      </c>
      <c r="J88">
        <f>J87</f>
        <v>0</v>
      </c>
      <c r="K88">
        <f t="shared" ref="K88:M88" si="43">SUM(K77:K87)</f>
        <v>1</v>
      </c>
      <c r="L88">
        <f t="shared" si="43"/>
        <v>7</v>
      </c>
      <c r="M88">
        <f t="shared" si="43"/>
        <v>0</v>
      </c>
    </row>
    <row r="89" spans="1:44" ht="15.75" customHeight="1" x14ac:dyDescent="0.25">
      <c r="A89" s="1" t="s">
        <v>96</v>
      </c>
      <c r="B89" s="2"/>
      <c r="C89" s="2"/>
      <c r="D89" s="2"/>
      <c r="E89" s="3" t="s">
        <v>910</v>
      </c>
      <c r="F89" s="3"/>
      <c r="G89" s="3"/>
      <c r="H89" s="3" t="s">
        <v>905</v>
      </c>
      <c r="I89" s="3"/>
      <c r="J89" s="3"/>
      <c r="K89" s="3" t="s">
        <v>983</v>
      </c>
      <c r="L89" s="3"/>
      <c r="M89" s="3"/>
      <c r="N89" s="3" t="s">
        <v>965</v>
      </c>
      <c r="O89" s="3"/>
      <c r="P89" s="3"/>
      <c r="Q89" s="3" t="s">
        <v>984</v>
      </c>
      <c r="R89" s="3"/>
      <c r="S89" s="3"/>
      <c r="T89" s="3" t="s">
        <v>986</v>
      </c>
      <c r="U89" s="3"/>
      <c r="V89" s="3"/>
      <c r="W89" s="3" t="s">
        <v>2</v>
      </c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ht="15.75" customHeight="1" x14ac:dyDescent="0.25">
      <c r="A90" s="1" t="s">
        <v>912</v>
      </c>
      <c r="B90" s="2"/>
      <c r="C90" s="2"/>
      <c r="D90" s="2"/>
      <c r="E90" s="3" t="s">
        <v>95</v>
      </c>
      <c r="F90" s="3" t="s">
        <v>7</v>
      </c>
      <c r="G90" s="3" t="s">
        <v>91</v>
      </c>
      <c r="H90" s="4" t="s">
        <v>95</v>
      </c>
      <c r="I90" s="3" t="s">
        <v>7</v>
      </c>
      <c r="J90" s="3" t="s">
        <v>91</v>
      </c>
      <c r="K90" s="4" t="s">
        <v>95</v>
      </c>
      <c r="L90" s="3" t="s">
        <v>7</v>
      </c>
      <c r="M90" s="3" t="s">
        <v>91</v>
      </c>
      <c r="N90" s="4" t="s">
        <v>95</v>
      </c>
      <c r="O90" s="3" t="s">
        <v>7</v>
      </c>
      <c r="P90" s="3" t="s">
        <v>91</v>
      </c>
      <c r="Q90" s="4" t="s">
        <v>95</v>
      </c>
      <c r="R90" s="3" t="s">
        <v>7</v>
      </c>
      <c r="S90" s="3" t="s">
        <v>91</v>
      </c>
      <c r="T90" s="4" t="s">
        <v>95</v>
      </c>
      <c r="U90" s="3" t="s">
        <v>7</v>
      </c>
      <c r="V90" s="3" t="s">
        <v>91</v>
      </c>
      <c r="W90" s="4" t="s">
        <v>95</v>
      </c>
      <c r="X90" s="3" t="s">
        <v>7</v>
      </c>
      <c r="Y90" s="3" t="s">
        <v>91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ht="15.75" customHeight="1" x14ac:dyDescent="0.25">
      <c r="A91" s="5" t="s">
        <v>685</v>
      </c>
      <c r="B91" s="6"/>
      <c r="C91" s="6"/>
      <c r="D91" s="6"/>
      <c r="E91">
        <v>3</v>
      </c>
      <c r="F91">
        <v>72</v>
      </c>
      <c r="G91">
        <v>0</v>
      </c>
      <c r="H91" s="7"/>
      <c r="J91">
        <v>0</v>
      </c>
      <c r="K91" s="7"/>
      <c r="N91" s="7"/>
      <c r="Q91" s="7"/>
      <c r="T91" s="7"/>
      <c r="W91" s="7"/>
    </row>
    <row r="92" spans="1:44" ht="15.75" customHeight="1" x14ac:dyDescent="0.25">
      <c r="A92" s="5" t="s">
        <v>913</v>
      </c>
      <c r="B92" s="6"/>
      <c r="C92" s="6"/>
      <c r="D92" s="6"/>
      <c r="G92">
        <v>0</v>
      </c>
      <c r="H92" s="7"/>
      <c r="J92">
        <v>0</v>
      </c>
      <c r="K92" s="7">
        <v>3</v>
      </c>
      <c r="L92" s="8">
        <v>23</v>
      </c>
      <c r="M92" s="8">
        <v>0</v>
      </c>
      <c r="N92" s="7"/>
      <c r="Q92" s="7"/>
      <c r="T92" s="7"/>
      <c r="W92" s="7"/>
    </row>
    <row r="93" spans="1:44" ht="15.75" customHeight="1" x14ac:dyDescent="0.25">
      <c r="A93" s="5" t="s">
        <v>364</v>
      </c>
      <c r="B93" s="6"/>
      <c r="C93" s="6"/>
      <c r="D93" s="6"/>
      <c r="E93">
        <v>1</v>
      </c>
      <c r="F93">
        <v>23</v>
      </c>
      <c r="G93">
        <v>0</v>
      </c>
      <c r="H93" s="7">
        <v>1</v>
      </c>
      <c r="I93" s="8">
        <v>30</v>
      </c>
      <c r="J93">
        <v>0</v>
      </c>
      <c r="K93" s="7">
        <v>3</v>
      </c>
      <c r="L93" s="8">
        <v>47</v>
      </c>
      <c r="M93" s="8">
        <v>0</v>
      </c>
      <c r="N93" s="7"/>
      <c r="Q93" s="7"/>
      <c r="T93" s="7"/>
      <c r="W93" s="7"/>
    </row>
    <row r="94" spans="1:44" ht="15.75" customHeight="1" x14ac:dyDescent="0.25">
      <c r="A94" s="5" t="s">
        <v>914</v>
      </c>
      <c r="B94" s="6"/>
      <c r="C94" s="6"/>
      <c r="D94" s="6"/>
      <c r="E94">
        <v>2</v>
      </c>
      <c r="F94">
        <v>38</v>
      </c>
      <c r="G94">
        <v>0</v>
      </c>
      <c r="H94" s="7"/>
      <c r="J94">
        <v>0</v>
      </c>
      <c r="K94" s="7"/>
      <c r="N94" s="7"/>
      <c r="Q94" s="7"/>
      <c r="T94" s="7"/>
      <c r="W94" s="7"/>
    </row>
    <row r="95" spans="1:44" ht="15.75" customHeight="1" x14ac:dyDescent="0.25">
      <c r="A95" s="5" t="s">
        <v>448</v>
      </c>
      <c r="B95" s="6"/>
      <c r="C95" s="6"/>
      <c r="D95" s="6"/>
      <c r="E95">
        <v>2</v>
      </c>
      <c r="F95">
        <v>32</v>
      </c>
      <c r="G95">
        <v>0</v>
      </c>
      <c r="H95" s="7"/>
      <c r="J95">
        <v>0</v>
      </c>
      <c r="K95" s="7"/>
      <c r="N95" s="7">
        <v>3</v>
      </c>
      <c r="O95">
        <v>53</v>
      </c>
      <c r="P95">
        <v>0</v>
      </c>
      <c r="Q95" s="7"/>
      <c r="T95" s="7"/>
      <c r="W95" s="7"/>
    </row>
    <row r="96" spans="1:44" ht="15.75" customHeight="1" x14ac:dyDescent="0.25">
      <c r="A96" s="5" t="s">
        <v>363</v>
      </c>
      <c r="B96" s="6"/>
      <c r="C96" s="6"/>
      <c r="D96" s="6"/>
      <c r="E96">
        <v>1</v>
      </c>
      <c r="F96">
        <v>14</v>
      </c>
      <c r="G96">
        <v>0</v>
      </c>
      <c r="H96" s="7"/>
      <c r="J96">
        <v>0</v>
      </c>
      <c r="K96" s="7"/>
      <c r="N96" s="7"/>
      <c r="Q96" s="7"/>
      <c r="T96" s="7"/>
      <c r="W96" s="7"/>
    </row>
    <row r="97" spans="1:25" ht="15.75" customHeight="1" x14ac:dyDescent="0.25">
      <c r="A97" s="5" t="s">
        <v>369</v>
      </c>
      <c r="B97" s="6"/>
      <c r="C97" s="6"/>
      <c r="D97" s="6"/>
      <c r="E97">
        <v>3</v>
      </c>
      <c r="F97">
        <v>64</v>
      </c>
      <c r="G97">
        <v>0</v>
      </c>
      <c r="H97" s="7">
        <v>6</v>
      </c>
      <c r="I97" s="10">
        <v>165</v>
      </c>
      <c r="J97">
        <v>0</v>
      </c>
      <c r="K97" s="7"/>
      <c r="N97" s="7">
        <v>1</v>
      </c>
      <c r="O97">
        <v>4</v>
      </c>
      <c r="P97">
        <v>0</v>
      </c>
      <c r="Q97" s="7"/>
      <c r="T97" s="7"/>
      <c r="W97" s="7"/>
    </row>
    <row r="98" spans="1:25" ht="15.75" customHeight="1" x14ac:dyDescent="0.25">
      <c r="A98" s="5" t="s">
        <v>236</v>
      </c>
      <c r="B98" s="6"/>
      <c r="C98" s="6"/>
      <c r="D98" s="6"/>
      <c r="E98">
        <v>3</v>
      </c>
      <c r="F98">
        <v>45</v>
      </c>
      <c r="G98">
        <v>0</v>
      </c>
      <c r="H98" s="7">
        <v>2</v>
      </c>
      <c r="I98" s="8">
        <v>53</v>
      </c>
      <c r="J98">
        <v>0</v>
      </c>
      <c r="K98" s="7"/>
      <c r="N98" s="7"/>
      <c r="Q98" s="7"/>
      <c r="T98" s="7"/>
      <c r="W98" s="7"/>
    </row>
    <row r="99" spans="1:25" ht="15.75" customHeight="1" x14ac:dyDescent="0.25">
      <c r="A99" s="5" t="s">
        <v>125</v>
      </c>
      <c r="B99" s="6"/>
      <c r="C99" s="6"/>
      <c r="D99" s="6"/>
      <c r="E99">
        <v>4</v>
      </c>
      <c r="F99">
        <v>91</v>
      </c>
      <c r="G99">
        <v>0</v>
      </c>
      <c r="H99" s="7"/>
      <c r="J99">
        <v>0</v>
      </c>
      <c r="K99" s="7"/>
      <c r="N99" s="7"/>
      <c r="Q99" s="7"/>
      <c r="T99" s="7"/>
      <c r="W99" s="7"/>
    </row>
    <row r="100" spans="1:25" ht="15.75" customHeight="1" x14ac:dyDescent="0.25">
      <c r="A100" s="5" t="s">
        <v>342</v>
      </c>
      <c r="B100" s="6"/>
      <c r="C100" s="6"/>
      <c r="D100" s="6"/>
      <c r="E100">
        <v>3</v>
      </c>
      <c r="F100">
        <v>52</v>
      </c>
      <c r="G100">
        <v>0</v>
      </c>
      <c r="H100" s="7"/>
      <c r="J100">
        <v>0</v>
      </c>
      <c r="K100" s="7"/>
      <c r="N100" s="7"/>
      <c r="Q100" s="7">
        <v>2</v>
      </c>
      <c r="R100">
        <v>33</v>
      </c>
      <c r="S100">
        <v>0</v>
      </c>
      <c r="T100" s="7"/>
      <c r="W100" s="7"/>
    </row>
    <row r="101" spans="1:25" ht="15.75" customHeight="1" x14ac:dyDescent="0.25">
      <c r="A101" s="5" t="s">
        <v>301</v>
      </c>
      <c r="B101" s="6"/>
      <c r="C101" s="6"/>
      <c r="D101" s="6"/>
      <c r="E101">
        <v>2</v>
      </c>
      <c r="F101">
        <v>37</v>
      </c>
      <c r="G101">
        <v>0</v>
      </c>
      <c r="H101" s="7"/>
      <c r="J101">
        <v>0</v>
      </c>
      <c r="K101" s="7"/>
      <c r="N101" s="7">
        <v>1</v>
      </c>
      <c r="O101">
        <v>17</v>
      </c>
      <c r="P101">
        <v>0</v>
      </c>
      <c r="Q101" s="7">
        <v>4</v>
      </c>
      <c r="R101">
        <v>79</v>
      </c>
      <c r="S101">
        <v>0</v>
      </c>
      <c r="T101" s="7">
        <v>1</v>
      </c>
      <c r="U101" s="8">
        <v>7</v>
      </c>
      <c r="V101" s="8">
        <v>0</v>
      </c>
      <c r="W101" s="7"/>
    </row>
    <row r="102" spans="1:25" ht="15.75" customHeight="1" x14ac:dyDescent="0.25">
      <c r="A102" s="5"/>
      <c r="B102" s="6"/>
      <c r="C102" s="6"/>
      <c r="D102" s="6"/>
      <c r="E102">
        <f t="shared" ref="E102:Y102" si="44">SUM(E91:E101)</f>
        <v>24</v>
      </c>
      <c r="F102">
        <f t="shared" si="44"/>
        <v>468</v>
      </c>
      <c r="G102">
        <f t="shared" si="44"/>
        <v>0</v>
      </c>
      <c r="H102">
        <f t="shared" si="44"/>
        <v>9</v>
      </c>
      <c r="I102">
        <f t="shared" si="44"/>
        <v>248</v>
      </c>
      <c r="J102">
        <f t="shared" si="44"/>
        <v>0</v>
      </c>
      <c r="K102">
        <f t="shared" si="44"/>
        <v>6</v>
      </c>
      <c r="L102">
        <f t="shared" si="44"/>
        <v>70</v>
      </c>
      <c r="M102">
        <f t="shared" si="44"/>
        <v>0</v>
      </c>
      <c r="N102">
        <f t="shared" si="44"/>
        <v>5</v>
      </c>
      <c r="O102">
        <f t="shared" si="44"/>
        <v>74</v>
      </c>
      <c r="P102">
        <f t="shared" si="44"/>
        <v>0</v>
      </c>
      <c r="Q102">
        <f t="shared" si="44"/>
        <v>6</v>
      </c>
      <c r="R102">
        <f t="shared" si="44"/>
        <v>112</v>
      </c>
      <c r="S102">
        <f t="shared" si="44"/>
        <v>0</v>
      </c>
      <c r="T102">
        <f t="shared" si="44"/>
        <v>1</v>
      </c>
      <c r="U102">
        <f t="shared" si="44"/>
        <v>7</v>
      </c>
      <c r="V102">
        <f t="shared" si="44"/>
        <v>0</v>
      </c>
      <c r="W102">
        <f t="shared" si="44"/>
        <v>0</v>
      </c>
      <c r="X102">
        <f t="shared" si="44"/>
        <v>0</v>
      </c>
      <c r="Y102">
        <f t="shared" si="44"/>
        <v>0</v>
      </c>
    </row>
    <row r="103" spans="1:25" ht="15.75" customHeight="1" x14ac:dyDescent="0.25">
      <c r="A103" s="5"/>
      <c r="B103" s="6"/>
      <c r="C103" s="6"/>
      <c r="D103" s="6"/>
    </row>
    <row r="104" spans="1:25" ht="15.75" customHeight="1" x14ac:dyDescent="0.25">
      <c r="A104" s="5"/>
      <c r="B104" s="6"/>
      <c r="C104" s="6"/>
      <c r="D104" s="6"/>
    </row>
    <row r="105" spans="1:25" ht="15.75" customHeight="1" x14ac:dyDescent="0.25">
      <c r="A105" s="5"/>
      <c r="B105" s="6"/>
      <c r="C105" s="6"/>
      <c r="D105" s="6"/>
    </row>
    <row r="106" spans="1:25" ht="15.75" customHeight="1" x14ac:dyDescent="0.25">
      <c r="A106" s="5"/>
      <c r="B106" s="6"/>
      <c r="C106" s="6"/>
      <c r="D106" s="6"/>
    </row>
    <row r="107" spans="1:25" ht="15.75" customHeight="1" x14ac:dyDescent="0.25">
      <c r="A107" s="5"/>
      <c r="B107" s="6"/>
      <c r="C107" s="6"/>
      <c r="D107" s="6"/>
    </row>
    <row r="108" spans="1:25" ht="15.75" customHeight="1" x14ac:dyDescent="0.25">
      <c r="A108" s="5"/>
      <c r="B108" s="6"/>
      <c r="C108" s="6"/>
      <c r="D108" s="6"/>
    </row>
    <row r="109" spans="1:25" ht="15.75" customHeight="1" x14ac:dyDescent="0.25">
      <c r="A109" s="5"/>
      <c r="B109" s="6"/>
      <c r="C109" s="6"/>
      <c r="D109" s="6"/>
    </row>
    <row r="110" spans="1:25" ht="15.75" customHeight="1" x14ac:dyDescent="0.25">
      <c r="A110" s="5"/>
      <c r="B110" s="6"/>
      <c r="C110" s="6"/>
      <c r="D110" s="6"/>
    </row>
    <row r="111" spans="1:25" ht="15.75" customHeight="1" x14ac:dyDescent="0.25">
      <c r="A111" s="5"/>
      <c r="B111" s="6"/>
      <c r="C111" s="6"/>
      <c r="D111" s="6"/>
    </row>
    <row r="112" spans="1:25" ht="15.75" customHeight="1" x14ac:dyDescent="0.25">
      <c r="A112" s="5"/>
      <c r="B112" s="6"/>
      <c r="C112" s="6"/>
      <c r="D112" s="6"/>
    </row>
    <row r="113" spans="1:4" ht="15.75" customHeight="1" x14ac:dyDescent="0.25">
      <c r="A113" s="5"/>
      <c r="B113" s="6"/>
      <c r="C113" s="6"/>
      <c r="D113" s="6"/>
    </row>
    <row r="114" spans="1:4" ht="15.75" customHeight="1" x14ac:dyDescent="0.25">
      <c r="A114" s="5"/>
      <c r="B114" s="6"/>
      <c r="C114" s="6"/>
      <c r="D114" s="6"/>
    </row>
    <row r="115" spans="1:4" ht="15.75" customHeight="1" x14ac:dyDescent="0.25">
      <c r="A115" s="5"/>
      <c r="B115" s="6"/>
      <c r="C115" s="6"/>
      <c r="D115" s="6"/>
    </row>
    <row r="116" spans="1:4" ht="15.75" customHeight="1" x14ac:dyDescent="0.25">
      <c r="A116" s="5"/>
      <c r="B116" s="6"/>
      <c r="C116" s="6"/>
      <c r="D116" s="6"/>
    </row>
    <row r="117" spans="1:4" ht="15.75" customHeight="1" x14ac:dyDescent="0.25">
      <c r="A117" s="5"/>
      <c r="B117" s="6"/>
      <c r="C117" s="6"/>
      <c r="D117" s="6"/>
    </row>
    <row r="118" spans="1:4" ht="15.75" customHeight="1" x14ac:dyDescent="0.25">
      <c r="A118" s="5"/>
      <c r="B118" s="6"/>
      <c r="C118" s="6"/>
      <c r="D118" s="6"/>
    </row>
    <row r="119" spans="1:4" ht="15.75" customHeight="1" x14ac:dyDescent="0.25">
      <c r="A119" s="5"/>
      <c r="B119" s="6"/>
      <c r="C119" s="6"/>
      <c r="D119" s="6"/>
    </row>
    <row r="120" spans="1:4" ht="15.75" customHeight="1" x14ac:dyDescent="0.25">
      <c r="A120" s="5"/>
      <c r="B120" s="6"/>
      <c r="C120" s="6"/>
      <c r="D120" s="6"/>
    </row>
    <row r="121" spans="1:4" ht="15.75" customHeight="1" x14ac:dyDescent="0.25">
      <c r="A121" s="5"/>
      <c r="B121" s="6"/>
      <c r="C121" s="6"/>
      <c r="D121" s="6"/>
    </row>
    <row r="122" spans="1:4" ht="15.75" customHeight="1" x14ac:dyDescent="0.25">
      <c r="A122" s="5"/>
      <c r="B122" s="6"/>
      <c r="C122" s="6"/>
      <c r="D122" s="6"/>
    </row>
    <row r="123" spans="1:4" ht="15.75" customHeight="1" x14ac:dyDescent="0.25">
      <c r="A123" s="5"/>
      <c r="B123" s="6"/>
      <c r="C123" s="6"/>
      <c r="D123" s="6"/>
    </row>
    <row r="124" spans="1:4" ht="15.75" customHeight="1" x14ac:dyDescent="0.25">
      <c r="A124" s="5"/>
      <c r="B124" s="6"/>
      <c r="C124" s="6"/>
      <c r="D124" s="6"/>
    </row>
    <row r="125" spans="1:4" ht="15.75" customHeight="1" x14ac:dyDescent="0.25">
      <c r="A125" s="5"/>
      <c r="B125" s="6"/>
      <c r="C125" s="6"/>
      <c r="D125" s="6"/>
    </row>
    <row r="126" spans="1:4" ht="15.75" customHeight="1" x14ac:dyDescent="0.25">
      <c r="A126" s="5"/>
      <c r="B126" s="6"/>
      <c r="C126" s="6"/>
      <c r="D126" s="6"/>
    </row>
    <row r="127" spans="1:4" ht="15.75" customHeight="1" x14ac:dyDescent="0.25">
      <c r="A127" s="5"/>
      <c r="B127" s="6"/>
      <c r="C127" s="6"/>
      <c r="D127" s="6"/>
    </row>
    <row r="128" spans="1:4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0"/>
  <sheetViews>
    <sheetView topLeftCell="A25"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" customWidth="1"/>
    <col min="4" max="4" width="3.28515625" customWidth="1"/>
    <col min="5" max="5" width="4.28515625" customWidth="1"/>
    <col min="6" max="6" width="4.7109375" customWidth="1"/>
    <col min="7" max="7" width="4.5703125" customWidth="1"/>
    <col min="8" max="8" width="4.140625" customWidth="1"/>
    <col min="9" max="9" width="4.42578125" customWidth="1"/>
    <col min="10" max="10" width="5" customWidth="1"/>
    <col min="11" max="11" width="3.5703125" customWidth="1"/>
    <col min="12" max="12" width="4.28515625" customWidth="1"/>
    <col min="13" max="13" width="3.425781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  <col min="41" max="41" width="3.85546875" customWidth="1"/>
    <col min="42" max="42" width="4.42578125" customWidth="1"/>
    <col min="43" max="43" width="3.7109375" customWidth="1"/>
    <col min="44" max="45" width="4.28515625" customWidth="1"/>
    <col min="46" max="46" width="3.5703125" customWidth="1"/>
    <col min="47" max="47" width="4" customWidth="1"/>
    <col min="48" max="48" width="3.85546875" customWidth="1"/>
    <col min="49" max="49" width="4" customWidth="1"/>
  </cols>
  <sheetData>
    <row r="1" spans="1:49" x14ac:dyDescent="0.25">
      <c r="A1" s="1" t="s">
        <v>0</v>
      </c>
      <c r="B1" s="2" t="s">
        <v>1</v>
      </c>
      <c r="C1" s="2"/>
      <c r="D1" s="2"/>
      <c r="E1" s="3" t="s">
        <v>915</v>
      </c>
      <c r="F1" s="3"/>
      <c r="G1" s="3"/>
      <c r="H1" s="3" t="s">
        <v>916</v>
      </c>
      <c r="I1" s="3"/>
      <c r="J1" s="3"/>
      <c r="K1" s="3" t="s">
        <v>917</v>
      </c>
      <c r="L1" s="3"/>
      <c r="M1" s="3"/>
      <c r="N1" s="3" t="s">
        <v>918</v>
      </c>
      <c r="O1" s="3"/>
      <c r="P1" s="3"/>
      <c r="Q1" s="3" t="s">
        <v>919</v>
      </c>
      <c r="R1" s="3"/>
      <c r="S1" s="3"/>
      <c r="T1" s="3" t="s">
        <v>920</v>
      </c>
      <c r="U1" s="3"/>
      <c r="V1" s="3"/>
      <c r="W1" s="3" t="s">
        <v>921</v>
      </c>
      <c r="X1" s="3"/>
      <c r="Y1" s="3"/>
      <c r="Z1" s="3" t="s">
        <v>922</v>
      </c>
      <c r="AA1" s="3"/>
      <c r="AB1" s="3"/>
      <c r="AC1" s="3" t="s">
        <v>923</v>
      </c>
      <c r="AD1" s="3"/>
      <c r="AE1" s="3"/>
      <c r="AF1" s="3" t="s">
        <v>924</v>
      </c>
      <c r="AG1" s="3"/>
      <c r="AH1" s="3"/>
      <c r="AI1" s="3" t="s">
        <v>925</v>
      </c>
      <c r="AJ1" s="3"/>
      <c r="AK1" s="3"/>
      <c r="AL1" s="3" t="s">
        <v>926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x14ac:dyDescent="0.25">
      <c r="A2" s="1" t="s">
        <v>927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/>
      <c r="AP2" s="3"/>
      <c r="AQ2" s="3"/>
      <c r="AR2" s="3"/>
      <c r="AS2" s="3"/>
      <c r="AT2" s="3"/>
      <c r="AU2" s="3"/>
      <c r="AV2" s="3"/>
      <c r="AW2" s="3"/>
    </row>
    <row r="3" spans="1:49" x14ac:dyDescent="0.25">
      <c r="A3" s="5" t="s">
        <v>365</v>
      </c>
      <c r="B3" s="6">
        <f t="shared" ref="B3:D3" si="0">E3+H3+K3+N3+Q3+T3+W3+Z3+AC3+AF3+AI3</f>
        <v>23</v>
      </c>
      <c r="C3" s="6">
        <f t="shared" si="0"/>
        <v>27</v>
      </c>
      <c r="D3" s="6">
        <f t="shared" si="0"/>
        <v>1</v>
      </c>
      <c r="E3" s="7"/>
      <c r="H3" s="7">
        <v>8</v>
      </c>
      <c r="I3">
        <v>20</v>
      </c>
      <c r="J3">
        <v>1</v>
      </c>
      <c r="K3" s="7">
        <v>1</v>
      </c>
      <c r="L3" s="8">
        <v>-1</v>
      </c>
      <c r="M3" s="8">
        <v>0</v>
      </c>
      <c r="N3" s="7">
        <v>1</v>
      </c>
      <c r="O3" s="8">
        <v>0</v>
      </c>
      <c r="P3" s="8">
        <v>0</v>
      </c>
      <c r="Q3" s="7">
        <v>8</v>
      </c>
      <c r="R3" s="8">
        <v>-5</v>
      </c>
      <c r="S3" s="8">
        <v>0</v>
      </c>
      <c r="T3" s="7">
        <v>5</v>
      </c>
      <c r="U3" s="8">
        <v>13</v>
      </c>
      <c r="V3" s="8">
        <v>0</v>
      </c>
      <c r="W3" s="7"/>
      <c r="Z3" s="7"/>
      <c r="AC3" s="7"/>
      <c r="AF3" s="7"/>
      <c r="AI3" s="7"/>
      <c r="AL3" s="7"/>
    </row>
    <row r="4" spans="1:49" x14ac:dyDescent="0.25">
      <c r="A4" s="5" t="s">
        <v>685</v>
      </c>
      <c r="B4" s="6">
        <f t="shared" ref="B4:D4" si="1">E4+H4+K4+N4+Q4+T4+W4+Z4+AC4+AF4+AI4</f>
        <v>19</v>
      </c>
      <c r="C4" s="6">
        <f t="shared" si="1"/>
        <v>44</v>
      </c>
      <c r="D4" s="6">
        <f t="shared" si="1"/>
        <v>0</v>
      </c>
      <c r="E4" s="7"/>
      <c r="H4" s="7">
        <v>9</v>
      </c>
      <c r="I4" s="8">
        <v>13</v>
      </c>
      <c r="J4" s="8">
        <v>0</v>
      </c>
      <c r="K4" s="7">
        <v>10</v>
      </c>
      <c r="L4" s="8">
        <v>31</v>
      </c>
      <c r="M4" s="8">
        <v>0</v>
      </c>
      <c r="N4" s="7">
        <v>0</v>
      </c>
      <c r="O4" s="8">
        <v>0</v>
      </c>
      <c r="P4" s="8">
        <v>0</v>
      </c>
      <c r="Q4" s="7"/>
      <c r="T4" s="7"/>
      <c r="W4" s="7"/>
      <c r="Z4" s="7"/>
      <c r="AC4" s="7"/>
      <c r="AF4" s="7"/>
      <c r="AI4" s="7"/>
      <c r="AL4" s="7"/>
    </row>
    <row r="5" spans="1:49" x14ac:dyDescent="0.25">
      <c r="A5" s="5" t="s">
        <v>369</v>
      </c>
      <c r="B5" s="6">
        <f t="shared" ref="B5:D5" si="2">E5+H5+K5+N5+Q5+T5+W5+Z5+AC5+AF5+AI5</f>
        <v>23</v>
      </c>
      <c r="C5" s="6">
        <f t="shared" si="2"/>
        <v>51</v>
      </c>
      <c r="D5" s="6">
        <f t="shared" si="2"/>
        <v>1</v>
      </c>
      <c r="E5" s="7">
        <v>4</v>
      </c>
      <c r="F5">
        <v>20</v>
      </c>
      <c r="G5">
        <v>0</v>
      </c>
      <c r="H5" s="7">
        <v>13</v>
      </c>
      <c r="I5" s="8">
        <v>34</v>
      </c>
      <c r="J5" s="8">
        <v>1</v>
      </c>
      <c r="K5" s="7">
        <v>3</v>
      </c>
      <c r="L5" s="8">
        <v>2</v>
      </c>
      <c r="M5" s="8">
        <v>0</v>
      </c>
      <c r="N5" s="7">
        <v>3</v>
      </c>
      <c r="O5" s="8">
        <v>-5</v>
      </c>
      <c r="P5" s="8">
        <v>0</v>
      </c>
      <c r="Q5" s="7"/>
      <c r="T5" s="7"/>
      <c r="U5" s="8"/>
      <c r="V5" s="8"/>
      <c r="W5" s="7"/>
      <c r="Z5" s="7"/>
      <c r="AC5" s="7"/>
      <c r="AF5" s="7"/>
      <c r="AI5" s="7"/>
      <c r="AJ5" s="8"/>
      <c r="AK5" s="8"/>
      <c r="AL5" s="7"/>
    </row>
    <row r="6" spans="1:49" x14ac:dyDescent="0.25">
      <c r="A6" s="5" t="s">
        <v>363</v>
      </c>
      <c r="B6" s="6">
        <f t="shared" ref="B6:D6" si="3">E6+H6+K6+N6+Q6+T6+W6+Z6+AC6+AF6+AI6</f>
        <v>25</v>
      </c>
      <c r="C6" s="6">
        <f t="shared" si="3"/>
        <v>109</v>
      </c>
      <c r="D6" s="6">
        <f t="shared" si="3"/>
        <v>0</v>
      </c>
      <c r="E6" s="7">
        <v>18</v>
      </c>
      <c r="F6">
        <v>60</v>
      </c>
      <c r="G6">
        <v>0</v>
      </c>
      <c r="H6" s="7">
        <v>7</v>
      </c>
      <c r="I6" s="8">
        <v>49</v>
      </c>
      <c r="J6" s="8">
        <v>0</v>
      </c>
      <c r="K6" s="7"/>
      <c r="L6" s="8"/>
      <c r="M6" s="8"/>
      <c r="N6" s="7">
        <v>0</v>
      </c>
      <c r="O6" s="8">
        <v>0</v>
      </c>
      <c r="P6" s="8">
        <v>0</v>
      </c>
      <c r="Q6" s="7"/>
      <c r="T6" s="7"/>
      <c r="W6" s="7"/>
      <c r="Z6" s="7"/>
      <c r="AC6" s="7"/>
      <c r="AF6" s="7"/>
      <c r="AI6" s="7"/>
      <c r="AL6" s="7"/>
    </row>
    <row r="7" spans="1:49" x14ac:dyDescent="0.25">
      <c r="A7" s="5" t="s">
        <v>474</v>
      </c>
      <c r="B7" s="6">
        <f t="shared" ref="B7:D7" si="4">E7+H7+K7+N7+Q7+T7+W7+Z7+AC7+AF7+AI7</f>
        <v>47</v>
      </c>
      <c r="C7" s="6">
        <f t="shared" si="4"/>
        <v>234</v>
      </c>
      <c r="D7" s="6">
        <f t="shared" si="4"/>
        <v>2</v>
      </c>
      <c r="E7" s="7">
        <v>26</v>
      </c>
      <c r="F7" s="10">
        <v>100</v>
      </c>
      <c r="G7">
        <v>1</v>
      </c>
      <c r="H7" s="7">
        <v>12</v>
      </c>
      <c r="I7" s="8">
        <v>78</v>
      </c>
      <c r="J7" s="8">
        <v>0</v>
      </c>
      <c r="K7" s="7"/>
      <c r="L7" s="8"/>
      <c r="M7" s="8"/>
      <c r="N7" s="7">
        <v>0</v>
      </c>
      <c r="O7" s="8">
        <v>0</v>
      </c>
      <c r="P7" s="8">
        <v>0</v>
      </c>
      <c r="Q7" s="7">
        <v>9</v>
      </c>
      <c r="R7" s="8">
        <v>56</v>
      </c>
      <c r="S7" s="8">
        <v>1</v>
      </c>
      <c r="T7" s="7"/>
      <c r="W7" s="7"/>
      <c r="Z7" s="7"/>
      <c r="AC7" s="7"/>
      <c r="AF7" s="7"/>
      <c r="AI7" s="7"/>
      <c r="AL7" s="7"/>
    </row>
    <row r="8" spans="1:49" x14ac:dyDescent="0.25">
      <c r="A8" s="5" t="s">
        <v>448</v>
      </c>
      <c r="B8" s="6">
        <f t="shared" ref="B8:D8" si="5">E8+H8+K8+N8+Q8+T8+W8+Z8+AC8+AF8+AI8</f>
        <v>23</v>
      </c>
      <c r="C8" s="6">
        <f t="shared" si="5"/>
        <v>-25</v>
      </c>
      <c r="D8" s="6">
        <f t="shared" si="5"/>
        <v>0</v>
      </c>
      <c r="E8" s="7">
        <v>10</v>
      </c>
      <c r="F8">
        <v>7</v>
      </c>
      <c r="G8">
        <v>0</v>
      </c>
      <c r="H8" s="7">
        <v>3</v>
      </c>
      <c r="I8" s="8">
        <v>10</v>
      </c>
      <c r="J8" s="8">
        <v>0</v>
      </c>
      <c r="K8" s="7">
        <v>1</v>
      </c>
      <c r="L8" s="8">
        <v>-2</v>
      </c>
      <c r="M8" s="8">
        <v>0</v>
      </c>
      <c r="N8" s="7">
        <v>0</v>
      </c>
      <c r="O8" s="8">
        <v>0</v>
      </c>
      <c r="P8" s="8">
        <v>0</v>
      </c>
      <c r="Q8" s="7">
        <v>6</v>
      </c>
      <c r="R8" s="8">
        <v>-29</v>
      </c>
      <c r="S8" s="8">
        <v>0</v>
      </c>
      <c r="T8" s="7"/>
      <c r="W8" s="7">
        <v>3</v>
      </c>
      <c r="X8">
        <v>-11</v>
      </c>
      <c r="Y8">
        <v>0</v>
      </c>
      <c r="Z8" s="7"/>
      <c r="AC8" s="7"/>
      <c r="AF8" s="7"/>
      <c r="AI8" s="7"/>
      <c r="AL8" s="7"/>
    </row>
    <row r="9" spans="1:49" x14ac:dyDescent="0.25">
      <c r="A9" s="5" t="s">
        <v>301</v>
      </c>
      <c r="B9" s="6">
        <f t="shared" ref="B9:D9" si="6">E9+H9+K9+N9+Q9+T9+W9+Z9+AC9+AF9+AI9</f>
        <v>35</v>
      </c>
      <c r="C9" s="6">
        <f t="shared" si="6"/>
        <v>88</v>
      </c>
      <c r="D9" s="6">
        <f t="shared" si="6"/>
        <v>0</v>
      </c>
      <c r="E9" s="7">
        <v>14</v>
      </c>
      <c r="F9">
        <v>47</v>
      </c>
      <c r="G9">
        <v>0</v>
      </c>
      <c r="H9" s="7">
        <v>5</v>
      </c>
      <c r="I9" s="8">
        <v>11</v>
      </c>
      <c r="J9" s="8">
        <v>0</v>
      </c>
      <c r="K9" s="7">
        <v>3</v>
      </c>
      <c r="L9" s="8">
        <v>5</v>
      </c>
      <c r="M9" s="8">
        <v>0</v>
      </c>
      <c r="N9" s="7">
        <v>0</v>
      </c>
      <c r="O9" s="8">
        <v>0</v>
      </c>
      <c r="P9" s="8">
        <v>0</v>
      </c>
      <c r="Q9" s="7">
        <v>6</v>
      </c>
      <c r="R9" s="8">
        <v>17</v>
      </c>
      <c r="S9" s="8">
        <v>0</v>
      </c>
      <c r="T9" s="7"/>
      <c r="W9" s="7">
        <v>4</v>
      </c>
      <c r="X9">
        <v>1</v>
      </c>
      <c r="Y9">
        <v>0</v>
      </c>
      <c r="Z9" s="7">
        <v>2</v>
      </c>
      <c r="AA9">
        <v>2</v>
      </c>
      <c r="AB9">
        <v>0</v>
      </c>
      <c r="AC9" s="7">
        <v>1</v>
      </c>
      <c r="AD9" s="8">
        <v>5</v>
      </c>
      <c r="AE9" s="8">
        <v>0</v>
      </c>
      <c r="AF9" s="7"/>
      <c r="AI9" s="7"/>
      <c r="AL9" s="7"/>
    </row>
    <row r="10" spans="1:49" x14ac:dyDescent="0.25">
      <c r="A10" s="5" t="s">
        <v>125</v>
      </c>
      <c r="B10" s="6">
        <f t="shared" ref="B10:C10" si="7">E10+H10+K10+N10+Q10+T10+W10+Z10+AC10+AF10+AI10+AL10</f>
        <v>29</v>
      </c>
      <c r="C10" s="6">
        <f t="shared" si="7"/>
        <v>100</v>
      </c>
      <c r="D10" s="6">
        <f>G10+J10+M10+P10+S10+V10+Y10+AB10+AE10+AH10+AK10</f>
        <v>0</v>
      </c>
      <c r="E10" s="7"/>
      <c r="H10" s="7">
        <v>3</v>
      </c>
      <c r="I10" s="8">
        <v>12</v>
      </c>
      <c r="J10" s="8">
        <v>0</v>
      </c>
      <c r="K10" s="7">
        <v>16</v>
      </c>
      <c r="L10" s="8">
        <v>74</v>
      </c>
      <c r="M10" s="8">
        <v>0</v>
      </c>
      <c r="N10" s="7">
        <v>0</v>
      </c>
      <c r="O10" s="8">
        <v>0</v>
      </c>
      <c r="P10" s="8">
        <v>0</v>
      </c>
      <c r="Q10" s="7">
        <v>7</v>
      </c>
      <c r="R10" s="8">
        <v>-4</v>
      </c>
      <c r="S10" s="8">
        <v>0</v>
      </c>
      <c r="T10" s="7"/>
      <c r="W10" s="7">
        <v>2</v>
      </c>
      <c r="X10">
        <v>22</v>
      </c>
      <c r="Y10">
        <v>0</v>
      </c>
      <c r="Z10" s="7"/>
      <c r="AC10" s="7">
        <v>1</v>
      </c>
      <c r="AD10">
        <v>-4</v>
      </c>
      <c r="AE10">
        <v>0</v>
      </c>
      <c r="AF10" s="7"/>
      <c r="AI10" s="7"/>
      <c r="AL10" s="7"/>
    </row>
    <row r="11" spans="1:49" x14ac:dyDescent="0.25">
      <c r="A11" s="5" t="s">
        <v>364</v>
      </c>
      <c r="B11" s="6">
        <f t="shared" ref="B11:D11" si="8">E11+H11+K11+N11+Q11+T11+W11+Z11+AC11+AF11+AI11</f>
        <v>25</v>
      </c>
      <c r="C11" s="6">
        <f t="shared" si="8"/>
        <v>59</v>
      </c>
      <c r="D11" s="6">
        <f t="shared" si="8"/>
        <v>1</v>
      </c>
      <c r="E11" s="7"/>
      <c r="H11" s="7">
        <v>1</v>
      </c>
      <c r="I11" s="8">
        <v>1</v>
      </c>
      <c r="J11" s="8">
        <v>0</v>
      </c>
      <c r="K11" s="7">
        <v>16</v>
      </c>
      <c r="L11" s="8">
        <v>45</v>
      </c>
      <c r="M11" s="8">
        <v>0</v>
      </c>
      <c r="N11" s="7">
        <v>0</v>
      </c>
      <c r="O11" s="8">
        <v>0</v>
      </c>
      <c r="P11" s="8">
        <v>0</v>
      </c>
      <c r="Q11" s="7">
        <v>4</v>
      </c>
      <c r="R11" s="8">
        <v>-22</v>
      </c>
      <c r="S11" s="8">
        <v>0</v>
      </c>
      <c r="T11" s="7"/>
      <c r="W11" s="7">
        <v>2</v>
      </c>
      <c r="X11">
        <v>40</v>
      </c>
      <c r="Y11">
        <v>1</v>
      </c>
      <c r="Z11" s="7"/>
      <c r="AC11" s="7"/>
      <c r="AF11" s="7">
        <v>1</v>
      </c>
      <c r="AG11">
        <v>2</v>
      </c>
      <c r="AH11">
        <v>0</v>
      </c>
      <c r="AI11" s="7">
        <v>1</v>
      </c>
      <c r="AJ11" s="8">
        <v>-7</v>
      </c>
      <c r="AK11" s="8">
        <v>0</v>
      </c>
      <c r="AL11" s="7"/>
    </row>
    <row r="12" spans="1:49" x14ac:dyDescent="0.25">
      <c r="A12" s="5" t="s">
        <v>934</v>
      </c>
      <c r="B12" s="6">
        <f t="shared" ref="B12:D12" si="9">E12+H12+K12+N12+Q12+T12+W12+Z12+AC12+AF12+AI12</f>
        <v>24</v>
      </c>
      <c r="C12" s="6">
        <f t="shared" si="9"/>
        <v>83</v>
      </c>
      <c r="D12" s="6">
        <f t="shared" si="9"/>
        <v>0</v>
      </c>
      <c r="E12" s="7">
        <v>6</v>
      </c>
      <c r="F12">
        <v>27</v>
      </c>
      <c r="G12">
        <v>0</v>
      </c>
      <c r="H12" s="7">
        <v>1</v>
      </c>
      <c r="I12" s="8">
        <v>29</v>
      </c>
      <c r="J12" s="8">
        <v>0</v>
      </c>
      <c r="K12" s="7">
        <v>11</v>
      </c>
      <c r="L12" s="8">
        <v>37</v>
      </c>
      <c r="M12" s="8">
        <v>0</v>
      </c>
      <c r="N12" s="7">
        <v>0</v>
      </c>
      <c r="O12" s="8">
        <v>0</v>
      </c>
      <c r="P12" s="8">
        <v>0</v>
      </c>
      <c r="Q12" s="7"/>
      <c r="T12" s="7"/>
      <c r="W12" s="7">
        <v>5</v>
      </c>
      <c r="X12" s="8">
        <v>-13</v>
      </c>
      <c r="Y12" s="8">
        <v>0</v>
      </c>
      <c r="Z12" s="7"/>
      <c r="AC12" s="7">
        <v>1</v>
      </c>
      <c r="AD12">
        <v>3</v>
      </c>
      <c r="AE12">
        <v>0</v>
      </c>
      <c r="AF12" s="7"/>
      <c r="AI12" s="7"/>
      <c r="AL12" s="7">
        <v>2</v>
      </c>
      <c r="AM12">
        <v>10</v>
      </c>
      <c r="AN12">
        <v>0</v>
      </c>
    </row>
    <row r="13" spans="1:49" x14ac:dyDescent="0.25">
      <c r="A13" s="5" t="s">
        <v>342</v>
      </c>
      <c r="B13" s="6">
        <f t="shared" ref="B13:D13" si="10">E13+H13+K13+N13+Q13+T13+W13+Z13+AC13+AF13+AI13</f>
        <v>29</v>
      </c>
      <c r="C13" s="6">
        <f t="shared" si="10"/>
        <v>98</v>
      </c>
      <c r="D13" s="6">
        <f t="shared" si="10"/>
        <v>2</v>
      </c>
      <c r="E13" s="7"/>
      <c r="H13" s="7"/>
      <c r="I13" s="8"/>
      <c r="J13" s="8"/>
      <c r="K13" s="7">
        <v>10</v>
      </c>
      <c r="L13" s="8">
        <v>38</v>
      </c>
      <c r="M13" s="8">
        <v>0</v>
      </c>
      <c r="N13" s="7">
        <v>10</v>
      </c>
      <c r="O13" s="8">
        <v>50</v>
      </c>
      <c r="P13" s="8">
        <v>1</v>
      </c>
      <c r="Q13" s="7"/>
      <c r="T13" s="7"/>
      <c r="W13" s="7">
        <v>4</v>
      </c>
      <c r="X13" s="8">
        <v>-2</v>
      </c>
      <c r="Y13" s="8">
        <v>0</v>
      </c>
      <c r="Z13" s="7"/>
      <c r="AC13" s="7">
        <v>5</v>
      </c>
      <c r="AD13">
        <v>12</v>
      </c>
      <c r="AE13">
        <v>1</v>
      </c>
      <c r="AF13" s="7"/>
      <c r="AI13" s="7"/>
      <c r="AL13" s="7"/>
    </row>
    <row r="14" spans="1:49" x14ac:dyDescent="0.25">
      <c r="A14" s="5"/>
      <c r="B14" s="6"/>
      <c r="C14" s="6"/>
      <c r="D14" s="6"/>
      <c r="E14">
        <f t="shared" ref="E14:AN14" si="11">SUM(E3:E13)</f>
        <v>78</v>
      </c>
      <c r="F14">
        <f t="shared" si="11"/>
        <v>261</v>
      </c>
      <c r="G14">
        <f t="shared" si="11"/>
        <v>1</v>
      </c>
      <c r="H14">
        <f t="shared" si="11"/>
        <v>62</v>
      </c>
      <c r="I14">
        <f t="shared" si="11"/>
        <v>257</v>
      </c>
      <c r="J14">
        <f t="shared" si="11"/>
        <v>2</v>
      </c>
      <c r="K14">
        <f t="shared" si="11"/>
        <v>71</v>
      </c>
      <c r="L14">
        <f t="shared" si="11"/>
        <v>229</v>
      </c>
      <c r="M14">
        <f t="shared" si="11"/>
        <v>0</v>
      </c>
      <c r="N14">
        <f t="shared" si="11"/>
        <v>14</v>
      </c>
      <c r="O14">
        <f t="shared" si="11"/>
        <v>45</v>
      </c>
      <c r="P14">
        <f t="shared" si="11"/>
        <v>1</v>
      </c>
      <c r="Q14">
        <f t="shared" si="11"/>
        <v>40</v>
      </c>
      <c r="R14">
        <f t="shared" si="11"/>
        <v>13</v>
      </c>
      <c r="S14">
        <f t="shared" si="11"/>
        <v>1</v>
      </c>
      <c r="T14">
        <f t="shared" si="11"/>
        <v>5</v>
      </c>
      <c r="U14">
        <f t="shared" si="11"/>
        <v>13</v>
      </c>
      <c r="V14">
        <f t="shared" si="11"/>
        <v>0</v>
      </c>
      <c r="W14">
        <f t="shared" si="11"/>
        <v>20</v>
      </c>
      <c r="X14">
        <f t="shared" si="11"/>
        <v>37</v>
      </c>
      <c r="Y14">
        <f t="shared" si="11"/>
        <v>1</v>
      </c>
      <c r="Z14">
        <f t="shared" si="11"/>
        <v>2</v>
      </c>
      <c r="AA14">
        <f t="shared" si="11"/>
        <v>2</v>
      </c>
      <c r="AB14">
        <f t="shared" si="11"/>
        <v>0</v>
      </c>
      <c r="AC14">
        <f t="shared" si="11"/>
        <v>8</v>
      </c>
      <c r="AD14">
        <f t="shared" si="11"/>
        <v>16</v>
      </c>
      <c r="AE14">
        <f t="shared" si="11"/>
        <v>1</v>
      </c>
      <c r="AF14">
        <f t="shared" si="11"/>
        <v>1</v>
      </c>
      <c r="AG14">
        <f t="shared" si="11"/>
        <v>2</v>
      </c>
      <c r="AH14">
        <f t="shared" si="11"/>
        <v>0</v>
      </c>
      <c r="AI14">
        <f t="shared" si="11"/>
        <v>1</v>
      </c>
      <c r="AJ14">
        <f t="shared" si="11"/>
        <v>-7</v>
      </c>
      <c r="AK14">
        <f t="shared" si="11"/>
        <v>0</v>
      </c>
      <c r="AL14">
        <f t="shared" si="11"/>
        <v>2</v>
      </c>
      <c r="AM14">
        <f t="shared" si="11"/>
        <v>10</v>
      </c>
      <c r="AN14">
        <f t="shared" si="11"/>
        <v>0</v>
      </c>
    </row>
    <row r="15" spans="1:49" x14ac:dyDescent="0.25">
      <c r="A15" s="5"/>
      <c r="B15" s="6"/>
      <c r="C15" s="6"/>
      <c r="D15" s="6"/>
    </row>
    <row r="16" spans="1:49" x14ac:dyDescent="0.25">
      <c r="A16" s="1" t="s">
        <v>55</v>
      </c>
      <c r="B16" s="2" t="s">
        <v>1</v>
      </c>
      <c r="C16" s="2"/>
      <c r="D16" s="2"/>
      <c r="E16" s="3" t="s">
        <v>935</v>
      </c>
      <c r="F16" s="3"/>
      <c r="G16" s="3"/>
      <c r="H16" s="3" t="s">
        <v>936</v>
      </c>
      <c r="I16" s="3"/>
      <c r="J16" s="3"/>
      <c r="K16" s="3" t="s">
        <v>937</v>
      </c>
      <c r="L16" s="3"/>
      <c r="M16" s="3"/>
      <c r="N16" s="3" t="s">
        <v>938</v>
      </c>
      <c r="O16" s="3"/>
      <c r="P16" s="3"/>
      <c r="Q16" s="3" t="s">
        <v>582</v>
      </c>
      <c r="R16" s="3"/>
      <c r="S16" s="3"/>
      <c r="T16" s="3" t="s">
        <v>939</v>
      </c>
      <c r="U16" s="3"/>
      <c r="V16" s="3"/>
      <c r="W16" s="3" t="s">
        <v>916</v>
      </c>
      <c r="X16" s="3"/>
      <c r="Y16" s="3"/>
      <c r="Z16" s="3" t="s">
        <v>923</v>
      </c>
      <c r="AA16" s="3"/>
      <c r="AB16" s="3"/>
      <c r="AC16" s="3" t="s">
        <v>920</v>
      </c>
      <c r="AD16" s="3"/>
      <c r="AE16" s="3"/>
      <c r="AF16" s="3" t="s">
        <v>924</v>
      </c>
      <c r="AG16" s="3"/>
      <c r="AH16" s="3"/>
      <c r="AI16" s="3" t="s">
        <v>940</v>
      </c>
      <c r="AJ16" s="3"/>
      <c r="AK16" s="3"/>
      <c r="AL16" s="3" t="s">
        <v>915</v>
      </c>
      <c r="AM16" s="3"/>
      <c r="AN16" s="3"/>
      <c r="AO16" s="3" t="s">
        <v>941</v>
      </c>
      <c r="AP16" s="3"/>
      <c r="AQ16" s="3"/>
      <c r="AR16" s="3" t="s">
        <v>942</v>
      </c>
      <c r="AS16" s="3"/>
      <c r="AT16" s="3"/>
      <c r="AU16" s="3" t="s">
        <v>943</v>
      </c>
      <c r="AV16" s="3"/>
      <c r="AW16" s="3"/>
    </row>
    <row r="17" spans="1:49" x14ac:dyDescent="0.25">
      <c r="A17" s="1" t="s">
        <v>927</v>
      </c>
      <c r="B17" s="2" t="s">
        <v>58</v>
      </c>
      <c r="C17" s="2" t="s">
        <v>7</v>
      </c>
      <c r="D17" s="2" t="s">
        <v>8</v>
      </c>
      <c r="E17" s="4" t="s">
        <v>21</v>
      </c>
      <c r="F17" s="3" t="s">
        <v>7</v>
      </c>
      <c r="G17" s="3" t="s">
        <v>8</v>
      </c>
      <c r="H17" s="4" t="s">
        <v>21</v>
      </c>
      <c r="I17" s="3" t="s">
        <v>7</v>
      </c>
      <c r="J17" s="3" t="s">
        <v>8</v>
      </c>
      <c r="K17" s="4" t="s">
        <v>21</v>
      </c>
      <c r="L17" s="3" t="s">
        <v>7</v>
      </c>
      <c r="M17" s="3" t="s">
        <v>8</v>
      </c>
      <c r="N17" s="4" t="s">
        <v>21</v>
      </c>
      <c r="O17" s="3" t="s">
        <v>7</v>
      </c>
      <c r="P17" s="3" t="s">
        <v>8</v>
      </c>
      <c r="Q17" s="4" t="s">
        <v>21</v>
      </c>
      <c r="R17" s="3" t="s">
        <v>7</v>
      </c>
      <c r="S17" s="3" t="s">
        <v>8</v>
      </c>
      <c r="T17" s="4" t="s">
        <v>21</v>
      </c>
      <c r="U17" s="3" t="s">
        <v>7</v>
      </c>
      <c r="V17" s="3" t="s">
        <v>8</v>
      </c>
      <c r="W17" s="4" t="s">
        <v>21</v>
      </c>
      <c r="X17" s="3" t="s">
        <v>7</v>
      </c>
      <c r="Y17" s="3" t="s">
        <v>8</v>
      </c>
      <c r="Z17" s="4" t="s">
        <v>21</v>
      </c>
      <c r="AA17" s="3" t="s">
        <v>7</v>
      </c>
      <c r="AB17" s="3" t="s">
        <v>8</v>
      </c>
      <c r="AC17" s="4" t="s">
        <v>21</v>
      </c>
      <c r="AD17" s="3" t="s">
        <v>7</v>
      </c>
      <c r="AE17" s="3" t="s">
        <v>8</v>
      </c>
      <c r="AF17" s="4" t="s">
        <v>21</v>
      </c>
      <c r="AG17" s="3" t="s">
        <v>7</v>
      </c>
      <c r="AH17" s="3" t="s">
        <v>8</v>
      </c>
      <c r="AI17" s="4" t="s">
        <v>21</v>
      </c>
      <c r="AJ17" s="3" t="s">
        <v>7</v>
      </c>
      <c r="AK17" s="3" t="s">
        <v>8</v>
      </c>
      <c r="AL17" s="4" t="s">
        <v>21</v>
      </c>
      <c r="AM17" s="3" t="s">
        <v>7</v>
      </c>
      <c r="AN17" s="3" t="s">
        <v>8</v>
      </c>
      <c r="AO17" s="3" t="s">
        <v>21</v>
      </c>
      <c r="AP17" s="3" t="s">
        <v>7</v>
      </c>
      <c r="AQ17" s="3" t="s">
        <v>8</v>
      </c>
      <c r="AR17" s="3" t="s">
        <v>21</v>
      </c>
      <c r="AS17" s="3" t="s">
        <v>7</v>
      </c>
      <c r="AT17" s="3" t="s">
        <v>8</v>
      </c>
      <c r="AU17" s="3" t="s">
        <v>21</v>
      </c>
      <c r="AV17" s="3" t="s">
        <v>7</v>
      </c>
      <c r="AW17" s="3" t="s">
        <v>8</v>
      </c>
    </row>
    <row r="18" spans="1:49" x14ac:dyDescent="0.25">
      <c r="A18" s="5" t="s">
        <v>365</v>
      </c>
      <c r="B18" s="6">
        <f t="shared" ref="B18:D18" si="12">E18+H18+K18+N18+Q18+T18+W18+Z18+AC18+AF18+AI18+AL18</f>
        <v>12</v>
      </c>
      <c r="C18" s="6">
        <f t="shared" si="12"/>
        <v>132</v>
      </c>
      <c r="D18" s="6">
        <f t="shared" si="12"/>
        <v>1</v>
      </c>
      <c r="E18" s="7"/>
      <c r="H18" s="7">
        <v>7</v>
      </c>
      <c r="I18">
        <v>85</v>
      </c>
      <c r="J18">
        <v>1</v>
      </c>
      <c r="K18" s="7"/>
      <c r="N18" s="7"/>
      <c r="Q18" s="7">
        <v>1</v>
      </c>
      <c r="R18">
        <v>7</v>
      </c>
      <c r="S18">
        <v>0</v>
      </c>
      <c r="T18" s="7"/>
      <c r="W18" s="7">
        <v>2</v>
      </c>
      <c r="X18">
        <v>33</v>
      </c>
      <c r="Y18">
        <v>0</v>
      </c>
      <c r="Z18" s="7">
        <v>1</v>
      </c>
      <c r="AA18" s="8">
        <v>5</v>
      </c>
      <c r="AB18" s="8">
        <v>0</v>
      </c>
      <c r="AC18" s="7">
        <v>1</v>
      </c>
      <c r="AD18" s="8">
        <v>2</v>
      </c>
      <c r="AE18" s="8">
        <v>0</v>
      </c>
      <c r="AF18" s="7"/>
      <c r="AI18" s="7"/>
      <c r="AL18" s="7"/>
      <c r="AO18" s="7"/>
      <c r="AR18" s="7"/>
      <c r="AU18" s="7"/>
    </row>
    <row r="19" spans="1:49" x14ac:dyDescent="0.25">
      <c r="A19" s="5" t="s">
        <v>685</v>
      </c>
      <c r="B19" s="6">
        <f t="shared" ref="B19:D19" si="13">E19+H19+K19+N19+Q19+T19+W19+Z19+AC19+AF19+AI19+AL19</f>
        <v>14</v>
      </c>
      <c r="C19" s="6">
        <f t="shared" si="13"/>
        <v>143</v>
      </c>
      <c r="D19" s="6">
        <f t="shared" si="13"/>
        <v>0</v>
      </c>
      <c r="E19" s="7">
        <v>5</v>
      </c>
      <c r="F19">
        <v>56</v>
      </c>
      <c r="G19">
        <v>0</v>
      </c>
      <c r="H19" s="7">
        <v>1</v>
      </c>
      <c r="I19" s="8">
        <v>4</v>
      </c>
      <c r="J19" s="8">
        <v>0</v>
      </c>
      <c r="K19" s="7">
        <v>1</v>
      </c>
      <c r="L19" s="8">
        <v>33</v>
      </c>
      <c r="M19" s="8">
        <v>0</v>
      </c>
      <c r="N19" s="7">
        <v>5</v>
      </c>
      <c r="O19" s="8">
        <v>42</v>
      </c>
      <c r="P19" s="8">
        <v>0</v>
      </c>
      <c r="Q19" s="7">
        <v>2</v>
      </c>
      <c r="R19" s="8">
        <v>8</v>
      </c>
      <c r="S19" s="8">
        <v>0</v>
      </c>
      <c r="T19" s="7"/>
      <c r="W19" s="7"/>
      <c r="Z19" s="7"/>
      <c r="AC19" s="7"/>
      <c r="AF19" s="7"/>
      <c r="AI19" s="7"/>
      <c r="AL19" s="7"/>
      <c r="AO19" s="7"/>
      <c r="AR19" s="7"/>
      <c r="AU19" s="7"/>
    </row>
    <row r="20" spans="1:49" x14ac:dyDescent="0.25">
      <c r="A20" s="5" t="s">
        <v>369</v>
      </c>
      <c r="B20" s="6">
        <f t="shared" ref="B20:D20" si="14">E20+H20+K20+N20+Q20+T20+W20+Z20+AC20+AF20+AI20+AL20</f>
        <v>16</v>
      </c>
      <c r="C20" s="6">
        <f t="shared" si="14"/>
        <v>156</v>
      </c>
      <c r="D20" s="6">
        <f t="shared" si="14"/>
        <v>1</v>
      </c>
      <c r="E20" s="21">
        <v>10</v>
      </c>
      <c r="F20" s="10">
        <v>110</v>
      </c>
      <c r="G20">
        <v>0</v>
      </c>
      <c r="H20" s="7">
        <v>1</v>
      </c>
      <c r="I20" s="8">
        <v>6</v>
      </c>
      <c r="J20" s="8">
        <v>0</v>
      </c>
      <c r="K20" s="7">
        <v>2</v>
      </c>
      <c r="L20" s="8">
        <v>9</v>
      </c>
      <c r="M20" s="8">
        <v>0</v>
      </c>
      <c r="N20" s="7">
        <v>1</v>
      </c>
      <c r="O20" s="8">
        <v>8</v>
      </c>
      <c r="P20" s="8">
        <v>0</v>
      </c>
      <c r="Q20" s="7">
        <v>2</v>
      </c>
      <c r="R20" s="8">
        <v>23</v>
      </c>
      <c r="S20" s="8">
        <v>1</v>
      </c>
      <c r="T20" s="7"/>
      <c r="W20" s="7"/>
      <c r="Z20" s="7"/>
      <c r="AC20" s="7"/>
      <c r="AF20" s="7"/>
      <c r="AI20" s="7"/>
      <c r="AL20" s="7"/>
      <c r="AO20" s="7"/>
      <c r="AR20" s="7"/>
      <c r="AU20" s="7"/>
    </row>
    <row r="21" spans="1:49" ht="15.75" customHeight="1" x14ac:dyDescent="0.25">
      <c r="A21" s="5" t="s">
        <v>363</v>
      </c>
      <c r="B21" s="6">
        <f t="shared" ref="B21:D21" si="15">E21+H21+K21+N21+Q21+T21+W21+Z21+AC21+AF21+AI21+AL21</f>
        <v>16</v>
      </c>
      <c r="C21" s="6">
        <f t="shared" si="15"/>
        <v>161</v>
      </c>
      <c r="D21" s="6">
        <f t="shared" si="15"/>
        <v>1</v>
      </c>
      <c r="E21" s="7">
        <v>5</v>
      </c>
      <c r="F21">
        <v>41</v>
      </c>
      <c r="G21">
        <v>0</v>
      </c>
      <c r="H21" s="7"/>
      <c r="K21" s="7">
        <v>3</v>
      </c>
      <c r="L21">
        <v>34</v>
      </c>
      <c r="M21">
        <v>0</v>
      </c>
      <c r="N21" s="7">
        <v>4</v>
      </c>
      <c r="O21" s="8">
        <v>40</v>
      </c>
      <c r="P21" s="8">
        <v>1</v>
      </c>
      <c r="Q21" s="7">
        <v>3</v>
      </c>
      <c r="R21" s="8">
        <v>37</v>
      </c>
      <c r="S21" s="8">
        <v>0</v>
      </c>
      <c r="T21" s="7">
        <v>1</v>
      </c>
      <c r="U21" s="8">
        <v>9</v>
      </c>
      <c r="V21" s="8">
        <v>0</v>
      </c>
      <c r="W21" s="7"/>
      <c r="Z21" s="7"/>
      <c r="AC21" s="7"/>
      <c r="AF21" s="7"/>
      <c r="AI21" s="7"/>
      <c r="AL21" s="7"/>
      <c r="AO21" s="7"/>
      <c r="AR21" s="7"/>
      <c r="AU21" s="7"/>
    </row>
    <row r="22" spans="1:49" ht="15.75" customHeight="1" x14ac:dyDescent="0.25">
      <c r="A22" s="5" t="s">
        <v>474</v>
      </c>
      <c r="B22" s="6">
        <f t="shared" ref="B22:D22" si="16">E22+H22+K22+N22+Q22+T22+W22+Z22+AC22+AF22+AI22+AL22</f>
        <v>22</v>
      </c>
      <c r="C22" s="6">
        <f t="shared" si="16"/>
        <v>261</v>
      </c>
      <c r="D22" s="6">
        <f t="shared" si="16"/>
        <v>1</v>
      </c>
      <c r="E22" s="7">
        <v>2</v>
      </c>
      <c r="F22">
        <v>35</v>
      </c>
      <c r="G22">
        <v>0</v>
      </c>
      <c r="H22" s="7">
        <v>4</v>
      </c>
      <c r="I22" s="8">
        <v>37</v>
      </c>
      <c r="J22" s="8">
        <v>0</v>
      </c>
      <c r="K22" s="7">
        <v>6</v>
      </c>
      <c r="L22" s="8">
        <v>99</v>
      </c>
      <c r="M22" s="8">
        <v>1</v>
      </c>
      <c r="N22" s="7">
        <v>1</v>
      </c>
      <c r="O22" s="8">
        <v>14</v>
      </c>
      <c r="P22" s="8">
        <v>0</v>
      </c>
      <c r="Q22" s="7">
        <v>1</v>
      </c>
      <c r="R22" s="8">
        <v>7</v>
      </c>
      <c r="S22" s="8">
        <v>0</v>
      </c>
      <c r="T22" s="7">
        <v>2</v>
      </c>
      <c r="U22" s="8">
        <v>26</v>
      </c>
      <c r="V22" s="8">
        <v>0</v>
      </c>
      <c r="W22" s="7">
        <v>2</v>
      </c>
      <c r="X22" s="8">
        <v>12</v>
      </c>
      <c r="Y22" s="8">
        <v>0</v>
      </c>
      <c r="Z22" s="7">
        <v>1</v>
      </c>
      <c r="AA22" s="8">
        <v>5</v>
      </c>
      <c r="AB22" s="8">
        <v>0</v>
      </c>
      <c r="AC22" s="7"/>
      <c r="AF22" s="7">
        <v>1</v>
      </c>
      <c r="AG22">
        <v>3</v>
      </c>
      <c r="AH22">
        <v>0</v>
      </c>
      <c r="AI22" s="7">
        <v>1</v>
      </c>
      <c r="AJ22" s="8">
        <v>11</v>
      </c>
      <c r="AK22" s="8">
        <v>0</v>
      </c>
      <c r="AL22" s="7">
        <v>1</v>
      </c>
      <c r="AM22" s="8">
        <v>12</v>
      </c>
      <c r="AN22" s="8">
        <v>0</v>
      </c>
      <c r="AO22" s="7">
        <v>1</v>
      </c>
      <c r="AP22" s="8">
        <v>2</v>
      </c>
      <c r="AQ22" s="8">
        <v>0</v>
      </c>
      <c r="AR22" s="7"/>
      <c r="AU22" s="7"/>
    </row>
    <row r="23" spans="1:49" ht="15.75" customHeight="1" x14ac:dyDescent="0.25">
      <c r="A23" s="5" t="s">
        <v>448</v>
      </c>
      <c r="B23" s="6">
        <f t="shared" ref="B23:D23" si="17">E23+H23+K23+N23+Q23+T23+W23+Z23+AC23+AF23+AI23+AL23</f>
        <v>16</v>
      </c>
      <c r="C23" s="6">
        <f t="shared" si="17"/>
        <v>129</v>
      </c>
      <c r="D23" s="6">
        <f t="shared" si="17"/>
        <v>0</v>
      </c>
      <c r="E23" s="7">
        <v>3</v>
      </c>
      <c r="F23">
        <v>25</v>
      </c>
      <c r="G23">
        <v>0</v>
      </c>
      <c r="H23" s="7">
        <v>5</v>
      </c>
      <c r="I23" s="8">
        <v>54</v>
      </c>
      <c r="J23" s="8">
        <v>0</v>
      </c>
      <c r="K23" s="7">
        <v>1</v>
      </c>
      <c r="L23" s="8">
        <v>6</v>
      </c>
      <c r="M23" s="8">
        <v>0</v>
      </c>
      <c r="N23" s="7"/>
      <c r="Q23" s="7"/>
      <c r="T23" s="7">
        <v>1</v>
      </c>
      <c r="U23">
        <v>11</v>
      </c>
      <c r="V23">
        <v>0</v>
      </c>
      <c r="W23" s="7">
        <v>3</v>
      </c>
      <c r="X23" s="8">
        <v>11</v>
      </c>
      <c r="Y23" s="8">
        <v>0</v>
      </c>
      <c r="Z23" s="7"/>
      <c r="AC23" s="7"/>
      <c r="AF23" s="7">
        <v>1</v>
      </c>
      <c r="AG23">
        <v>4</v>
      </c>
      <c r="AH23">
        <v>0</v>
      </c>
      <c r="AI23" s="7"/>
      <c r="AL23" s="7">
        <v>2</v>
      </c>
      <c r="AM23">
        <v>18</v>
      </c>
      <c r="AN23">
        <v>0</v>
      </c>
      <c r="AO23" s="7">
        <v>1</v>
      </c>
      <c r="AP23">
        <v>3</v>
      </c>
      <c r="AQ23">
        <v>0</v>
      </c>
      <c r="AR23" s="7"/>
      <c r="AU23" s="7"/>
    </row>
    <row r="24" spans="1:49" ht="15.75" customHeight="1" x14ac:dyDescent="0.25">
      <c r="A24" s="5" t="s">
        <v>301</v>
      </c>
      <c r="B24" s="6">
        <f t="shared" ref="B24:D24" si="18">E24+H24+K24+N24+Q24+T24+W24+Z24+AC24+AF24+AI24+AL24</f>
        <v>12</v>
      </c>
      <c r="C24" s="6">
        <f t="shared" si="18"/>
        <v>91</v>
      </c>
      <c r="D24" s="6">
        <f t="shared" si="18"/>
        <v>0</v>
      </c>
      <c r="E24" s="7"/>
      <c r="H24" s="7">
        <v>2</v>
      </c>
      <c r="I24" s="8">
        <v>10</v>
      </c>
      <c r="J24" s="8">
        <v>0</v>
      </c>
      <c r="K24" s="7">
        <v>5</v>
      </c>
      <c r="L24" s="8">
        <v>52</v>
      </c>
      <c r="M24" s="8">
        <v>0</v>
      </c>
      <c r="N24" s="7"/>
      <c r="Q24" s="7">
        <v>1</v>
      </c>
      <c r="R24">
        <v>6</v>
      </c>
      <c r="S24">
        <v>0</v>
      </c>
      <c r="T24" s="7">
        <v>3</v>
      </c>
      <c r="U24" s="8">
        <v>20</v>
      </c>
      <c r="V24" s="8">
        <v>0</v>
      </c>
      <c r="W24" s="7">
        <v>1</v>
      </c>
      <c r="X24" s="8">
        <v>3</v>
      </c>
      <c r="Y24" s="8">
        <v>0</v>
      </c>
      <c r="Z24" s="7"/>
      <c r="AC24" s="7"/>
      <c r="AF24" s="7"/>
      <c r="AI24" s="7"/>
      <c r="AL24" s="7"/>
      <c r="AO24" s="7">
        <v>1</v>
      </c>
      <c r="AP24">
        <v>8</v>
      </c>
      <c r="AQ24">
        <v>0</v>
      </c>
      <c r="AR24" s="7"/>
      <c r="AU24" s="7"/>
    </row>
    <row r="25" spans="1:49" ht="15.75" customHeight="1" x14ac:dyDescent="0.25">
      <c r="A25" s="5" t="s">
        <v>125</v>
      </c>
      <c r="B25" s="6">
        <f t="shared" ref="B25:D25" si="19">E25+H25+K25+N25+Q25+T25+W25+Z25+AC25+AF25+AI25+AL25</f>
        <v>16</v>
      </c>
      <c r="C25" s="6">
        <f t="shared" si="19"/>
        <v>199</v>
      </c>
      <c r="D25" s="6">
        <f t="shared" si="19"/>
        <v>3</v>
      </c>
      <c r="E25" s="7"/>
      <c r="H25" s="7">
        <v>4</v>
      </c>
      <c r="I25" s="8">
        <v>55</v>
      </c>
      <c r="J25" s="8">
        <v>0</v>
      </c>
      <c r="K25" s="7">
        <v>3</v>
      </c>
      <c r="L25" s="8">
        <v>30</v>
      </c>
      <c r="M25" s="12">
        <v>2</v>
      </c>
      <c r="N25" s="7"/>
      <c r="Q25" s="7">
        <v>2</v>
      </c>
      <c r="R25">
        <v>26</v>
      </c>
      <c r="S25">
        <v>1</v>
      </c>
      <c r="T25" s="7">
        <v>4</v>
      </c>
      <c r="U25" s="8">
        <v>51</v>
      </c>
      <c r="V25" s="8">
        <v>0</v>
      </c>
      <c r="W25" s="7"/>
      <c r="Z25" s="7"/>
      <c r="AC25" s="7"/>
      <c r="AF25" s="7">
        <v>1</v>
      </c>
      <c r="AG25">
        <v>11</v>
      </c>
      <c r="AH25">
        <v>0</v>
      </c>
      <c r="AI25" s="7">
        <v>2</v>
      </c>
      <c r="AJ25">
        <v>26</v>
      </c>
      <c r="AK25">
        <v>0</v>
      </c>
      <c r="AL25" s="7"/>
      <c r="AO25" s="7">
        <v>1</v>
      </c>
      <c r="AP25">
        <v>4</v>
      </c>
      <c r="AQ25">
        <v>0</v>
      </c>
      <c r="AR25" s="7">
        <v>4</v>
      </c>
      <c r="AS25">
        <v>38</v>
      </c>
      <c r="AT25">
        <v>0</v>
      </c>
      <c r="AU25" s="7"/>
    </row>
    <row r="26" spans="1:49" ht="15.75" customHeight="1" x14ac:dyDescent="0.25">
      <c r="A26" s="5" t="s">
        <v>364</v>
      </c>
      <c r="B26" s="6">
        <f t="shared" ref="B26:D26" si="20">E26+H26+K26+N26+Q26+T26+W26+Z26+AC26+AF26+AI26+AL26</f>
        <v>15</v>
      </c>
      <c r="C26" s="6">
        <f t="shared" si="20"/>
        <v>177</v>
      </c>
      <c r="D26" s="6">
        <f t="shared" si="20"/>
        <v>0</v>
      </c>
      <c r="E26" s="7"/>
      <c r="H26" s="7">
        <v>3</v>
      </c>
      <c r="I26" s="8">
        <v>56</v>
      </c>
      <c r="J26" s="8">
        <v>0</v>
      </c>
      <c r="K26" s="7">
        <v>2</v>
      </c>
      <c r="L26" s="8">
        <v>21</v>
      </c>
      <c r="M26" s="8">
        <v>0</v>
      </c>
      <c r="N26" s="7">
        <v>4</v>
      </c>
      <c r="O26" s="8">
        <v>55</v>
      </c>
      <c r="P26" s="8">
        <v>0</v>
      </c>
      <c r="Q26" s="7">
        <v>2</v>
      </c>
      <c r="R26" s="8">
        <v>28</v>
      </c>
      <c r="S26" s="8">
        <v>0</v>
      </c>
      <c r="T26" s="7">
        <v>3</v>
      </c>
      <c r="U26" s="8">
        <v>16</v>
      </c>
      <c r="V26" s="8">
        <v>0</v>
      </c>
      <c r="W26" s="7">
        <v>1</v>
      </c>
      <c r="X26" s="8">
        <v>1</v>
      </c>
      <c r="Y26" s="8">
        <v>0</v>
      </c>
      <c r="Z26" s="7"/>
      <c r="AC26" s="7"/>
      <c r="AF26" s="7"/>
      <c r="AI26" s="7"/>
      <c r="AL26" s="7"/>
      <c r="AO26" s="7"/>
      <c r="AR26" s="7">
        <v>1</v>
      </c>
      <c r="AS26">
        <v>0</v>
      </c>
      <c r="AT26">
        <v>0</v>
      </c>
      <c r="AU26" s="7"/>
    </row>
    <row r="27" spans="1:49" ht="15.75" customHeight="1" x14ac:dyDescent="0.25">
      <c r="A27" s="5" t="s">
        <v>934</v>
      </c>
      <c r="B27" s="6">
        <f t="shared" ref="B27:D27" si="21">E27+H27+K27+N27+Q27+T27+W27+Z27+AC27+AF27+AI27+AL27</f>
        <v>11</v>
      </c>
      <c r="C27" s="6">
        <f t="shared" si="21"/>
        <v>59</v>
      </c>
      <c r="D27" s="6">
        <f t="shared" si="21"/>
        <v>0</v>
      </c>
      <c r="E27" s="7">
        <v>3</v>
      </c>
      <c r="F27">
        <v>16</v>
      </c>
      <c r="G27">
        <v>0</v>
      </c>
      <c r="H27" s="7"/>
      <c r="K27" s="7">
        <v>2</v>
      </c>
      <c r="L27" s="8">
        <v>12</v>
      </c>
      <c r="M27" s="8">
        <v>0</v>
      </c>
      <c r="N27" s="7"/>
      <c r="Q27" s="7">
        <v>1</v>
      </c>
      <c r="R27" s="8">
        <v>7</v>
      </c>
      <c r="S27" s="8">
        <v>0</v>
      </c>
      <c r="T27" s="7"/>
      <c r="W27" s="7">
        <v>1</v>
      </c>
      <c r="X27" s="8">
        <v>7</v>
      </c>
      <c r="Y27" s="8">
        <v>0</v>
      </c>
      <c r="Z27" s="7"/>
      <c r="AC27" s="7"/>
      <c r="AF27" s="7">
        <v>2</v>
      </c>
      <c r="AG27">
        <v>14</v>
      </c>
      <c r="AH27">
        <v>0</v>
      </c>
      <c r="AI27" s="7"/>
      <c r="AL27" s="7">
        <v>2</v>
      </c>
      <c r="AM27">
        <v>3</v>
      </c>
      <c r="AN27">
        <v>0</v>
      </c>
      <c r="AO27" s="7"/>
      <c r="AR27" s="7">
        <v>1</v>
      </c>
      <c r="AS27">
        <v>0</v>
      </c>
      <c r="AT27">
        <v>0</v>
      </c>
      <c r="AU27" s="7">
        <v>1</v>
      </c>
      <c r="AV27">
        <v>8</v>
      </c>
      <c r="AW27">
        <v>0</v>
      </c>
    </row>
    <row r="28" spans="1:49" ht="15.75" customHeight="1" x14ac:dyDescent="0.25">
      <c r="A28" s="5" t="s">
        <v>342</v>
      </c>
      <c r="B28" s="6">
        <f t="shared" ref="B28:D28" si="22">E28+H28+K28+N28+Q28+T28+W28+Z28+AC28+AF28+AI28+AL28</f>
        <v>6</v>
      </c>
      <c r="C28" s="6">
        <f t="shared" si="22"/>
        <v>59</v>
      </c>
      <c r="D28" s="6">
        <f t="shared" si="22"/>
        <v>0</v>
      </c>
      <c r="E28" s="7">
        <v>2</v>
      </c>
      <c r="F28">
        <v>29</v>
      </c>
      <c r="G28">
        <v>0</v>
      </c>
      <c r="H28" s="7"/>
      <c r="K28" s="7"/>
      <c r="N28" s="7">
        <v>1</v>
      </c>
      <c r="O28">
        <v>6</v>
      </c>
      <c r="P28">
        <v>0</v>
      </c>
      <c r="Q28" s="7">
        <v>1</v>
      </c>
      <c r="R28" s="8">
        <v>15</v>
      </c>
      <c r="S28" s="8">
        <v>0</v>
      </c>
      <c r="T28" s="7"/>
      <c r="W28" s="7"/>
      <c r="Z28" s="7">
        <v>1</v>
      </c>
      <c r="AA28">
        <v>2</v>
      </c>
      <c r="AB28">
        <v>0</v>
      </c>
      <c r="AC28" s="7"/>
      <c r="AF28" s="7"/>
      <c r="AI28" s="7">
        <v>1</v>
      </c>
      <c r="AJ28">
        <v>7</v>
      </c>
      <c r="AK28">
        <v>0</v>
      </c>
      <c r="AL28" s="7"/>
      <c r="AO28" s="7"/>
      <c r="AR28" s="7"/>
      <c r="AU28" s="7"/>
    </row>
    <row r="29" spans="1:49" ht="15.75" customHeight="1" x14ac:dyDescent="0.25">
      <c r="A29" s="5"/>
      <c r="B29" s="6"/>
      <c r="C29" s="6"/>
      <c r="D29" s="6"/>
      <c r="E29" s="8">
        <f t="shared" ref="E29:AN29" si="23">SUM(E18:E28)</f>
        <v>30</v>
      </c>
      <c r="F29" s="8">
        <f t="shared" si="23"/>
        <v>312</v>
      </c>
      <c r="G29" s="8">
        <f t="shared" si="23"/>
        <v>0</v>
      </c>
      <c r="H29" s="8">
        <f t="shared" si="23"/>
        <v>27</v>
      </c>
      <c r="I29" s="8">
        <f t="shared" si="23"/>
        <v>307</v>
      </c>
      <c r="J29" s="8">
        <f t="shared" si="23"/>
        <v>1</v>
      </c>
      <c r="K29" s="8">
        <f t="shared" si="23"/>
        <v>25</v>
      </c>
      <c r="L29" s="8">
        <f t="shared" si="23"/>
        <v>296</v>
      </c>
      <c r="M29" s="8">
        <f t="shared" si="23"/>
        <v>3</v>
      </c>
      <c r="N29" s="8">
        <f t="shared" si="23"/>
        <v>16</v>
      </c>
      <c r="O29" s="8">
        <f t="shared" si="23"/>
        <v>165</v>
      </c>
      <c r="P29" s="8">
        <f t="shared" si="23"/>
        <v>1</v>
      </c>
      <c r="Q29" s="8">
        <f t="shared" si="23"/>
        <v>16</v>
      </c>
      <c r="R29" s="8">
        <f t="shared" si="23"/>
        <v>164</v>
      </c>
      <c r="S29" s="8">
        <f t="shared" si="23"/>
        <v>2</v>
      </c>
      <c r="T29" s="8">
        <f t="shared" si="23"/>
        <v>14</v>
      </c>
      <c r="U29" s="8">
        <f t="shared" si="23"/>
        <v>133</v>
      </c>
      <c r="V29" s="8">
        <f t="shared" si="23"/>
        <v>0</v>
      </c>
      <c r="W29" s="8">
        <f t="shared" si="23"/>
        <v>10</v>
      </c>
      <c r="X29" s="8">
        <f t="shared" si="23"/>
        <v>67</v>
      </c>
      <c r="Y29" s="8">
        <f t="shared" si="23"/>
        <v>0</v>
      </c>
      <c r="Z29" s="8">
        <f t="shared" si="23"/>
        <v>3</v>
      </c>
      <c r="AA29" s="8">
        <f t="shared" si="23"/>
        <v>12</v>
      </c>
      <c r="AB29" s="8">
        <f t="shared" si="23"/>
        <v>0</v>
      </c>
      <c r="AC29" s="8">
        <f t="shared" si="23"/>
        <v>1</v>
      </c>
      <c r="AD29" s="8">
        <f t="shared" si="23"/>
        <v>2</v>
      </c>
      <c r="AE29" s="8">
        <f t="shared" si="23"/>
        <v>0</v>
      </c>
      <c r="AF29" s="8">
        <f t="shared" si="23"/>
        <v>5</v>
      </c>
      <c r="AG29" s="8">
        <f t="shared" si="23"/>
        <v>32</v>
      </c>
      <c r="AH29" s="8">
        <f t="shared" si="23"/>
        <v>0</v>
      </c>
      <c r="AI29" s="8">
        <f t="shared" si="23"/>
        <v>4</v>
      </c>
      <c r="AJ29" s="8">
        <f t="shared" si="23"/>
        <v>44</v>
      </c>
      <c r="AK29" s="8">
        <f t="shared" si="23"/>
        <v>0</v>
      </c>
      <c r="AL29" s="8">
        <f t="shared" si="23"/>
        <v>5</v>
      </c>
      <c r="AM29" s="8">
        <f t="shared" si="23"/>
        <v>33</v>
      </c>
      <c r="AN29" s="8">
        <f t="shared" si="23"/>
        <v>0</v>
      </c>
    </row>
    <row r="30" spans="1:49" ht="15.75" customHeight="1" x14ac:dyDescent="0.25">
      <c r="A30" s="5"/>
      <c r="B30" s="6"/>
      <c r="C30" s="6"/>
      <c r="D30" s="6"/>
    </row>
    <row r="31" spans="1:49" ht="15.75" customHeight="1" x14ac:dyDescent="0.25">
      <c r="A31" s="1" t="s">
        <v>71</v>
      </c>
      <c r="B31" s="2"/>
      <c r="C31" s="2"/>
      <c r="D31" s="2"/>
      <c r="E31" s="3"/>
      <c r="F31" s="3"/>
      <c r="G31" s="3" t="s">
        <v>919</v>
      </c>
      <c r="H31" s="3"/>
      <c r="I31" s="3"/>
      <c r="J31" s="3"/>
      <c r="K31" s="3"/>
      <c r="L31" s="3" t="s">
        <v>921</v>
      </c>
      <c r="M31" s="3"/>
      <c r="N31" s="3"/>
      <c r="O31" s="3"/>
      <c r="P31" s="3"/>
      <c r="Q31" s="3" t="s">
        <v>926</v>
      </c>
      <c r="R31" s="3"/>
      <c r="S31" s="3"/>
      <c r="T31" s="3"/>
      <c r="U31" s="3"/>
      <c r="V31" s="3" t="s">
        <v>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ht="15.75" customHeight="1" x14ac:dyDescent="0.25">
      <c r="A32" s="1" t="s">
        <v>927</v>
      </c>
      <c r="B32" s="2"/>
      <c r="C32" s="2"/>
      <c r="D32" s="2"/>
      <c r="E32" s="3"/>
      <c r="F32" s="3"/>
      <c r="G32" s="4" t="s">
        <v>72</v>
      </c>
      <c r="H32" s="3" t="s">
        <v>4</v>
      </c>
      <c r="I32" s="3" t="s">
        <v>73</v>
      </c>
      <c r="J32" s="3" t="s">
        <v>7</v>
      </c>
      <c r="K32" s="3" t="s">
        <v>8</v>
      </c>
      <c r="L32" s="4" t="s">
        <v>72</v>
      </c>
      <c r="M32" s="3" t="s">
        <v>4</v>
      </c>
      <c r="N32" s="3" t="s">
        <v>73</v>
      </c>
      <c r="O32" s="3" t="s">
        <v>7</v>
      </c>
      <c r="P32" s="3" t="s">
        <v>8</v>
      </c>
      <c r="Q32" s="4" t="s">
        <v>72</v>
      </c>
      <c r="R32" s="3" t="s">
        <v>4</v>
      </c>
      <c r="S32" s="3" t="s">
        <v>73</v>
      </c>
      <c r="T32" s="3" t="s">
        <v>7</v>
      </c>
      <c r="U32" s="3" t="s">
        <v>8</v>
      </c>
      <c r="V32" s="4" t="s">
        <v>72</v>
      </c>
      <c r="W32" s="3" t="s">
        <v>4</v>
      </c>
      <c r="X32" s="3" t="s">
        <v>73</v>
      </c>
      <c r="Y32" s="3" t="s">
        <v>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ht="15.75" customHeight="1" x14ac:dyDescent="0.25">
      <c r="A33" s="5" t="s">
        <v>365</v>
      </c>
      <c r="B33" s="6">
        <f t="shared" ref="B33:F33" si="24">G33+L33+Q33+V33</f>
        <v>12</v>
      </c>
      <c r="C33" s="6">
        <f t="shared" si="24"/>
        <v>32</v>
      </c>
      <c r="D33" s="6">
        <f t="shared" si="24"/>
        <v>1</v>
      </c>
      <c r="E33" s="6">
        <f t="shared" si="24"/>
        <v>132</v>
      </c>
      <c r="F33" s="6">
        <f t="shared" si="24"/>
        <v>1</v>
      </c>
      <c r="G33" s="7">
        <v>12</v>
      </c>
      <c r="H33">
        <v>31</v>
      </c>
      <c r="I33">
        <v>1</v>
      </c>
      <c r="J33">
        <v>132</v>
      </c>
      <c r="K33">
        <v>1</v>
      </c>
      <c r="L33" s="7"/>
      <c r="Q33" s="7">
        <v>0</v>
      </c>
      <c r="R33">
        <v>1</v>
      </c>
      <c r="S33">
        <v>0</v>
      </c>
      <c r="T33">
        <v>0</v>
      </c>
      <c r="U33">
        <v>0</v>
      </c>
      <c r="V33" s="7"/>
    </row>
    <row r="34" spans="1:49" ht="15.75" customHeight="1" x14ac:dyDescent="0.25">
      <c r="A34" s="5" t="s">
        <v>685</v>
      </c>
      <c r="B34" s="6">
        <f t="shared" ref="B34:F34" si="25">G34+L34+Q34+V34</f>
        <v>20</v>
      </c>
      <c r="C34" s="6">
        <f t="shared" si="25"/>
        <v>32</v>
      </c>
      <c r="D34" s="6">
        <f t="shared" si="25"/>
        <v>1</v>
      </c>
      <c r="E34" s="6">
        <f t="shared" si="25"/>
        <v>206</v>
      </c>
      <c r="F34" s="6">
        <f t="shared" si="25"/>
        <v>0</v>
      </c>
      <c r="G34" s="7">
        <v>20</v>
      </c>
      <c r="H34">
        <v>32</v>
      </c>
      <c r="I34">
        <v>1</v>
      </c>
      <c r="J34">
        <v>206</v>
      </c>
      <c r="K34">
        <v>0</v>
      </c>
      <c r="L34" s="7"/>
      <c r="Q34" s="7"/>
      <c r="V34" s="7"/>
    </row>
    <row r="35" spans="1:49" ht="15.75" customHeight="1" x14ac:dyDescent="0.25">
      <c r="A35" s="5" t="s">
        <v>369</v>
      </c>
      <c r="B35" s="6">
        <f t="shared" ref="B35:F35" si="26">G35+L35+Q35+V35</f>
        <v>13</v>
      </c>
      <c r="C35" s="6">
        <f t="shared" si="26"/>
        <v>25</v>
      </c>
      <c r="D35" s="6">
        <f t="shared" si="26"/>
        <v>0</v>
      </c>
      <c r="E35" s="6">
        <f t="shared" si="26"/>
        <v>163</v>
      </c>
      <c r="F35" s="6">
        <f t="shared" si="26"/>
        <v>0</v>
      </c>
      <c r="G35" s="7">
        <v>13</v>
      </c>
      <c r="H35">
        <v>25</v>
      </c>
      <c r="I35">
        <v>0</v>
      </c>
      <c r="J35">
        <v>163</v>
      </c>
      <c r="K35">
        <v>0</v>
      </c>
      <c r="L35" s="7"/>
      <c r="Q35" s="7"/>
      <c r="V35" s="7"/>
    </row>
    <row r="36" spans="1:49" ht="15.75" customHeight="1" x14ac:dyDescent="0.25">
      <c r="A36" s="5" t="s">
        <v>363</v>
      </c>
      <c r="B36" s="6">
        <f t="shared" ref="B36:F36" si="27">G36+L36+Q36+V36</f>
        <v>19</v>
      </c>
      <c r="C36" s="6">
        <f t="shared" si="27"/>
        <v>34</v>
      </c>
      <c r="D36" s="6">
        <f t="shared" si="27"/>
        <v>1</v>
      </c>
      <c r="E36" s="6">
        <f t="shared" si="27"/>
        <v>180</v>
      </c>
      <c r="F36" s="6">
        <f t="shared" si="27"/>
        <v>1</v>
      </c>
      <c r="G36" s="7">
        <v>16</v>
      </c>
      <c r="H36">
        <v>24</v>
      </c>
      <c r="I36">
        <v>1</v>
      </c>
      <c r="J36">
        <v>138</v>
      </c>
      <c r="K36">
        <v>1</v>
      </c>
      <c r="L36" s="7">
        <v>3</v>
      </c>
      <c r="M36" s="8">
        <v>10</v>
      </c>
      <c r="N36" s="8">
        <v>0</v>
      </c>
      <c r="O36">
        <v>42</v>
      </c>
      <c r="P36">
        <v>0</v>
      </c>
      <c r="Q36" s="7"/>
      <c r="V36" s="7"/>
    </row>
    <row r="37" spans="1:49" ht="15.75" customHeight="1" x14ac:dyDescent="0.25">
      <c r="A37" s="5" t="s">
        <v>474</v>
      </c>
      <c r="B37" s="6">
        <f t="shared" ref="B37:F37" si="28">G37+L37+Q37+V37</f>
        <v>23</v>
      </c>
      <c r="C37" s="6">
        <f t="shared" si="28"/>
        <v>32</v>
      </c>
      <c r="D37" s="6">
        <f t="shared" si="28"/>
        <v>1</v>
      </c>
      <c r="E37" s="6">
        <f t="shared" si="28"/>
        <v>263</v>
      </c>
      <c r="F37" s="6">
        <f t="shared" si="28"/>
        <v>2</v>
      </c>
      <c r="G37" s="7">
        <v>23</v>
      </c>
      <c r="H37">
        <v>32</v>
      </c>
      <c r="I37">
        <v>1</v>
      </c>
      <c r="J37">
        <v>263</v>
      </c>
      <c r="K37" s="19">
        <v>2</v>
      </c>
      <c r="L37" s="7"/>
      <c r="Q37" s="7"/>
      <c r="V37" s="7"/>
    </row>
    <row r="38" spans="1:49" ht="15.75" customHeight="1" x14ac:dyDescent="0.25">
      <c r="A38" s="5" t="s">
        <v>448</v>
      </c>
      <c r="B38" s="6">
        <f t="shared" ref="B38:F38" si="29">G38+L38+Q38+V38</f>
        <v>17</v>
      </c>
      <c r="C38" s="6">
        <f t="shared" si="29"/>
        <v>33</v>
      </c>
      <c r="D38" s="6">
        <f t="shared" si="29"/>
        <v>4</v>
      </c>
      <c r="E38" s="6">
        <f t="shared" si="29"/>
        <v>132</v>
      </c>
      <c r="F38" s="6">
        <f t="shared" si="29"/>
        <v>0</v>
      </c>
      <c r="G38" s="7">
        <v>13</v>
      </c>
      <c r="H38">
        <v>21</v>
      </c>
      <c r="I38">
        <v>3</v>
      </c>
      <c r="J38">
        <v>91</v>
      </c>
      <c r="K38">
        <v>0</v>
      </c>
      <c r="L38" s="7">
        <v>4</v>
      </c>
      <c r="M38" s="8">
        <v>12</v>
      </c>
      <c r="N38" s="8">
        <v>1</v>
      </c>
      <c r="O38">
        <v>41</v>
      </c>
      <c r="P38">
        <v>0</v>
      </c>
      <c r="Q38" s="7"/>
      <c r="V38" s="7"/>
    </row>
    <row r="39" spans="1:49" ht="15.75" customHeight="1" x14ac:dyDescent="0.25">
      <c r="A39" s="5" t="s">
        <v>301</v>
      </c>
      <c r="B39" s="6">
        <f t="shared" ref="B39:F39" si="30">G39+L39+Q39+V39</f>
        <v>13</v>
      </c>
      <c r="C39" s="6">
        <f t="shared" si="30"/>
        <v>29</v>
      </c>
      <c r="D39" s="6">
        <f t="shared" si="30"/>
        <v>1</v>
      </c>
      <c r="E39" s="6">
        <f t="shared" si="30"/>
        <v>99</v>
      </c>
      <c r="F39" s="6">
        <f t="shared" si="30"/>
        <v>0</v>
      </c>
      <c r="G39" s="7">
        <v>7</v>
      </c>
      <c r="H39">
        <v>18</v>
      </c>
      <c r="I39">
        <v>0</v>
      </c>
      <c r="J39">
        <v>45</v>
      </c>
      <c r="K39">
        <v>0</v>
      </c>
      <c r="L39" s="7">
        <v>6</v>
      </c>
      <c r="M39" s="8">
        <v>11</v>
      </c>
      <c r="N39" s="8">
        <v>1</v>
      </c>
      <c r="O39">
        <v>54</v>
      </c>
      <c r="P39">
        <v>0</v>
      </c>
      <c r="Q39" s="7"/>
      <c r="V39" s="7"/>
    </row>
    <row r="40" spans="1:49" ht="15.75" customHeight="1" x14ac:dyDescent="0.25">
      <c r="A40" s="5" t="s">
        <v>125</v>
      </c>
      <c r="B40" s="6">
        <f t="shared" ref="B40:F40" si="31">G40+L40+Q40+V40</f>
        <v>21</v>
      </c>
      <c r="C40" s="6">
        <f t="shared" si="31"/>
        <v>39</v>
      </c>
      <c r="D40" s="6">
        <f t="shared" si="31"/>
        <v>3</v>
      </c>
      <c r="E40" s="6">
        <f t="shared" si="31"/>
        <v>241</v>
      </c>
      <c r="F40" s="6">
        <f t="shared" si="31"/>
        <v>3</v>
      </c>
      <c r="G40" s="7">
        <v>16</v>
      </c>
      <c r="H40">
        <v>29</v>
      </c>
      <c r="I40">
        <v>1</v>
      </c>
      <c r="J40">
        <v>179</v>
      </c>
      <c r="K40">
        <v>1</v>
      </c>
      <c r="L40" s="7">
        <v>5</v>
      </c>
      <c r="M40" s="8">
        <v>10</v>
      </c>
      <c r="N40" s="8">
        <v>2</v>
      </c>
      <c r="O40">
        <v>62</v>
      </c>
      <c r="P40" s="19">
        <v>2</v>
      </c>
      <c r="Q40" s="7"/>
      <c r="V40" s="7"/>
    </row>
    <row r="41" spans="1:49" ht="15.75" customHeight="1" x14ac:dyDescent="0.25">
      <c r="A41" s="5" t="s">
        <v>364</v>
      </c>
      <c r="B41" s="6">
        <f t="shared" ref="B41:F41" si="32">G41+L41+Q41+V41</f>
        <v>17</v>
      </c>
      <c r="C41" s="6">
        <f t="shared" si="32"/>
        <v>29</v>
      </c>
      <c r="D41" s="6">
        <f t="shared" si="32"/>
        <v>2</v>
      </c>
      <c r="E41" s="6">
        <f t="shared" si="32"/>
        <v>176</v>
      </c>
      <c r="F41" s="6">
        <f t="shared" si="32"/>
        <v>0</v>
      </c>
      <c r="G41" s="7">
        <v>9</v>
      </c>
      <c r="H41">
        <v>12</v>
      </c>
      <c r="I41">
        <v>0</v>
      </c>
      <c r="J41">
        <v>67</v>
      </c>
      <c r="K41">
        <v>0</v>
      </c>
      <c r="L41" s="7">
        <v>8</v>
      </c>
      <c r="M41" s="8">
        <v>17</v>
      </c>
      <c r="N41" s="8">
        <v>2</v>
      </c>
      <c r="O41">
        <v>109</v>
      </c>
      <c r="P41">
        <v>0</v>
      </c>
      <c r="Q41" s="7"/>
      <c r="V41" s="7"/>
    </row>
    <row r="42" spans="1:49" ht="15.75" customHeight="1" x14ac:dyDescent="0.25">
      <c r="A42" s="5" t="s">
        <v>934</v>
      </c>
      <c r="B42" s="6">
        <f t="shared" ref="B42:F42" si="33">G42+L42+Q42+V42</f>
        <v>13</v>
      </c>
      <c r="C42" s="6">
        <f t="shared" si="33"/>
        <v>35</v>
      </c>
      <c r="D42" s="6">
        <f t="shared" si="33"/>
        <v>3</v>
      </c>
      <c r="E42" s="6">
        <f t="shared" si="33"/>
        <v>67</v>
      </c>
      <c r="F42" s="6">
        <f t="shared" si="33"/>
        <v>0</v>
      </c>
      <c r="G42" s="7">
        <v>3</v>
      </c>
      <c r="H42">
        <v>6</v>
      </c>
      <c r="I42">
        <v>1</v>
      </c>
      <c r="J42">
        <v>19</v>
      </c>
      <c r="K42">
        <v>0</v>
      </c>
      <c r="L42" s="7">
        <v>7</v>
      </c>
      <c r="M42" s="8">
        <v>23</v>
      </c>
      <c r="N42" s="8">
        <v>2</v>
      </c>
      <c r="O42">
        <v>26</v>
      </c>
      <c r="P42">
        <v>0</v>
      </c>
      <c r="Q42" s="7">
        <v>3</v>
      </c>
      <c r="R42" s="8">
        <v>6</v>
      </c>
      <c r="S42" s="8">
        <v>0</v>
      </c>
      <c r="T42" s="8">
        <v>22</v>
      </c>
      <c r="U42" s="8">
        <v>0</v>
      </c>
      <c r="V42" s="7"/>
    </row>
    <row r="43" spans="1:49" ht="15.75" customHeight="1" x14ac:dyDescent="0.25">
      <c r="A43" s="5" t="s">
        <v>342</v>
      </c>
      <c r="B43" s="6">
        <f t="shared" ref="B43:F43" si="34">G43+L43+Q43+V43</f>
        <v>6</v>
      </c>
      <c r="C43" s="6">
        <f t="shared" si="34"/>
        <v>15</v>
      </c>
      <c r="D43" s="6">
        <f t="shared" si="34"/>
        <v>0</v>
      </c>
      <c r="E43" s="6">
        <f t="shared" si="34"/>
        <v>59</v>
      </c>
      <c r="F43" s="6">
        <f t="shared" si="34"/>
        <v>0</v>
      </c>
      <c r="G43" s="7"/>
      <c r="L43" s="7">
        <v>6</v>
      </c>
      <c r="M43" s="8">
        <v>15</v>
      </c>
      <c r="N43" s="8">
        <v>0</v>
      </c>
      <c r="O43">
        <v>59</v>
      </c>
      <c r="P43">
        <v>0</v>
      </c>
      <c r="Q43" s="7"/>
      <c r="V43" s="7"/>
    </row>
    <row r="44" spans="1:49" ht="15.75" customHeight="1" x14ac:dyDescent="0.25">
      <c r="A44" s="5"/>
      <c r="B44" s="6"/>
      <c r="C44" s="6"/>
      <c r="D44" s="6"/>
      <c r="E44" s="6"/>
      <c r="F44" s="6"/>
      <c r="G44" s="8">
        <f t="shared" ref="G44:Y44" si="35">SUM(G33:G43)</f>
        <v>132</v>
      </c>
      <c r="H44" s="8">
        <f t="shared" si="35"/>
        <v>230</v>
      </c>
      <c r="I44" s="8">
        <f t="shared" si="35"/>
        <v>9</v>
      </c>
      <c r="J44" s="8">
        <f t="shared" si="35"/>
        <v>1303</v>
      </c>
      <c r="K44" s="8">
        <f t="shared" si="35"/>
        <v>5</v>
      </c>
      <c r="L44" s="8">
        <f t="shared" si="35"/>
        <v>39</v>
      </c>
      <c r="M44" s="8">
        <f t="shared" si="35"/>
        <v>98</v>
      </c>
      <c r="N44" s="8">
        <f t="shared" si="35"/>
        <v>8</v>
      </c>
      <c r="O44" s="8">
        <f t="shared" si="35"/>
        <v>393</v>
      </c>
      <c r="P44" s="8">
        <f t="shared" si="35"/>
        <v>2</v>
      </c>
      <c r="Q44" s="8">
        <f t="shared" si="35"/>
        <v>3</v>
      </c>
      <c r="R44" s="8">
        <f t="shared" si="35"/>
        <v>7</v>
      </c>
      <c r="S44" s="8">
        <f t="shared" si="35"/>
        <v>0</v>
      </c>
      <c r="T44" s="8">
        <f t="shared" si="35"/>
        <v>22</v>
      </c>
      <c r="U44" s="8">
        <f t="shared" si="35"/>
        <v>0</v>
      </c>
      <c r="V44" s="8">
        <f t="shared" si="35"/>
        <v>0</v>
      </c>
      <c r="W44" s="8">
        <f t="shared" si="35"/>
        <v>0</v>
      </c>
      <c r="X44" s="8">
        <f t="shared" si="35"/>
        <v>0</v>
      </c>
      <c r="Y44" s="8">
        <f t="shared" si="35"/>
        <v>0</v>
      </c>
    </row>
    <row r="45" spans="1:49" ht="15.75" customHeight="1" x14ac:dyDescent="0.25">
      <c r="A45" s="5"/>
      <c r="B45" s="6"/>
      <c r="C45" s="6"/>
      <c r="D45" s="6"/>
    </row>
    <row r="46" spans="1:49" ht="15.75" customHeight="1" x14ac:dyDescent="0.25">
      <c r="A46" s="1" t="s">
        <v>83</v>
      </c>
      <c r="B46" s="2"/>
      <c r="C46" s="2"/>
      <c r="D46" s="2"/>
      <c r="E46" s="3" t="s">
        <v>962</v>
      </c>
      <c r="F46" s="3"/>
      <c r="G46" s="3"/>
      <c r="H46" s="3"/>
      <c r="I46" s="3"/>
      <c r="J46" s="3" t="s">
        <v>963</v>
      </c>
      <c r="K46" s="3"/>
      <c r="L46" s="3"/>
      <c r="M46" s="3"/>
      <c r="N46" s="3"/>
      <c r="O46" s="3"/>
      <c r="P46" s="3"/>
      <c r="Q46" s="3" t="s">
        <v>84</v>
      </c>
      <c r="R46" s="3"/>
      <c r="S46" s="3"/>
      <c r="T46" s="3" t="s">
        <v>964</v>
      </c>
      <c r="U46" s="3"/>
      <c r="V46" s="3"/>
      <c r="W46" s="3"/>
      <c r="X46" s="3" t="s">
        <v>2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ht="15.75" customHeight="1" x14ac:dyDescent="0.25">
      <c r="A47" s="1" t="s">
        <v>927</v>
      </c>
      <c r="B47" s="2"/>
      <c r="C47" s="2"/>
      <c r="D47" s="2"/>
      <c r="E47" s="3" t="s">
        <v>85</v>
      </c>
      <c r="F47" s="3" t="s">
        <v>7</v>
      </c>
      <c r="G47" s="3" t="s">
        <v>86</v>
      </c>
      <c r="H47" s="3" t="s">
        <v>87</v>
      </c>
      <c r="I47" s="3" t="s">
        <v>88</v>
      </c>
      <c r="J47" s="3" t="s">
        <v>85</v>
      </c>
      <c r="K47" s="3" t="s">
        <v>7</v>
      </c>
      <c r="L47" s="3" t="s">
        <v>86</v>
      </c>
      <c r="M47" s="3" t="s">
        <v>87</v>
      </c>
      <c r="N47" s="3" t="s">
        <v>88</v>
      </c>
      <c r="O47" s="3"/>
      <c r="P47" s="3"/>
      <c r="Q47" s="1" t="s">
        <v>927</v>
      </c>
      <c r="R47" s="3"/>
      <c r="S47" s="3"/>
      <c r="T47" s="3" t="s">
        <v>89</v>
      </c>
      <c r="U47" s="3" t="s">
        <v>90</v>
      </c>
      <c r="V47" s="3" t="s">
        <v>91</v>
      </c>
      <c r="W47" s="3"/>
      <c r="X47" s="4" t="s">
        <v>89</v>
      </c>
      <c r="Y47" s="3" t="s">
        <v>90</v>
      </c>
      <c r="Z47" s="3" t="s">
        <v>91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ht="15.75" customHeight="1" x14ac:dyDescent="0.25">
      <c r="A48" s="5" t="s">
        <v>365</v>
      </c>
      <c r="B48" s="6"/>
      <c r="C48" s="6"/>
      <c r="D48" s="6"/>
      <c r="E48">
        <v>9</v>
      </c>
      <c r="F48">
        <v>330.3</v>
      </c>
      <c r="G48" s="26">
        <v>36.700000000000003</v>
      </c>
      <c r="H48">
        <v>0</v>
      </c>
      <c r="I48">
        <v>0</v>
      </c>
      <c r="J48" s="7"/>
      <c r="L48" s="26" t="e">
        <f t="shared" ref="L48:L59" si="36">K48/J48</f>
        <v>#DIV/0!</v>
      </c>
      <c r="Q48" s="7" t="s">
        <v>365</v>
      </c>
      <c r="T48">
        <v>0</v>
      </c>
      <c r="U48">
        <v>1</v>
      </c>
      <c r="V48">
        <v>0</v>
      </c>
      <c r="X48" s="7"/>
    </row>
    <row r="49" spans="1:31" ht="15.75" customHeight="1" x14ac:dyDescent="0.25">
      <c r="A49" s="5" t="s">
        <v>685</v>
      </c>
      <c r="B49" s="6"/>
      <c r="C49" s="6"/>
      <c r="D49" s="6"/>
      <c r="E49">
        <v>4</v>
      </c>
      <c r="F49">
        <v>160</v>
      </c>
      <c r="G49" s="26">
        <v>40</v>
      </c>
      <c r="H49">
        <v>0</v>
      </c>
      <c r="I49">
        <v>0</v>
      </c>
      <c r="J49" s="7">
        <v>1</v>
      </c>
      <c r="K49">
        <v>16</v>
      </c>
      <c r="L49" s="26">
        <f t="shared" si="36"/>
        <v>16</v>
      </c>
      <c r="M49">
        <v>0</v>
      </c>
      <c r="N49">
        <v>0</v>
      </c>
      <c r="Q49" s="7" t="s">
        <v>685</v>
      </c>
      <c r="T49">
        <v>3</v>
      </c>
      <c r="U49">
        <v>4</v>
      </c>
      <c r="V49">
        <v>47</v>
      </c>
      <c r="X49" s="7"/>
    </row>
    <row r="50" spans="1:31" ht="15.75" customHeight="1" x14ac:dyDescent="0.25">
      <c r="A50" s="5" t="s">
        <v>369</v>
      </c>
      <c r="B50" s="6"/>
      <c r="C50" s="6"/>
      <c r="D50" s="6"/>
      <c r="E50">
        <v>9</v>
      </c>
      <c r="F50">
        <v>311.39999999999998</v>
      </c>
      <c r="G50" s="26">
        <v>34.6</v>
      </c>
      <c r="H50">
        <v>0</v>
      </c>
      <c r="I50">
        <v>0</v>
      </c>
      <c r="J50" s="7"/>
      <c r="L50" s="26" t="e">
        <f t="shared" si="36"/>
        <v>#DIV/0!</v>
      </c>
      <c r="Q50" s="7" t="s">
        <v>369</v>
      </c>
      <c r="T50">
        <v>0</v>
      </c>
      <c r="U50">
        <v>2</v>
      </c>
      <c r="V50">
        <v>0</v>
      </c>
      <c r="X50" s="7"/>
    </row>
    <row r="51" spans="1:31" ht="15.75" customHeight="1" x14ac:dyDescent="0.25">
      <c r="A51" s="5" t="s">
        <v>363</v>
      </c>
      <c r="B51" s="6"/>
      <c r="C51" s="6"/>
      <c r="D51" s="6"/>
      <c r="E51">
        <v>6</v>
      </c>
      <c r="F51">
        <v>256.2</v>
      </c>
      <c r="G51" s="26">
        <v>42.7</v>
      </c>
      <c r="H51">
        <v>0</v>
      </c>
      <c r="I51">
        <v>0</v>
      </c>
      <c r="J51" s="7"/>
      <c r="L51" s="26" t="e">
        <f t="shared" si="36"/>
        <v>#DIV/0!</v>
      </c>
      <c r="Q51" s="7" t="s">
        <v>363</v>
      </c>
      <c r="V51">
        <v>0</v>
      </c>
      <c r="X51" s="7"/>
    </row>
    <row r="52" spans="1:31" ht="15.75" customHeight="1" x14ac:dyDescent="0.25">
      <c r="A52" s="5" t="s">
        <v>474</v>
      </c>
      <c r="B52" s="6"/>
      <c r="C52" s="6"/>
      <c r="D52" s="6"/>
      <c r="E52">
        <v>3</v>
      </c>
      <c r="F52">
        <v>108</v>
      </c>
      <c r="G52" s="26">
        <v>36</v>
      </c>
      <c r="H52">
        <v>0</v>
      </c>
      <c r="I52">
        <v>0</v>
      </c>
      <c r="J52" s="7"/>
      <c r="L52" s="26" t="e">
        <f t="shared" si="36"/>
        <v>#DIV/0!</v>
      </c>
      <c r="Q52" s="7" t="s">
        <v>474</v>
      </c>
      <c r="T52">
        <v>2</v>
      </c>
      <c r="U52">
        <v>3</v>
      </c>
      <c r="V52">
        <v>33</v>
      </c>
      <c r="X52" s="7"/>
    </row>
    <row r="53" spans="1:31" ht="15.75" customHeight="1" x14ac:dyDescent="0.25">
      <c r="A53" s="5" t="s">
        <v>448</v>
      </c>
      <c r="B53" s="6"/>
      <c r="C53" s="6"/>
      <c r="D53" s="6"/>
      <c r="E53">
        <v>9</v>
      </c>
      <c r="F53">
        <v>360</v>
      </c>
      <c r="G53" s="26">
        <v>40</v>
      </c>
      <c r="H53">
        <v>0</v>
      </c>
      <c r="I53">
        <v>0</v>
      </c>
      <c r="J53" s="7"/>
      <c r="L53" s="26" t="e">
        <f t="shared" si="36"/>
        <v>#DIV/0!</v>
      </c>
      <c r="Q53" s="7" t="s">
        <v>448</v>
      </c>
      <c r="V53">
        <v>0</v>
      </c>
      <c r="X53" s="7"/>
    </row>
    <row r="54" spans="1:31" ht="15.75" customHeight="1" x14ac:dyDescent="0.25">
      <c r="A54" s="5" t="s">
        <v>301</v>
      </c>
      <c r="B54" s="6"/>
      <c r="C54" s="6"/>
      <c r="D54" s="6"/>
      <c r="E54">
        <v>11</v>
      </c>
      <c r="F54">
        <v>427.9</v>
      </c>
      <c r="G54" s="26">
        <v>38.9</v>
      </c>
      <c r="H54">
        <v>0</v>
      </c>
      <c r="I54">
        <v>0</v>
      </c>
      <c r="J54" s="7"/>
      <c r="L54" s="26" t="e">
        <f t="shared" si="36"/>
        <v>#DIV/0!</v>
      </c>
      <c r="Q54" s="7" t="s">
        <v>301</v>
      </c>
      <c r="T54">
        <v>1</v>
      </c>
      <c r="U54">
        <v>1</v>
      </c>
      <c r="V54">
        <v>33</v>
      </c>
      <c r="X54" s="7"/>
    </row>
    <row r="55" spans="1:31" ht="15.75" customHeight="1" x14ac:dyDescent="0.25">
      <c r="A55" s="5" t="s">
        <v>125</v>
      </c>
      <c r="B55" s="6"/>
      <c r="C55" s="6"/>
      <c r="D55" s="6"/>
      <c r="E55">
        <v>5</v>
      </c>
      <c r="F55">
        <v>172</v>
      </c>
      <c r="G55" s="26">
        <v>34.4</v>
      </c>
      <c r="H55">
        <v>0</v>
      </c>
      <c r="I55">
        <v>0</v>
      </c>
      <c r="J55" s="7"/>
      <c r="L55" s="26" t="e">
        <f t="shared" si="36"/>
        <v>#DIV/0!</v>
      </c>
      <c r="Q55" s="7" t="s">
        <v>125</v>
      </c>
      <c r="T55">
        <v>0</v>
      </c>
      <c r="U55">
        <v>1</v>
      </c>
      <c r="V55">
        <v>0</v>
      </c>
      <c r="X55" s="7"/>
    </row>
    <row r="56" spans="1:31" ht="15.75" customHeight="1" x14ac:dyDescent="0.25">
      <c r="A56" s="5" t="s">
        <v>364</v>
      </c>
      <c r="B56" s="6"/>
      <c r="C56" s="6"/>
      <c r="D56" s="6"/>
      <c r="E56">
        <v>7</v>
      </c>
      <c r="F56">
        <v>285.60000000000002</v>
      </c>
      <c r="G56" s="26">
        <v>40.799999999999997</v>
      </c>
      <c r="H56">
        <v>0</v>
      </c>
      <c r="I56">
        <v>0</v>
      </c>
      <c r="J56" s="7"/>
      <c r="L56" s="26" t="e">
        <f t="shared" si="36"/>
        <v>#DIV/0!</v>
      </c>
      <c r="Q56" s="7" t="s">
        <v>364</v>
      </c>
      <c r="V56">
        <v>0</v>
      </c>
      <c r="X56" s="7"/>
    </row>
    <row r="57" spans="1:31" ht="15.75" customHeight="1" x14ac:dyDescent="0.25">
      <c r="A57" s="5" t="s">
        <v>934</v>
      </c>
      <c r="B57" s="6"/>
      <c r="C57" s="6"/>
      <c r="D57" s="6"/>
      <c r="E57">
        <v>10</v>
      </c>
      <c r="F57">
        <v>406</v>
      </c>
      <c r="G57" s="26">
        <v>40.6</v>
      </c>
      <c r="H57">
        <v>0</v>
      </c>
      <c r="I57">
        <v>0</v>
      </c>
      <c r="J57" s="7"/>
      <c r="L57" s="26" t="e">
        <f t="shared" si="36"/>
        <v>#DIV/0!</v>
      </c>
      <c r="Q57" s="7" t="s">
        <v>934</v>
      </c>
      <c r="V57">
        <v>0</v>
      </c>
      <c r="X57" s="7"/>
    </row>
    <row r="58" spans="1:31" ht="15.75" customHeight="1" x14ac:dyDescent="0.25">
      <c r="A58" s="5" t="s">
        <v>342</v>
      </c>
      <c r="B58" s="6"/>
      <c r="C58" s="6"/>
      <c r="D58" s="6"/>
      <c r="E58">
        <v>5</v>
      </c>
      <c r="F58">
        <v>239</v>
      </c>
      <c r="G58" s="26">
        <v>47.8</v>
      </c>
      <c r="H58">
        <v>0</v>
      </c>
      <c r="I58">
        <v>0</v>
      </c>
      <c r="J58" s="7"/>
      <c r="L58" s="26" t="e">
        <f t="shared" si="36"/>
        <v>#DIV/0!</v>
      </c>
      <c r="Q58" s="7" t="s">
        <v>342</v>
      </c>
      <c r="T58">
        <v>2</v>
      </c>
      <c r="U58">
        <v>3</v>
      </c>
      <c r="V58">
        <v>23</v>
      </c>
      <c r="X58" s="7"/>
    </row>
    <row r="59" spans="1:31" ht="15.75" customHeight="1" x14ac:dyDescent="0.25">
      <c r="A59" s="5"/>
      <c r="B59" s="6"/>
      <c r="C59" s="6"/>
      <c r="D59" s="6"/>
      <c r="E59">
        <f t="shared" ref="E59:F59" si="37">SUM(E48:E58)</f>
        <v>78</v>
      </c>
      <c r="F59">
        <f t="shared" si="37"/>
        <v>3056.4</v>
      </c>
      <c r="G59" s="26">
        <f>F59/E59</f>
        <v>39.184615384615384</v>
      </c>
      <c r="H59">
        <f>SUM(H48:H58)</f>
        <v>0</v>
      </c>
      <c r="I59">
        <f>MAX(I48:I58)</f>
        <v>0</v>
      </c>
      <c r="J59" s="7">
        <f t="shared" ref="J59:K59" si="38">SUM(J48:J58)</f>
        <v>1</v>
      </c>
      <c r="K59">
        <f t="shared" si="38"/>
        <v>16</v>
      </c>
      <c r="L59" s="26">
        <f t="shared" si="36"/>
        <v>16</v>
      </c>
      <c r="M59">
        <f>SUM(M48:M58)</f>
        <v>0</v>
      </c>
      <c r="N59">
        <f>MAX(N48:N58)</f>
        <v>0</v>
      </c>
      <c r="T59">
        <f t="shared" ref="T59:U59" si="39">SUM(T48:T58)</f>
        <v>8</v>
      </c>
      <c r="U59">
        <f t="shared" si="39"/>
        <v>15</v>
      </c>
      <c r="V59">
        <f>MAX(V48:V58)</f>
        <v>47</v>
      </c>
      <c r="X59">
        <f t="shared" ref="X59:Y59" si="40">SUM(X48:X58)</f>
        <v>0</v>
      </c>
      <c r="Y59">
        <f t="shared" si="40"/>
        <v>0</v>
      </c>
      <c r="Z59">
        <f>MAX(Z48:Z58)</f>
        <v>0</v>
      </c>
    </row>
    <row r="60" spans="1:31" ht="15.75" customHeight="1" x14ac:dyDescent="0.25">
      <c r="A60" s="5"/>
      <c r="B60" s="6"/>
      <c r="C60" s="6"/>
      <c r="D60" s="6"/>
    </row>
    <row r="61" spans="1:31" ht="15.75" customHeight="1" x14ac:dyDescent="0.25">
      <c r="A61" s="1" t="s">
        <v>92</v>
      </c>
      <c r="B61" s="6"/>
      <c r="C61" s="6"/>
      <c r="D61" s="6"/>
      <c r="E61" s="3" t="s">
        <v>969</v>
      </c>
      <c r="F61" s="3"/>
      <c r="G61" s="3"/>
      <c r="H61" s="3" t="s">
        <v>970</v>
      </c>
      <c r="I61" s="3"/>
      <c r="J61" s="3"/>
      <c r="K61" s="3" t="s">
        <v>971</v>
      </c>
      <c r="L61" s="3"/>
      <c r="M61" s="3"/>
      <c r="N61" s="3" t="s">
        <v>972</v>
      </c>
      <c r="O61" s="3"/>
      <c r="P61" s="3"/>
      <c r="Q61" s="3" t="s">
        <v>973</v>
      </c>
      <c r="R61" s="3"/>
      <c r="S61" s="3"/>
      <c r="T61" s="3" t="s">
        <v>974</v>
      </c>
      <c r="U61" s="3"/>
      <c r="W61" s="3" t="s">
        <v>1262</v>
      </c>
      <c r="Z61" s="3" t="s">
        <v>975</v>
      </c>
      <c r="AC61" s="3" t="s">
        <v>1263</v>
      </c>
    </row>
    <row r="62" spans="1:31" ht="15.75" customHeight="1" x14ac:dyDescent="0.25">
      <c r="A62" s="1" t="s">
        <v>927</v>
      </c>
      <c r="B62" s="6"/>
      <c r="C62" s="6"/>
      <c r="D62" s="6"/>
      <c r="E62" s="3" t="s">
        <v>73</v>
      </c>
      <c r="F62" s="3" t="s">
        <v>7</v>
      </c>
      <c r="G62" s="3" t="s">
        <v>8</v>
      </c>
      <c r="H62" s="4" t="s">
        <v>73</v>
      </c>
      <c r="I62" s="3" t="s">
        <v>7</v>
      </c>
      <c r="J62" s="3" t="s">
        <v>8</v>
      </c>
      <c r="K62" s="4" t="s">
        <v>73</v>
      </c>
      <c r="L62" s="3" t="s">
        <v>7</v>
      </c>
      <c r="M62" s="3" t="s">
        <v>8</v>
      </c>
      <c r="N62" s="4" t="s">
        <v>73</v>
      </c>
      <c r="O62" s="3" t="s">
        <v>7</v>
      </c>
      <c r="P62" s="3" t="s">
        <v>8</v>
      </c>
      <c r="Q62" s="4" t="s">
        <v>73</v>
      </c>
      <c r="R62" s="3" t="s">
        <v>7</v>
      </c>
      <c r="S62" s="3" t="s">
        <v>8</v>
      </c>
      <c r="T62" s="4" t="s">
        <v>73</v>
      </c>
      <c r="U62" s="3" t="s">
        <v>7</v>
      </c>
      <c r="V62" s="3" t="s">
        <v>8</v>
      </c>
      <c r="W62" s="4" t="s">
        <v>73</v>
      </c>
      <c r="X62" s="3" t="s">
        <v>7</v>
      </c>
      <c r="Y62" s="3" t="s">
        <v>8</v>
      </c>
      <c r="Z62" s="7" t="s">
        <v>73</v>
      </c>
      <c r="AA62" s="3" t="s">
        <v>7</v>
      </c>
      <c r="AB62" s="3" t="s">
        <v>976</v>
      </c>
      <c r="AC62" s="7" t="s">
        <v>73</v>
      </c>
      <c r="AD62" s="3" t="s">
        <v>7</v>
      </c>
      <c r="AE62" s="3" t="s">
        <v>8</v>
      </c>
    </row>
    <row r="63" spans="1:31" ht="15.75" customHeight="1" x14ac:dyDescent="0.25">
      <c r="A63" s="5" t="s">
        <v>365</v>
      </c>
      <c r="B63" s="6"/>
      <c r="C63" s="6"/>
      <c r="D63" s="6"/>
      <c r="H63" s="7"/>
      <c r="K63" s="7"/>
      <c r="N63" s="7"/>
      <c r="Q63" s="7"/>
      <c r="T63" s="7"/>
      <c r="W63" s="7"/>
      <c r="Z63" s="7"/>
      <c r="AC63" s="7"/>
    </row>
    <row r="64" spans="1:31" ht="15.75" customHeight="1" x14ac:dyDescent="0.25">
      <c r="A64" s="5" t="s">
        <v>685</v>
      </c>
      <c r="B64" s="6"/>
      <c r="C64" s="6"/>
      <c r="D64" s="6"/>
      <c r="H64" s="7"/>
      <c r="K64" s="7"/>
      <c r="N64" s="7"/>
      <c r="Q64" s="7"/>
      <c r="T64" s="7"/>
      <c r="W64" s="7"/>
      <c r="Z64" s="7"/>
      <c r="AC64" s="7"/>
    </row>
    <row r="65" spans="1:49" ht="15.75" customHeight="1" x14ac:dyDescent="0.25">
      <c r="A65" s="5" t="s">
        <v>369</v>
      </c>
      <c r="B65" s="6"/>
      <c r="C65" s="6"/>
      <c r="D65" s="6"/>
      <c r="E65">
        <v>1</v>
      </c>
      <c r="F65">
        <v>47</v>
      </c>
      <c r="G65">
        <v>0</v>
      </c>
      <c r="H65" s="7">
        <v>1</v>
      </c>
      <c r="I65" s="8">
        <v>0</v>
      </c>
      <c r="J65" s="8">
        <v>0</v>
      </c>
      <c r="K65" s="7">
        <v>1</v>
      </c>
      <c r="L65" s="8">
        <v>18</v>
      </c>
      <c r="M65" s="8">
        <v>0</v>
      </c>
      <c r="N65" s="7"/>
      <c r="Q65" s="7"/>
      <c r="T65" s="7"/>
      <c r="W65" s="7"/>
      <c r="Z65" s="7"/>
      <c r="AC65" s="7"/>
    </row>
    <row r="66" spans="1:49" ht="15.75" customHeight="1" x14ac:dyDescent="0.25">
      <c r="A66" s="5" t="s">
        <v>363</v>
      </c>
      <c r="B66" s="6"/>
      <c r="C66" s="6"/>
      <c r="D66" s="6"/>
      <c r="H66" s="7"/>
      <c r="K66" s="7"/>
      <c r="N66" s="27">
        <v>2</v>
      </c>
      <c r="O66">
        <v>11</v>
      </c>
      <c r="P66">
        <v>0</v>
      </c>
      <c r="Q66" s="7"/>
      <c r="T66" s="7"/>
      <c r="W66" s="7"/>
      <c r="Z66" s="7"/>
      <c r="AC66" s="7"/>
    </row>
    <row r="67" spans="1:49" ht="15.75" customHeight="1" x14ac:dyDescent="0.25">
      <c r="A67" s="5" t="s">
        <v>474</v>
      </c>
      <c r="B67" s="6"/>
      <c r="C67" s="6"/>
      <c r="D67" s="6"/>
      <c r="H67" s="7"/>
      <c r="K67" s="7"/>
      <c r="N67" s="7"/>
      <c r="Q67" s="7"/>
      <c r="T67" s="7"/>
      <c r="W67" s="7"/>
      <c r="Z67" s="7"/>
      <c r="AC67" s="7"/>
    </row>
    <row r="68" spans="1:49" ht="15.75" customHeight="1" x14ac:dyDescent="0.25">
      <c r="A68" s="5" t="s">
        <v>448</v>
      </c>
      <c r="B68" s="6"/>
      <c r="C68" s="6"/>
      <c r="D68" s="6"/>
      <c r="H68" s="7"/>
      <c r="K68" s="7"/>
      <c r="N68" s="7"/>
      <c r="Q68" s="37">
        <v>1</v>
      </c>
      <c r="R68" s="10">
        <v>55</v>
      </c>
      <c r="S68" s="10">
        <v>1</v>
      </c>
      <c r="T68" s="7"/>
      <c r="W68" s="7"/>
      <c r="Z68" s="7"/>
      <c r="AC68" s="7"/>
    </row>
    <row r="69" spans="1:49" ht="15.75" customHeight="1" x14ac:dyDescent="0.25">
      <c r="A69" s="5" t="s">
        <v>301</v>
      </c>
      <c r="B69" s="6"/>
      <c r="C69" s="6"/>
      <c r="D69" s="6"/>
      <c r="H69" s="7"/>
      <c r="K69" s="7"/>
      <c r="N69" s="7"/>
      <c r="Q69" s="7"/>
      <c r="T69" s="7"/>
      <c r="W69" s="7"/>
      <c r="Z69" s="7"/>
      <c r="AC69" s="7"/>
    </row>
    <row r="70" spans="1:49" ht="15.75" customHeight="1" x14ac:dyDescent="0.25">
      <c r="A70" s="5" t="s">
        <v>125</v>
      </c>
      <c r="B70" s="6"/>
      <c r="C70" s="6"/>
      <c r="D70" s="6"/>
      <c r="H70" s="7"/>
      <c r="K70" s="7"/>
      <c r="N70" s="7"/>
      <c r="Q70" s="7"/>
      <c r="T70" s="7">
        <v>1</v>
      </c>
      <c r="U70">
        <v>0</v>
      </c>
      <c r="V70">
        <v>0</v>
      </c>
      <c r="W70" s="7"/>
      <c r="Z70" s="7"/>
      <c r="AC70" s="7"/>
    </row>
    <row r="71" spans="1:49" ht="15.75" customHeight="1" x14ac:dyDescent="0.25">
      <c r="A71" s="5" t="s">
        <v>364</v>
      </c>
      <c r="B71" s="6"/>
      <c r="C71" s="6"/>
      <c r="D71" s="6"/>
      <c r="H71" s="7"/>
      <c r="K71" s="7"/>
      <c r="N71" s="7"/>
      <c r="Q71" s="7"/>
      <c r="T71" s="7"/>
      <c r="W71" s="7">
        <v>1</v>
      </c>
      <c r="X71">
        <v>25</v>
      </c>
      <c r="Y71">
        <v>0</v>
      </c>
      <c r="Z71" s="7"/>
      <c r="AC71" s="7"/>
    </row>
    <row r="72" spans="1:49" ht="15.75" customHeight="1" x14ac:dyDescent="0.25">
      <c r="A72" s="5" t="s">
        <v>934</v>
      </c>
      <c r="B72" s="6"/>
      <c r="C72" s="6"/>
      <c r="D72" s="6"/>
      <c r="H72" s="7"/>
      <c r="K72" s="7"/>
      <c r="N72" s="7"/>
      <c r="Q72" s="7"/>
      <c r="T72" s="7"/>
      <c r="W72" s="7"/>
      <c r="Z72" s="7"/>
      <c r="AC72" s="7"/>
    </row>
    <row r="73" spans="1:49" ht="15.75" customHeight="1" x14ac:dyDescent="0.25">
      <c r="A73" s="5" t="s">
        <v>342</v>
      </c>
      <c r="B73" s="6"/>
      <c r="C73" s="6"/>
      <c r="D73" s="6"/>
      <c r="H73" s="7"/>
      <c r="K73" s="7"/>
      <c r="N73" s="7"/>
      <c r="Q73" s="7"/>
      <c r="T73" s="7"/>
      <c r="W73" s="7"/>
      <c r="Z73" s="7">
        <v>1</v>
      </c>
      <c r="AA73">
        <v>7</v>
      </c>
      <c r="AB73">
        <v>0</v>
      </c>
      <c r="AC73" s="7">
        <v>1</v>
      </c>
      <c r="AD73">
        <v>4</v>
      </c>
      <c r="AE73">
        <v>0</v>
      </c>
    </row>
    <row r="74" spans="1:49" ht="15.75" customHeight="1" x14ac:dyDescent="0.25">
      <c r="A74" s="5"/>
      <c r="B74" s="6"/>
      <c r="C74" s="6"/>
      <c r="D74" s="6"/>
      <c r="E74">
        <f t="shared" ref="E74:Y74" si="41">SUM(E63:E73)</f>
        <v>1</v>
      </c>
      <c r="F74">
        <f t="shared" si="41"/>
        <v>47</v>
      </c>
      <c r="G74">
        <f t="shared" si="41"/>
        <v>0</v>
      </c>
      <c r="H74">
        <f t="shared" si="41"/>
        <v>1</v>
      </c>
      <c r="I74">
        <f t="shared" si="41"/>
        <v>0</v>
      </c>
      <c r="J74">
        <f t="shared" si="41"/>
        <v>0</v>
      </c>
      <c r="K74">
        <f t="shared" si="41"/>
        <v>1</v>
      </c>
      <c r="L74">
        <f t="shared" si="41"/>
        <v>18</v>
      </c>
      <c r="M74">
        <f t="shared" si="41"/>
        <v>0</v>
      </c>
      <c r="N74">
        <f t="shared" si="41"/>
        <v>2</v>
      </c>
      <c r="O74">
        <f t="shared" si="41"/>
        <v>11</v>
      </c>
      <c r="P74">
        <f t="shared" si="41"/>
        <v>0</v>
      </c>
      <c r="Q74">
        <f t="shared" si="41"/>
        <v>1</v>
      </c>
      <c r="R74">
        <f t="shared" si="41"/>
        <v>55</v>
      </c>
      <c r="S74">
        <f t="shared" si="41"/>
        <v>1</v>
      </c>
      <c r="T74">
        <f t="shared" si="41"/>
        <v>1</v>
      </c>
      <c r="U74">
        <f t="shared" si="41"/>
        <v>0</v>
      </c>
      <c r="V74">
        <f t="shared" si="41"/>
        <v>0</v>
      </c>
      <c r="W74">
        <f t="shared" si="41"/>
        <v>1</v>
      </c>
      <c r="X74">
        <f t="shared" si="41"/>
        <v>25</v>
      </c>
      <c r="Y74">
        <f t="shared" si="41"/>
        <v>0</v>
      </c>
    </row>
    <row r="75" spans="1:49" ht="15.75" customHeight="1" x14ac:dyDescent="0.25">
      <c r="A75" s="1" t="s">
        <v>93</v>
      </c>
      <c r="B75" s="2"/>
      <c r="C75" s="2"/>
      <c r="D75" s="2"/>
      <c r="E75" s="3" t="s">
        <v>969</v>
      </c>
      <c r="F75" s="3"/>
      <c r="G75" s="3"/>
      <c r="H75" s="3" t="s">
        <v>935</v>
      </c>
      <c r="I75" s="3"/>
      <c r="J75" s="3"/>
      <c r="K75" s="3" t="s">
        <v>978</v>
      </c>
      <c r="L75" s="3"/>
      <c r="M75" s="3"/>
      <c r="N75" s="3" t="s">
        <v>979</v>
      </c>
      <c r="O75" s="3"/>
      <c r="P75" s="3"/>
      <c r="Q75" s="3" t="s">
        <v>980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ht="15.75" customHeight="1" x14ac:dyDescent="0.25">
      <c r="A76" s="1" t="s">
        <v>927</v>
      </c>
      <c r="B76" s="2"/>
      <c r="C76" s="2"/>
      <c r="D76" s="2"/>
      <c r="E76" s="3" t="s">
        <v>95</v>
      </c>
      <c r="F76" s="3" t="s">
        <v>7</v>
      </c>
      <c r="G76" s="3" t="s">
        <v>91</v>
      </c>
      <c r="H76" s="4" t="s">
        <v>95</v>
      </c>
      <c r="I76" s="3" t="s">
        <v>7</v>
      </c>
      <c r="J76" s="3" t="s">
        <v>91</v>
      </c>
      <c r="K76" s="4" t="s">
        <v>95</v>
      </c>
      <c r="L76" s="3" t="s">
        <v>7</v>
      </c>
      <c r="M76" s="3" t="s">
        <v>91</v>
      </c>
      <c r="N76" s="3" t="s">
        <v>95</v>
      </c>
      <c r="O76" s="3" t="s">
        <v>7</v>
      </c>
      <c r="P76" s="3" t="s">
        <v>91</v>
      </c>
      <c r="Q76" s="3" t="s">
        <v>95</v>
      </c>
      <c r="R76" s="3" t="s">
        <v>7</v>
      </c>
      <c r="S76" s="3" t="s">
        <v>91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ht="15.75" customHeight="1" x14ac:dyDescent="0.25">
      <c r="A77" s="5" t="s">
        <v>365</v>
      </c>
      <c r="B77" s="6"/>
      <c r="C77" s="6"/>
      <c r="D77" s="6"/>
      <c r="G77">
        <v>0</v>
      </c>
      <c r="H77" s="7">
        <v>1</v>
      </c>
      <c r="I77">
        <v>11</v>
      </c>
      <c r="J77">
        <v>0</v>
      </c>
      <c r="K77" s="7"/>
      <c r="N77" s="7"/>
      <c r="Q77" s="7"/>
    </row>
    <row r="78" spans="1:49" ht="15.75" customHeight="1" x14ac:dyDescent="0.25">
      <c r="A78" s="5" t="s">
        <v>685</v>
      </c>
      <c r="B78" s="6"/>
      <c r="C78" s="6"/>
      <c r="D78" s="6"/>
      <c r="G78">
        <v>0</v>
      </c>
      <c r="H78" s="7">
        <v>1</v>
      </c>
      <c r="I78">
        <v>2</v>
      </c>
      <c r="J78">
        <v>0</v>
      </c>
      <c r="K78" s="7"/>
      <c r="N78" s="7"/>
      <c r="Q78" s="7"/>
    </row>
    <row r="79" spans="1:49" ht="15.75" customHeight="1" x14ac:dyDescent="0.25">
      <c r="A79" s="5" t="s">
        <v>369</v>
      </c>
      <c r="B79" s="6"/>
      <c r="C79" s="6"/>
      <c r="D79" s="6"/>
      <c r="G79">
        <v>0</v>
      </c>
      <c r="H79" s="7"/>
      <c r="K79" s="7"/>
      <c r="N79" s="7"/>
      <c r="Q79" s="7"/>
    </row>
    <row r="80" spans="1:49" ht="15.75" customHeight="1" x14ac:dyDescent="0.25">
      <c r="A80" s="5" t="s">
        <v>363</v>
      </c>
      <c r="B80" s="6"/>
      <c r="C80" s="6"/>
      <c r="D80" s="6"/>
      <c r="G80">
        <v>0</v>
      </c>
      <c r="H80" s="7">
        <v>1</v>
      </c>
      <c r="I80">
        <v>4</v>
      </c>
      <c r="J80">
        <v>0</v>
      </c>
      <c r="K80" s="7"/>
      <c r="N80" s="7"/>
      <c r="Q80" s="7"/>
    </row>
    <row r="81" spans="1:49" ht="15.75" customHeight="1" x14ac:dyDescent="0.25">
      <c r="A81" s="5" t="s">
        <v>474</v>
      </c>
      <c r="B81" s="6"/>
      <c r="C81" s="6"/>
      <c r="D81" s="6"/>
      <c r="G81">
        <v>0</v>
      </c>
      <c r="H81" s="7">
        <v>3</v>
      </c>
      <c r="I81">
        <v>20</v>
      </c>
      <c r="J81">
        <v>0</v>
      </c>
      <c r="K81" s="7"/>
      <c r="N81" s="7"/>
      <c r="Q81" s="7"/>
    </row>
    <row r="82" spans="1:49" ht="15.75" customHeight="1" x14ac:dyDescent="0.25">
      <c r="A82" s="5" t="s">
        <v>448</v>
      </c>
      <c r="B82" s="6"/>
      <c r="C82" s="6"/>
      <c r="D82" s="6"/>
      <c r="G82">
        <v>0</v>
      </c>
      <c r="H82" s="7"/>
      <c r="K82" s="7">
        <v>1</v>
      </c>
      <c r="L82">
        <v>0</v>
      </c>
      <c r="M82">
        <v>0</v>
      </c>
      <c r="N82" s="7"/>
      <c r="Q82" s="7"/>
    </row>
    <row r="83" spans="1:49" ht="15.75" customHeight="1" x14ac:dyDescent="0.25">
      <c r="A83" s="5" t="s">
        <v>301</v>
      </c>
      <c r="B83" s="6"/>
      <c r="C83" s="6"/>
      <c r="D83" s="6"/>
      <c r="E83">
        <v>3</v>
      </c>
      <c r="F83">
        <v>14</v>
      </c>
      <c r="G83">
        <v>0</v>
      </c>
      <c r="H83" s="7"/>
      <c r="K83" s="7"/>
      <c r="N83" s="7"/>
      <c r="Q83" s="7"/>
    </row>
    <row r="84" spans="1:49" ht="15.75" customHeight="1" x14ac:dyDescent="0.25">
      <c r="A84" s="5" t="s">
        <v>125</v>
      </c>
      <c r="B84" s="6"/>
      <c r="C84" s="6"/>
      <c r="D84" s="6"/>
      <c r="G84">
        <v>0</v>
      </c>
      <c r="H84" s="7"/>
      <c r="K84" s="7"/>
      <c r="N84" s="7">
        <v>0</v>
      </c>
      <c r="O84">
        <v>45</v>
      </c>
      <c r="P84" t="s">
        <v>8</v>
      </c>
      <c r="Q84" s="7">
        <v>1</v>
      </c>
      <c r="R84">
        <v>6</v>
      </c>
      <c r="S84">
        <v>0</v>
      </c>
    </row>
    <row r="85" spans="1:49" ht="15.75" customHeight="1" x14ac:dyDescent="0.25">
      <c r="A85" s="5" t="s">
        <v>364</v>
      </c>
      <c r="B85" s="6"/>
      <c r="C85" s="6"/>
      <c r="D85" s="6"/>
      <c r="E85">
        <v>2</v>
      </c>
      <c r="F85">
        <v>14</v>
      </c>
      <c r="G85">
        <v>0</v>
      </c>
      <c r="H85" s="7"/>
      <c r="K85" s="7"/>
      <c r="N85" s="7"/>
      <c r="Q85" s="7"/>
    </row>
    <row r="86" spans="1:49" ht="15.75" customHeight="1" x14ac:dyDescent="0.25">
      <c r="A86" s="5" t="s">
        <v>934</v>
      </c>
      <c r="B86" s="6"/>
      <c r="C86" s="6"/>
      <c r="D86" s="6"/>
      <c r="E86">
        <v>2</v>
      </c>
      <c r="F86">
        <v>21</v>
      </c>
      <c r="G86">
        <v>0</v>
      </c>
      <c r="H86" s="7"/>
      <c r="K86" s="7"/>
      <c r="N86" s="7"/>
      <c r="Q86" s="7"/>
    </row>
    <row r="87" spans="1:49" ht="15.75" customHeight="1" x14ac:dyDescent="0.25">
      <c r="A87" s="5" t="s">
        <v>342</v>
      </c>
      <c r="B87" s="6"/>
      <c r="C87" s="6"/>
      <c r="D87" s="6"/>
      <c r="E87">
        <v>3</v>
      </c>
      <c r="F87">
        <v>25</v>
      </c>
      <c r="G87">
        <v>0</v>
      </c>
      <c r="H87" s="7"/>
      <c r="K87" s="7"/>
      <c r="N87" s="7"/>
      <c r="Q87" s="7"/>
    </row>
    <row r="88" spans="1:49" ht="15.75" customHeight="1" x14ac:dyDescent="0.25">
      <c r="A88" s="5"/>
      <c r="B88" s="6"/>
      <c r="C88" s="6"/>
      <c r="D88" s="6"/>
      <c r="E88">
        <f t="shared" ref="E88:M88" si="42">SUM(E77:E87)</f>
        <v>10</v>
      </c>
      <c r="F88">
        <f t="shared" si="42"/>
        <v>74</v>
      </c>
      <c r="G88">
        <f t="shared" si="42"/>
        <v>0</v>
      </c>
      <c r="H88">
        <f t="shared" si="42"/>
        <v>6</v>
      </c>
      <c r="I88">
        <f t="shared" si="42"/>
        <v>37</v>
      </c>
      <c r="J88">
        <f t="shared" si="42"/>
        <v>0</v>
      </c>
      <c r="K88">
        <f t="shared" si="42"/>
        <v>1</v>
      </c>
      <c r="L88">
        <f t="shared" si="42"/>
        <v>0</v>
      </c>
      <c r="M88">
        <f t="shared" si="42"/>
        <v>0</v>
      </c>
    </row>
    <row r="89" spans="1:49" ht="15.75" customHeight="1" x14ac:dyDescent="0.25">
      <c r="A89" s="1" t="s">
        <v>96</v>
      </c>
      <c r="B89" s="2"/>
      <c r="C89" s="2"/>
      <c r="D89" s="2"/>
      <c r="E89" s="3" t="s">
        <v>972</v>
      </c>
      <c r="F89" s="3"/>
      <c r="G89" s="3"/>
      <c r="H89" s="3" t="s">
        <v>981</v>
      </c>
      <c r="I89" s="3"/>
      <c r="J89" s="3"/>
      <c r="K89" s="3" t="s">
        <v>935</v>
      </c>
      <c r="L89" s="3"/>
      <c r="M89" s="3"/>
      <c r="N89" s="3" t="s">
        <v>915</v>
      </c>
      <c r="O89" s="3"/>
      <c r="P89" s="3"/>
      <c r="Q89" s="3" t="s">
        <v>941</v>
      </c>
      <c r="R89" s="3"/>
      <c r="S89" s="3"/>
      <c r="T89" s="3" t="s">
        <v>2</v>
      </c>
      <c r="U89" s="3"/>
      <c r="V89" s="3"/>
      <c r="W89" s="3" t="s">
        <v>2</v>
      </c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 ht="15.75" customHeight="1" x14ac:dyDescent="0.25">
      <c r="A90" s="1" t="s">
        <v>927</v>
      </c>
      <c r="B90" s="2"/>
      <c r="C90" s="2"/>
      <c r="D90" s="2"/>
      <c r="E90" s="3" t="s">
        <v>95</v>
      </c>
      <c r="F90" s="3" t="s">
        <v>7</v>
      </c>
      <c r="G90" s="3" t="s">
        <v>91</v>
      </c>
      <c r="H90" s="4" t="s">
        <v>95</v>
      </c>
      <c r="I90" s="3" t="s">
        <v>7</v>
      </c>
      <c r="J90" s="3" t="s">
        <v>91</v>
      </c>
      <c r="K90" s="4" t="s">
        <v>95</v>
      </c>
      <c r="L90" s="3" t="s">
        <v>7</v>
      </c>
      <c r="M90" s="3" t="s">
        <v>91</v>
      </c>
      <c r="N90" s="4" t="s">
        <v>95</v>
      </c>
      <c r="O90" s="3" t="s">
        <v>7</v>
      </c>
      <c r="P90" s="3" t="s">
        <v>91</v>
      </c>
      <c r="Q90" s="4" t="s">
        <v>95</v>
      </c>
      <c r="R90" s="3" t="s">
        <v>7</v>
      </c>
      <c r="S90" s="3" t="s">
        <v>91</v>
      </c>
      <c r="T90" s="4" t="s">
        <v>95</v>
      </c>
      <c r="U90" s="3" t="s">
        <v>7</v>
      </c>
      <c r="V90" s="3" t="s">
        <v>91</v>
      </c>
      <c r="W90" s="4" t="s">
        <v>95</v>
      </c>
      <c r="X90" s="3" t="s">
        <v>7</v>
      </c>
      <c r="Y90" s="3" t="s">
        <v>91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 ht="15.75" customHeight="1" x14ac:dyDescent="0.25">
      <c r="A91" s="5" t="s">
        <v>365</v>
      </c>
      <c r="B91" s="6"/>
      <c r="C91" s="6"/>
      <c r="D91" s="6"/>
      <c r="G91">
        <v>0</v>
      </c>
      <c r="H91" s="7"/>
      <c r="J91">
        <v>0</v>
      </c>
      <c r="K91" s="7">
        <v>6</v>
      </c>
      <c r="L91" s="8">
        <v>95</v>
      </c>
      <c r="M91" s="8">
        <v>0</v>
      </c>
      <c r="N91" s="7"/>
      <c r="Q91" s="7"/>
      <c r="T91" s="7"/>
      <c r="W91" s="7"/>
    </row>
    <row r="92" spans="1:49" ht="15.75" customHeight="1" x14ac:dyDescent="0.25">
      <c r="A92" s="5" t="s">
        <v>685</v>
      </c>
      <c r="B92" s="6"/>
      <c r="C92" s="6"/>
      <c r="D92" s="6"/>
      <c r="G92">
        <v>0</v>
      </c>
      <c r="H92" s="7"/>
      <c r="J92">
        <v>0</v>
      </c>
      <c r="K92" s="7">
        <v>2</v>
      </c>
      <c r="L92" s="8">
        <v>34</v>
      </c>
      <c r="M92" s="8">
        <v>0</v>
      </c>
      <c r="N92" s="7"/>
      <c r="Q92" s="7"/>
      <c r="T92" s="7"/>
      <c r="W92" s="7"/>
    </row>
    <row r="93" spans="1:49" ht="15.75" customHeight="1" x14ac:dyDescent="0.25">
      <c r="A93" s="5" t="s">
        <v>369</v>
      </c>
      <c r="B93" s="6"/>
      <c r="C93" s="6"/>
      <c r="D93" s="6"/>
      <c r="G93">
        <v>0</v>
      </c>
      <c r="H93" s="7">
        <v>5</v>
      </c>
      <c r="I93">
        <v>82</v>
      </c>
      <c r="J93">
        <v>0</v>
      </c>
      <c r="K93" s="7"/>
      <c r="N93" s="7">
        <v>2</v>
      </c>
      <c r="O93">
        <v>29</v>
      </c>
      <c r="P93">
        <v>0</v>
      </c>
      <c r="Q93" s="7"/>
      <c r="T93" s="7"/>
      <c r="W93" s="7"/>
    </row>
    <row r="94" spans="1:49" ht="15.75" customHeight="1" x14ac:dyDescent="0.25">
      <c r="A94" s="5" t="s">
        <v>363</v>
      </c>
      <c r="B94" s="6"/>
      <c r="C94" s="6"/>
      <c r="D94" s="6"/>
      <c r="G94">
        <v>0</v>
      </c>
      <c r="H94" s="7"/>
      <c r="J94">
        <v>0</v>
      </c>
      <c r="K94" s="7"/>
      <c r="N94" s="7">
        <v>2</v>
      </c>
      <c r="O94">
        <v>40</v>
      </c>
      <c r="P94">
        <v>0</v>
      </c>
      <c r="Q94" s="7"/>
      <c r="T94" s="7"/>
      <c r="W94" s="7"/>
    </row>
    <row r="95" spans="1:49" ht="15.75" customHeight="1" x14ac:dyDescent="0.25">
      <c r="A95" s="5" t="s">
        <v>474</v>
      </c>
      <c r="B95" s="6"/>
      <c r="C95" s="6"/>
      <c r="D95" s="6"/>
      <c r="G95">
        <v>0</v>
      </c>
      <c r="H95" s="7">
        <v>1</v>
      </c>
      <c r="I95">
        <v>14</v>
      </c>
      <c r="J95">
        <v>0</v>
      </c>
      <c r="K95" s="7"/>
      <c r="N95" s="7">
        <v>3</v>
      </c>
      <c r="O95">
        <v>47</v>
      </c>
      <c r="P95">
        <v>0</v>
      </c>
      <c r="Q95" s="7"/>
      <c r="T95" s="7"/>
      <c r="W95" s="7"/>
    </row>
    <row r="96" spans="1:49" ht="15.75" customHeight="1" x14ac:dyDescent="0.25">
      <c r="A96" s="5" t="s">
        <v>448</v>
      </c>
      <c r="B96" s="6"/>
      <c r="C96" s="6"/>
      <c r="D96" s="6"/>
      <c r="G96">
        <v>0</v>
      </c>
      <c r="H96" s="7">
        <v>6</v>
      </c>
      <c r="I96" s="10">
        <v>133</v>
      </c>
      <c r="J96">
        <v>0</v>
      </c>
      <c r="K96" s="7"/>
      <c r="N96" s="7"/>
      <c r="Q96" s="7">
        <v>1</v>
      </c>
      <c r="R96">
        <v>18</v>
      </c>
      <c r="S96">
        <v>0</v>
      </c>
      <c r="T96" s="7"/>
      <c r="W96" s="7"/>
    </row>
    <row r="97" spans="1:25" ht="15.75" customHeight="1" x14ac:dyDescent="0.25">
      <c r="A97" s="5" t="s">
        <v>301</v>
      </c>
      <c r="B97" s="6"/>
      <c r="C97" s="6"/>
      <c r="D97" s="6"/>
      <c r="G97">
        <v>0</v>
      </c>
      <c r="H97" s="7">
        <v>1</v>
      </c>
      <c r="I97">
        <v>0</v>
      </c>
      <c r="J97">
        <v>0</v>
      </c>
      <c r="K97" s="7"/>
      <c r="N97" s="7">
        <v>4</v>
      </c>
      <c r="O97">
        <v>69</v>
      </c>
      <c r="P97">
        <v>0</v>
      </c>
      <c r="Q97" s="7">
        <v>1</v>
      </c>
      <c r="R97" s="8">
        <v>10</v>
      </c>
      <c r="S97" s="8">
        <v>0</v>
      </c>
      <c r="T97" s="7"/>
      <c r="W97" s="7"/>
    </row>
    <row r="98" spans="1:25" ht="15.75" customHeight="1" x14ac:dyDescent="0.25">
      <c r="A98" s="5" t="s">
        <v>125</v>
      </c>
      <c r="B98" s="6"/>
      <c r="C98" s="6"/>
      <c r="D98" s="6"/>
      <c r="E98">
        <v>6</v>
      </c>
      <c r="F98" s="10">
        <v>171</v>
      </c>
      <c r="G98">
        <v>0</v>
      </c>
      <c r="H98" s="7">
        <v>2</v>
      </c>
      <c r="I98" s="8">
        <v>49</v>
      </c>
      <c r="J98">
        <v>0</v>
      </c>
      <c r="K98" s="7"/>
      <c r="N98" s="7"/>
      <c r="Q98" s="7"/>
      <c r="T98" s="7"/>
      <c r="W98" s="7"/>
    </row>
    <row r="99" spans="1:25" ht="15.75" customHeight="1" x14ac:dyDescent="0.25">
      <c r="A99" s="5" t="s">
        <v>364</v>
      </c>
      <c r="B99" s="6"/>
      <c r="C99" s="6"/>
      <c r="D99" s="6"/>
      <c r="E99">
        <v>3</v>
      </c>
      <c r="F99">
        <v>60</v>
      </c>
      <c r="G99">
        <v>0</v>
      </c>
      <c r="H99" s="7"/>
      <c r="J99">
        <v>0</v>
      </c>
      <c r="K99" s="7"/>
      <c r="N99" s="7"/>
      <c r="Q99" s="7"/>
      <c r="T99" s="7"/>
      <c r="W99" s="7"/>
    </row>
    <row r="100" spans="1:25" ht="15.75" customHeight="1" x14ac:dyDescent="0.25">
      <c r="A100" s="5" t="s">
        <v>934</v>
      </c>
      <c r="B100" s="6"/>
      <c r="C100" s="6"/>
      <c r="D100" s="6"/>
      <c r="E100">
        <v>7</v>
      </c>
      <c r="F100" s="10">
        <v>116</v>
      </c>
      <c r="G100">
        <v>0</v>
      </c>
      <c r="H100" s="7">
        <v>1</v>
      </c>
      <c r="I100" s="8">
        <v>11</v>
      </c>
      <c r="J100">
        <v>0</v>
      </c>
      <c r="K100" s="7"/>
      <c r="N100" s="7"/>
      <c r="Q100" s="7"/>
      <c r="T100" s="7"/>
      <c r="W100" s="7"/>
    </row>
    <row r="101" spans="1:25" ht="15.75" customHeight="1" x14ac:dyDescent="0.25">
      <c r="A101" s="5" t="s">
        <v>342</v>
      </c>
      <c r="B101" s="6"/>
      <c r="C101" s="6"/>
      <c r="D101" s="6"/>
      <c r="E101">
        <v>1</v>
      </c>
      <c r="F101">
        <v>17</v>
      </c>
      <c r="G101">
        <v>1</v>
      </c>
      <c r="H101" s="7">
        <v>2</v>
      </c>
      <c r="I101" s="8">
        <v>32</v>
      </c>
      <c r="J101">
        <v>0</v>
      </c>
      <c r="K101" s="7"/>
      <c r="N101" s="7"/>
      <c r="Q101" s="7"/>
      <c r="T101" s="7"/>
      <c r="W101" s="7"/>
    </row>
    <row r="102" spans="1:25" ht="15.75" customHeight="1" x14ac:dyDescent="0.25">
      <c r="A102" s="5"/>
      <c r="B102" s="6"/>
      <c r="C102" s="6"/>
      <c r="D102" s="6"/>
      <c r="E102">
        <f t="shared" ref="E102:Y102" si="43">SUM(E91:E101)</f>
        <v>17</v>
      </c>
      <c r="F102">
        <f t="shared" si="43"/>
        <v>364</v>
      </c>
      <c r="G102">
        <f t="shared" si="43"/>
        <v>1</v>
      </c>
      <c r="H102">
        <f t="shared" si="43"/>
        <v>18</v>
      </c>
      <c r="I102">
        <f t="shared" si="43"/>
        <v>321</v>
      </c>
      <c r="J102">
        <f t="shared" si="43"/>
        <v>0</v>
      </c>
      <c r="K102">
        <f t="shared" si="43"/>
        <v>8</v>
      </c>
      <c r="L102">
        <f t="shared" si="43"/>
        <v>129</v>
      </c>
      <c r="M102">
        <f t="shared" si="43"/>
        <v>0</v>
      </c>
      <c r="N102">
        <f t="shared" si="43"/>
        <v>11</v>
      </c>
      <c r="O102">
        <f t="shared" si="43"/>
        <v>185</v>
      </c>
      <c r="P102">
        <f t="shared" si="43"/>
        <v>0</v>
      </c>
      <c r="Q102">
        <f t="shared" si="43"/>
        <v>2</v>
      </c>
      <c r="R102">
        <f t="shared" si="43"/>
        <v>28</v>
      </c>
      <c r="S102">
        <f t="shared" si="43"/>
        <v>0</v>
      </c>
      <c r="T102">
        <f t="shared" si="43"/>
        <v>0</v>
      </c>
      <c r="U102">
        <f t="shared" si="43"/>
        <v>0</v>
      </c>
      <c r="V102">
        <f t="shared" si="43"/>
        <v>0</v>
      </c>
      <c r="W102">
        <f t="shared" si="43"/>
        <v>0</v>
      </c>
      <c r="X102">
        <f t="shared" si="43"/>
        <v>0</v>
      </c>
      <c r="Y102">
        <f t="shared" si="43"/>
        <v>0</v>
      </c>
    </row>
    <row r="103" spans="1:25" ht="15.75" customHeight="1" x14ac:dyDescent="0.25">
      <c r="A103" s="5"/>
      <c r="B103" s="6"/>
      <c r="C103" s="6"/>
      <c r="D103" s="6"/>
    </row>
    <row r="104" spans="1:25" ht="15.75" customHeight="1" x14ac:dyDescent="0.25">
      <c r="A104" s="5"/>
      <c r="B104" s="6"/>
      <c r="C104" s="6"/>
      <c r="D104" s="6"/>
    </row>
    <row r="105" spans="1:25" ht="15.75" customHeight="1" x14ac:dyDescent="0.25">
      <c r="A105" s="5"/>
      <c r="B105" s="6"/>
      <c r="C105" s="6"/>
      <c r="D105" s="6"/>
    </row>
    <row r="106" spans="1:25" ht="15.75" customHeight="1" x14ac:dyDescent="0.25">
      <c r="A106" s="5"/>
      <c r="B106" s="6"/>
      <c r="C106" s="6"/>
      <c r="D106" s="6"/>
    </row>
    <row r="107" spans="1:25" ht="15.75" customHeight="1" x14ac:dyDescent="0.25">
      <c r="A107" s="5"/>
      <c r="B107" s="6"/>
      <c r="C107" s="6"/>
      <c r="D107" s="6"/>
    </row>
    <row r="108" spans="1:25" ht="15.75" customHeight="1" x14ac:dyDescent="0.25">
      <c r="A108" s="5"/>
      <c r="B108" s="6"/>
      <c r="C108" s="6"/>
      <c r="D108" s="6"/>
    </row>
    <row r="109" spans="1:25" ht="15.75" customHeight="1" x14ac:dyDescent="0.25">
      <c r="A109" s="5"/>
      <c r="B109" s="6"/>
      <c r="C109" s="6"/>
      <c r="D109" s="6"/>
    </row>
    <row r="110" spans="1:25" ht="15.75" customHeight="1" x14ac:dyDescent="0.25">
      <c r="A110" s="5"/>
      <c r="B110" s="6"/>
      <c r="C110" s="6"/>
      <c r="D110" s="6"/>
    </row>
    <row r="111" spans="1:25" ht="15.75" customHeight="1" x14ac:dyDescent="0.25">
      <c r="A111" s="5"/>
      <c r="B111" s="6"/>
      <c r="C111" s="6"/>
      <c r="D111" s="6"/>
    </row>
    <row r="112" spans="1:25" ht="15.75" customHeight="1" x14ac:dyDescent="0.25">
      <c r="A112" s="5"/>
      <c r="B112" s="6"/>
      <c r="C112" s="6"/>
      <c r="D112" s="6"/>
    </row>
    <row r="113" spans="1:4" ht="15.75" customHeight="1" x14ac:dyDescent="0.25">
      <c r="A113" s="5"/>
      <c r="B113" s="6"/>
      <c r="C113" s="6"/>
      <c r="D113" s="6"/>
    </row>
    <row r="114" spans="1:4" ht="15.75" customHeight="1" x14ac:dyDescent="0.25">
      <c r="A114" s="5"/>
      <c r="B114" s="6"/>
      <c r="C114" s="6"/>
      <c r="D114" s="6"/>
    </row>
    <row r="115" spans="1:4" ht="15.75" customHeight="1" x14ac:dyDescent="0.25">
      <c r="A115" s="5"/>
      <c r="B115" s="6"/>
      <c r="C115" s="6"/>
      <c r="D115" s="6"/>
    </row>
    <row r="116" spans="1:4" ht="15.75" customHeight="1" x14ac:dyDescent="0.25">
      <c r="A116" s="5"/>
      <c r="B116" s="6"/>
      <c r="C116" s="6"/>
      <c r="D116" s="6"/>
    </row>
    <row r="117" spans="1:4" ht="15.75" customHeight="1" x14ac:dyDescent="0.25">
      <c r="A117" s="5"/>
      <c r="B117" s="6"/>
      <c r="C117" s="6"/>
      <c r="D117" s="6"/>
    </row>
    <row r="118" spans="1:4" ht="15.75" customHeight="1" x14ac:dyDescent="0.25">
      <c r="A118" s="5"/>
      <c r="B118" s="6"/>
      <c r="C118" s="6"/>
      <c r="D118" s="6"/>
    </row>
    <row r="119" spans="1:4" ht="15.75" customHeight="1" x14ac:dyDescent="0.25">
      <c r="A119" s="5"/>
      <c r="B119" s="6"/>
      <c r="C119" s="6"/>
      <c r="D119" s="6"/>
    </row>
    <row r="120" spans="1:4" ht="15.75" customHeight="1" x14ac:dyDescent="0.25">
      <c r="A120" s="5"/>
      <c r="B120" s="6"/>
      <c r="C120" s="6"/>
      <c r="D120" s="6"/>
    </row>
    <row r="121" spans="1:4" ht="15.75" customHeight="1" x14ac:dyDescent="0.25">
      <c r="A121" s="5"/>
      <c r="B121" s="6"/>
      <c r="C121" s="6"/>
      <c r="D121" s="6"/>
    </row>
    <row r="122" spans="1:4" ht="15.75" customHeight="1" x14ac:dyDescent="0.25">
      <c r="A122" s="5"/>
      <c r="B122" s="6"/>
      <c r="C122" s="6"/>
      <c r="D122" s="6"/>
    </row>
    <row r="123" spans="1:4" ht="15.75" customHeight="1" x14ac:dyDescent="0.25">
      <c r="A123" s="5"/>
      <c r="B123" s="6"/>
      <c r="C123" s="6"/>
      <c r="D123" s="6"/>
    </row>
    <row r="124" spans="1:4" ht="15.75" customHeight="1" x14ac:dyDescent="0.25">
      <c r="A124" s="5"/>
      <c r="B124" s="6"/>
      <c r="C124" s="6"/>
      <c r="D124" s="6"/>
    </row>
    <row r="125" spans="1:4" ht="15.75" customHeight="1" x14ac:dyDescent="0.25">
      <c r="A125" s="5"/>
      <c r="B125" s="6"/>
      <c r="C125" s="6"/>
      <c r="D125" s="6"/>
    </row>
    <row r="126" spans="1:4" ht="15.75" customHeight="1" x14ac:dyDescent="0.25">
      <c r="A126" s="5"/>
      <c r="B126" s="6"/>
      <c r="C126" s="6"/>
      <c r="D126" s="6"/>
    </row>
    <row r="127" spans="1:4" ht="15.75" customHeight="1" x14ac:dyDescent="0.25">
      <c r="A127" s="5"/>
      <c r="B127" s="6"/>
      <c r="C127" s="6"/>
      <c r="D127" s="6"/>
    </row>
    <row r="128" spans="1:4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" customWidth="1"/>
    <col min="4" max="4" width="3.28515625" customWidth="1"/>
    <col min="5" max="5" width="4.28515625" customWidth="1"/>
    <col min="6" max="6" width="4.7109375" customWidth="1"/>
    <col min="7" max="7" width="4.5703125" customWidth="1"/>
    <col min="8" max="8" width="4.140625" customWidth="1"/>
    <col min="9" max="9" width="4.42578125" customWidth="1"/>
    <col min="10" max="10" width="4.140625" customWidth="1"/>
    <col min="11" max="11" width="3.5703125" customWidth="1"/>
    <col min="12" max="12" width="4.28515625" customWidth="1"/>
    <col min="13" max="13" width="3.42578125" customWidth="1"/>
    <col min="14" max="14" width="3.5703125" customWidth="1"/>
    <col min="15" max="15" width="4.8554687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4.85546875" customWidth="1"/>
    <col min="41" max="41" width="4.5703125" customWidth="1"/>
    <col min="42" max="42" width="4.28515625" customWidth="1"/>
    <col min="43" max="43" width="4.85546875" customWidth="1"/>
    <col min="44" max="44" width="4.42578125" customWidth="1"/>
    <col min="45" max="45" width="4.5703125" customWidth="1"/>
    <col min="46" max="46" width="5" customWidth="1"/>
  </cols>
  <sheetData>
    <row r="1" spans="1:46" x14ac:dyDescent="0.25">
      <c r="A1" s="1" t="s">
        <v>0</v>
      </c>
      <c r="B1" s="2" t="s">
        <v>1</v>
      </c>
      <c r="C1" s="2"/>
      <c r="D1" s="2"/>
      <c r="E1" s="3" t="s">
        <v>948</v>
      </c>
      <c r="F1" s="3"/>
      <c r="G1" s="3"/>
      <c r="H1" s="3" t="s">
        <v>949</v>
      </c>
      <c r="I1" s="3"/>
      <c r="J1" s="3"/>
      <c r="K1" s="3" t="s">
        <v>950</v>
      </c>
      <c r="L1" s="3"/>
      <c r="M1" s="3"/>
      <c r="N1" s="3" t="s">
        <v>951</v>
      </c>
      <c r="O1" s="3"/>
      <c r="P1" s="3"/>
      <c r="Q1" s="3" t="s">
        <v>952</v>
      </c>
      <c r="R1" s="3"/>
      <c r="S1" s="3"/>
      <c r="T1" s="3" t="s">
        <v>953</v>
      </c>
      <c r="U1" s="3"/>
      <c r="V1" s="3"/>
      <c r="W1" s="3" t="s">
        <v>954</v>
      </c>
      <c r="X1" s="3"/>
      <c r="Y1" s="3"/>
      <c r="Z1" s="3" t="s">
        <v>955</v>
      </c>
      <c r="AA1" s="3"/>
      <c r="AB1" s="3"/>
      <c r="AC1" s="3" t="s">
        <v>956</v>
      </c>
      <c r="AD1" s="3"/>
      <c r="AE1" s="3"/>
      <c r="AF1" s="3" t="s">
        <v>957</v>
      </c>
      <c r="AG1" s="3"/>
      <c r="AH1" s="3"/>
      <c r="AI1" s="3" t="s">
        <v>958</v>
      </c>
      <c r="AJ1" s="3"/>
      <c r="AK1" s="3"/>
      <c r="AL1" s="3" t="s">
        <v>959</v>
      </c>
      <c r="AM1" s="3"/>
      <c r="AN1" s="3"/>
      <c r="AO1" s="3" t="s">
        <v>9</v>
      </c>
      <c r="AP1" s="3"/>
      <c r="AQ1" s="3"/>
      <c r="AR1" s="3" t="s">
        <v>960</v>
      </c>
      <c r="AS1" s="3"/>
      <c r="AT1" s="3"/>
    </row>
    <row r="2" spans="1:46" x14ac:dyDescent="0.25">
      <c r="A2" s="1" t="s">
        <v>961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 t="s">
        <v>4</v>
      </c>
      <c r="AP2" s="3" t="s">
        <v>7</v>
      </c>
      <c r="AQ2" s="3" t="s">
        <v>8</v>
      </c>
      <c r="AR2" s="3" t="s">
        <v>4</v>
      </c>
      <c r="AS2" s="3" t="s">
        <v>7</v>
      </c>
      <c r="AT2" s="3" t="s">
        <v>8</v>
      </c>
    </row>
    <row r="3" spans="1:46" x14ac:dyDescent="0.25">
      <c r="A3" s="5" t="s">
        <v>365</v>
      </c>
      <c r="B3" s="6">
        <f t="shared" ref="B3:D3" si="0">E3+H3+K3+N3+Q3+T3+W3+Z3+AC3+AF3+AI3</f>
        <v>28</v>
      </c>
      <c r="C3" s="6">
        <f t="shared" si="0"/>
        <v>102</v>
      </c>
      <c r="D3" s="6">
        <f t="shared" si="0"/>
        <v>0</v>
      </c>
      <c r="E3" s="7">
        <v>16</v>
      </c>
      <c r="F3">
        <v>63</v>
      </c>
      <c r="G3">
        <v>0</v>
      </c>
      <c r="H3" s="7">
        <v>8</v>
      </c>
      <c r="I3" s="8">
        <v>28</v>
      </c>
      <c r="J3" s="8">
        <v>0</v>
      </c>
      <c r="K3" s="7">
        <v>0</v>
      </c>
      <c r="L3" s="8">
        <v>0</v>
      </c>
      <c r="M3" s="8">
        <v>0</v>
      </c>
      <c r="N3" s="7">
        <v>1</v>
      </c>
      <c r="O3" s="8">
        <v>13</v>
      </c>
      <c r="P3" s="8">
        <v>0</v>
      </c>
      <c r="Q3" s="7">
        <v>3</v>
      </c>
      <c r="R3" s="8">
        <v>-2</v>
      </c>
      <c r="S3" s="8">
        <v>0</v>
      </c>
      <c r="T3" s="7"/>
      <c r="W3" s="7"/>
      <c r="Z3" s="7"/>
      <c r="AC3" s="7"/>
      <c r="AF3" s="7"/>
      <c r="AI3" s="7"/>
      <c r="AL3" s="7"/>
      <c r="AR3" s="7"/>
    </row>
    <row r="4" spans="1:46" x14ac:dyDescent="0.25">
      <c r="A4" s="5" t="s">
        <v>301</v>
      </c>
      <c r="B4" s="6">
        <f t="shared" ref="B4:D4" si="1">E4+H4+K4+N4+Q4+T4+W4+Z4+AC4+AF4+AI4</f>
        <v>24</v>
      </c>
      <c r="C4" s="6">
        <f t="shared" si="1"/>
        <v>62</v>
      </c>
      <c r="D4" s="6">
        <f t="shared" si="1"/>
        <v>0</v>
      </c>
      <c r="E4" s="7">
        <v>8</v>
      </c>
      <c r="F4">
        <v>56</v>
      </c>
      <c r="G4">
        <v>0</v>
      </c>
      <c r="H4" s="7">
        <v>5</v>
      </c>
      <c r="I4" s="8">
        <v>29</v>
      </c>
      <c r="J4" s="8">
        <v>0</v>
      </c>
      <c r="K4" s="7">
        <v>6</v>
      </c>
      <c r="L4" s="8">
        <v>-11</v>
      </c>
      <c r="M4" s="8">
        <v>0</v>
      </c>
      <c r="N4" s="7">
        <v>1</v>
      </c>
      <c r="O4" s="8">
        <v>-6</v>
      </c>
      <c r="P4" s="8">
        <v>0</v>
      </c>
      <c r="Q4" s="7">
        <v>4</v>
      </c>
      <c r="R4" s="8">
        <v>-6</v>
      </c>
      <c r="S4" s="8">
        <v>0</v>
      </c>
      <c r="T4" s="7"/>
      <c r="W4" s="7"/>
      <c r="Z4" s="7"/>
      <c r="AC4" s="7"/>
      <c r="AF4" s="7"/>
      <c r="AI4" s="7"/>
      <c r="AL4" s="7"/>
      <c r="AR4" s="7"/>
    </row>
    <row r="5" spans="1:46" x14ac:dyDescent="0.25">
      <c r="A5" s="5" t="s">
        <v>685</v>
      </c>
      <c r="B5" s="6">
        <f t="shared" ref="B5:D5" si="2">E5+H5+K5+N5+Q5+T5+W5+Z5+AC5+AF5+AI5</f>
        <v>48</v>
      </c>
      <c r="C5" s="6">
        <f t="shared" si="2"/>
        <v>164</v>
      </c>
      <c r="D5" s="6">
        <f t="shared" si="2"/>
        <v>2</v>
      </c>
      <c r="E5" s="7">
        <v>28</v>
      </c>
      <c r="F5" s="10">
        <v>111</v>
      </c>
      <c r="G5">
        <v>1</v>
      </c>
      <c r="H5" s="7">
        <v>12</v>
      </c>
      <c r="I5" s="8">
        <v>15</v>
      </c>
      <c r="J5" s="8">
        <v>1</v>
      </c>
      <c r="K5" s="7">
        <v>5</v>
      </c>
      <c r="L5" s="8">
        <v>26</v>
      </c>
      <c r="M5" s="8">
        <v>0</v>
      </c>
      <c r="N5" s="7">
        <v>1</v>
      </c>
      <c r="O5" s="8">
        <v>9</v>
      </c>
      <c r="P5" s="8">
        <v>0</v>
      </c>
      <c r="Q5" s="7"/>
      <c r="T5" s="7">
        <v>1</v>
      </c>
      <c r="U5" s="8">
        <v>2</v>
      </c>
      <c r="V5" s="8">
        <v>0</v>
      </c>
      <c r="W5" s="7">
        <v>1</v>
      </c>
      <c r="X5" s="8">
        <v>1</v>
      </c>
      <c r="Y5" s="8">
        <v>0</v>
      </c>
      <c r="Z5" s="7"/>
      <c r="AC5" s="7"/>
      <c r="AF5" s="7"/>
      <c r="AI5" s="7"/>
      <c r="AJ5" s="8"/>
      <c r="AK5" s="8"/>
      <c r="AL5" s="7"/>
      <c r="AR5" s="7"/>
    </row>
    <row r="6" spans="1:46" x14ac:dyDescent="0.25">
      <c r="A6" s="5" t="s">
        <v>811</v>
      </c>
      <c r="B6" s="6">
        <f t="shared" ref="B6:D6" si="3">E6+H6+K6+N6+Q6+T6+W6+Z6+AC6+AF6+AI6</f>
        <v>22</v>
      </c>
      <c r="C6" s="6">
        <f t="shared" si="3"/>
        <v>69</v>
      </c>
      <c r="D6" s="6">
        <f t="shared" si="3"/>
        <v>0</v>
      </c>
      <c r="E6" s="7">
        <v>13</v>
      </c>
      <c r="F6">
        <v>42</v>
      </c>
      <c r="G6">
        <v>0</v>
      </c>
      <c r="H6" s="7">
        <v>7</v>
      </c>
      <c r="I6" s="8">
        <v>25</v>
      </c>
      <c r="J6" s="8">
        <v>0</v>
      </c>
      <c r="K6" s="7">
        <v>2</v>
      </c>
      <c r="L6" s="8">
        <v>2</v>
      </c>
      <c r="M6" s="8">
        <v>0</v>
      </c>
      <c r="N6" s="7"/>
      <c r="Q6" s="7"/>
      <c r="T6" s="7"/>
      <c r="W6" s="7"/>
      <c r="Z6" s="7"/>
      <c r="AC6" s="7"/>
      <c r="AF6" s="7"/>
      <c r="AI6" s="7"/>
      <c r="AL6" s="7"/>
      <c r="AR6" s="7"/>
    </row>
    <row r="7" spans="1:46" x14ac:dyDescent="0.25">
      <c r="A7" s="5" t="s">
        <v>236</v>
      </c>
      <c r="B7" s="6">
        <f t="shared" ref="B7:D7" si="4">E7+H7+K7+N7+Q7+T7+W7+Z7+AC7+AF7+AI7</f>
        <v>22</v>
      </c>
      <c r="C7" s="6">
        <f t="shared" si="4"/>
        <v>34</v>
      </c>
      <c r="D7" s="6">
        <f t="shared" si="4"/>
        <v>3</v>
      </c>
      <c r="E7" s="7">
        <v>9</v>
      </c>
      <c r="F7">
        <v>16</v>
      </c>
      <c r="G7">
        <v>0</v>
      </c>
      <c r="H7" s="7"/>
      <c r="I7" s="8"/>
      <c r="J7" s="8"/>
      <c r="K7" s="7">
        <v>4</v>
      </c>
      <c r="L7" s="8">
        <v>20</v>
      </c>
      <c r="M7" s="8">
        <v>1</v>
      </c>
      <c r="N7" s="7">
        <v>1</v>
      </c>
      <c r="O7" s="8">
        <v>6</v>
      </c>
      <c r="P7" s="8">
        <v>0</v>
      </c>
      <c r="Q7" s="7">
        <v>5</v>
      </c>
      <c r="R7" s="8">
        <v>-1</v>
      </c>
      <c r="S7" s="8">
        <v>0</v>
      </c>
      <c r="T7" s="7"/>
      <c r="W7" s="7"/>
      <c r="Z7" s="7">
        <v>2</v>
      </c>
      <c r="AA7">
        <v>3</v>
      </c>
      <c r="AB7">
        <v>2</v>
      </c>
      <c r="AC7" s="7">
        <v>1</v>
      </c>
      <c r="AD7" s="8">
        <v>-10</v>
      </c>
      <c r="AE7" s="8">
        <v>0</v>
      </c>
      <c r="AF7" s="7"/>
      <c r="AI7" s="7"/>
      <c r="AL7" s="7"/>
      <c r="AR7" s="7"/>
    </row>
    <row r="8" spans="1:46" x14ac:dyDescent="0.25">
      <c r="A8" s="5" t="s">
        <v>364</v>
      </c>
      <c r="B8" s="6">
        <f t="shared" ref="B8:D8" si="5">E8+H8+K8+N8+Q8+T8+W8+Z8+AC8+AF8+AI8</f>
        <v>38</v>
      </c>
      <c r="C8" s="6">
        <f t="shared" si="5"/>
        <v>176</v>
      </c>
      <c r="D8" s="6">
        <f t="shared" si="5"/>
        <v>2</v>
      </c>
      <c r="E8" s="7">
        <v>18</v>
      </c>
      <c r="F8">
        <v>82</v>
      </c>
      <c r="G8">
        <v>1</v>
      </c>
      <c r="H8" s="7">
        <v>11</v>
      </c>
      <c r="I8" s="8">
        <v>75</v>
      </c>
      <c r="J8" s="8">
        <v>0</v>
      </c>
      <c r="K8" s="7">
        <v>8</v>
      </c>
      <c r="L8" s="8">
        <v>14</v>
      </c>
      <c r="M8" s="8">
        <v>1</v>
      </c>
      <c r="N8" s="7">
        <v>1</v>
      </c>
      <c r="O8" s="8">
        <v>5</v>
      </c>
      <c r="P8" s="8">
        <v>0</v>
      </c>
      <c r="Q8" s="7"/>
      <c r="T8" s="7"/>
      <c r="W8" s="7"/>
      <c r="Z8" s="7"/>
      <c r="AC8" s="7"/>
      <c r="AF8" s="7"/>
      <c r="AI8" s="7"/>
      <c r="AL8" s="7"/>
      <c r="AR8" s="7"/>
    </row>
    <row r="9" spans="1:46" x14ac:dyDescent="0.25">
      <c r="A9" s="5" t="s">
        <v>125</v>
      </c>
      <c r="B9" s="6">
        <f t="shared" ref="B9:D9" si="6">E9+H9+K9+N9+Q9+T9+W9+Z9+AC9+AF9+AI9</f>
        <v>40</v>
      </c>
      <c r="C9" s="6">
        <f t="shared" si="6"/>
        <v>228</v>
      </c>
      <c r="D9" s="6">
        <f t="shared" si="6"/>
        <v>1</v>
      </c>
      <c r="E9" s="7">
        <v>26</v>
      </c>
      <c r="F9" s="10">
        <v>171</v>
      </c>
      <c r="G9">
        <v>1</v>
      </c>
      <c r="H9" s="7">
        <v>6</v>
      </c>
      <c r="I9" s="8">
        <v>36</v>
      </c>
      <c r="J9" s="8">
        <v>0</v>
      </c>
      <c r="K9" s="7">
        <v>8</v>
      </c>
      <c r="L9" s="8">
        <v>21</v>
      </c>
      <c r="M9" s="8">
        <v>0</v>
      </c>
      <c r="N9" s="7"/>
      <c r="Q9" s="7"/>
      <c r="T9" s="7"/>
      <c r="W9" s="7"/>
      <c r="Z9" s="7"/>
      <c r="AC9" s="7"/>
      <c r="AF9" s="7"/>
      <c r="AI9" s="7"/>
      <c r="AL9" s="7"/>
      <c r="AR9" s="7"/>
    </row>
    <row r="10" spans="1:46" x14ac:dyDescent="0.25">
      <c r="A10" s="5" t="s">
        <v>369</v>
      </c>
      <c r="B10" s="6">
        <f t="shared" ref="B10:C10" si="7">E10+H10+K10+N10+Q10+T10+W10+Z10+AC10+AF10+AI10+AL10</f>
        <v>33</v>
      </c>
      <c r="C10" s="6">
        <f t="shared" si="7"/>
        <v>55</v>
      </c>
      <c r="D10" s="6">
        <f>G10+J10+M10+P10+S10+V10+Y10+AB10+AE10+AH10+AK10</f>
        <v>0</v>
      </c>
      <c r="E10" s="7">
        <v>12</v>
      </c>
      <c r="F10">
        <v>40</v>
      </c>
      <c r="G10">
        <v>0</v>
      </c>
      <c r="H10" s="7">
        <v>7</v>
      </c>
      <c r="I10" s="8">
        <v>11</v>
      </c>
      <c r="J10" s="8">
        <v>0</v>
      </c>
      <c r="K10" s="7">
        <v>8</v>
      </c>
      <c r="L10" s="8">
        <v>-1</v>
      </c>
      <c r="M10" s="8">
        <v>0</v>
      </c>
      <c r="N10" s="7"/>
      <c r="Q10" s="7">
        <v>1</v>
      </c>
      <c r="R10">
        <v>-4</v>
      </c>
      <c r="S10">
        <v>0</v>
      </c>
      <c r="T10" s="7"/>
      <c r="W10" s="7"/>
      <c r="Z10" s="7"/>
      <c r="AC10" s="7"/>
      <c r="AF10" s="7">
        <v>3</v>
      </c>
      <c r="AG10">
        <v>10</v>
      </c>
      <c r="AH10">
        <v>0</v>
      </c>
      <c r="AI10" s="7">
        <v>1</v>
      </c>
      <c r="AJ10" s="8">
        <v>-3</v>
      </c>
      <c r="AK10" s="8">
        <v>0</v>
      </c>
      <c r="AL10" s="7">
        <v>1</v>
      </c>
      <c r="AM10" s="8">
        <v>2</v>
      </c>
      <c r="AN10" s="8">
        <v>0</v>
      </c>
      <c r="AR10" s="7"/>
    </row>
    <row r="11" spans="1:46" x14ac:dyDescent="0.25">
      <c r="A11" s="5" t="s">
        <v>977</v>
      </c>
      <c r="B11" s="6">
        <f t="shared" ref="B11:D11" si="8">E11+H11+K11+N11+Q11+T11+W11+Z11+AC11+AF11+AI11</f>
        <v>38</v>
      </c>
      <c r="C11" s="6">
        <f t="shared" si="8"/>
        <v>141</v>
      </c>
      <c r="D11" s="6">
        <f t="shared" si="8"/>
        <v>1</v>
      </c>
      <c r="E11" s="7">
        <v>18</v>
      </c>
      <c r="F11">
        <v>92</v>
      </c>
      <c r="G11">
        <v>1</v>
      </c>
      <c r="H11" s="7">
        <v>15</v>
      </c>
      <c r="I11" s="8">
        <v>54</v>
      </c>
      <c r="J11" s="8">
        <v>0</v>
      </c>
      <c r="K11" s="7">
        <v>4</v>
      </c>
      <c r="L11" s="8">
        <v>-3</v>
      </c>
      <c r="M11" s="8">
        <v>0</v>
      </c>
      <c r="N11" s="7"/>
      <c r="Q11" s="7">
        <v>1</v>
      </c>
      <c r="R11">
        <v>-2</v>
      </c>
      <c r="S11">
        <v>0</v>
      </c>
      <c r="T11" s="7"/>
      <c r="W11" s="7"/>
      <c r="Z11" s="7"/>
      <c r="AC11" s="7"/>
      <c r="AF11" s="7"/>
      <c r="AI11" s="7"/>
      <c r="AL11" s="7"/>
      <c r="AO11">
        <v>1</v>
      </c>
      <c r="AP11">
        <v>-2</v>
      </c>
      <c r="AQ11">
        <v>0</v>
      </c>
      <c r="AR11" s="7">
        <v>1</v>
      </c>
      <c r="AS11">
        <v>-8</v>
      </c>
      <c r="AT11">
        <v>0</v>
      </c>
    </row>
    <row r="12" spans="1:46" x14ac:dyDescent="0.25">
      <c r="A12" s="5" t="s">
        <v>342</v>
      </c>
      <c r="B12" s="6">
        <f t="shared" ref="B12:D12" si="9">E12+H12+K12+N12+Q12+T12+W12+Z12+AC12+AF12+AI12</f>
        <v>45</v>
      </c>
      <c r="C12" s="6">
        <f t="shared" si="9"/>
        <v>114</v>
      </c>
      <c r="D12" s="6">
        <f t="shared" si="9"/>
        <v>4</v>
      </c>
      <c r="E12" s="7">
        <v>21</v>
      </c>
      <c r="F12">
        <v>87</v>
      </c>
      <c r="G12" s="53">
        <v>3</v>
      </c>
      <c r="H12" s="7">
        <v>9</v>
      </c>
      <c r="I12" s="8">
        <v>18</v>
      </c>
      <c r="J12" s="8">
        <v>1</v>
      </c>
      <c r="K12" s="7">
        <v>8</v>
      </c>
      <c r="L12" s="8">
        <v>5</v>
      </c>
      <c r="M12" s="8">
        <v>0</v>
      </c>
      <c r="N12" s="7"/>
      <c r="Q12" s="7">
        <v>3</v>
      </c>
      <c r="R12">
        <v>-6</v>
      </c>
      <c r="S12">
        <v>0</v>
      </c>
      <c r="T12" s="7"/>
      <c r="W12" s="7"/>
      <c r="X12" s="8"/>
      <c r="Y12" s="8"/>
      <c r="Z12" s="7">
        <v>4</v>
      </c>
      <c r="AA12">
        <v>10</v>
      </c>
      <c r="AB12">
        <v>0</v>
      </c>
      <c r="AC12" s="7"/>
      <c r="AF12" s="7"/>
      <c r="AI12" s="7"/>
      <c r="AL12" s="7"/>
      <c r="AO12">
        <v>1</v>
      </c>
      <c r="AP12">
        <v>0</v>
      </c>
      <c r="AQ12">
        <v>0</v>
      </c>
      <c r="AR12" s="7"/>
    </row>
    <row r="13" spans="1:46" x14ac:dyDescent="0.25">
      <c r="A13" s="5" t="s">
        <v>363</v>
      </c>
      <c r="B13" s="6">
        <f t="shared" ref="B13:D13" si="10">E13+H13+K13+N13+Q13+T13+W13+Z13+AC13+AF13+AI13</f>
        <v>61</v>
      </c>
      <c r="C13" s="6">
        <f t="shared" si="10"/>
        <v>399</v>
      </c>
      <c r="D13" s="6">
        <f t="shared" si="10"/>
        <v>3</v>
      </c>
      <c r="E13" s="21">
        <v>46</v>
      </c>
      <c r="F13" s="10">
        <v>329</v>
      </c>
      <c r="G13" s="53">
        <v>3</v>
      </c>
      <c r="H13" s="7">
        <v>13</v>
      </c>
      <c r="I13" s="8">
        <v>73</v>
      </c>
      <c r="J13" s="8">
        <v>0</v>
      </c>
      <c r="K13" s="7">
        <v>0</v>
      </c>
      <c r="L13" s="8">
        <v>0</v>
      </c>
      <c r="M13" s="8">
        <v>0</v>
      </c>
      <c r="N13" s="7"/>
      <c r="Q13" s="7">
        <v>1</v>
      </c>
      <c r="R13">
        <v>-11</v>
      </c>
      <c r="S13">
        <v>0</v>
      </c>
      <c r="T13" s="7"/>
      <c r="W13" s="7"/>
      <c r="Z13" s="7">
        <v>1</v>
      </c>
      <c r="AA13">
        <v>8</v>
      </c>
      <c r="AB13">
        <v>0</v>
      </c>
      <c r="AC13" s="7"/>
      <c r="AF13" s="7"/>
      <c r="AI13" s="7"/>
      <c r="AL13" s="7"/>
      <c r="AR13" s="7">
        <v>1</v>
      </c>
      <c r="AS13">
        <v>-3</v>
      </c>
      <c r="AT13">
        <v>0</v>
      </c>
    </row>
    <row r="14" spans="1:46" x14ac:dyDescent="0.25">
      <c r="A14" s="5"/>
      <c r="B14" s="6"/>
      <c r="C14" s="6"/>
      <c r="D14" s="6"/>
      <c r="E14">
        <f t="shared" ref="E14:AN14" si="11">SUM(E3:E13)</f>
        <v>215</v>
      </c>
      <c r="F14">
        <f t="shared" si="11"/>
        <v>1089</v>
      </c>
      <c r="G14">
        <f t="shared" si="11"/>
        <v>10</v>
      </c>
      <c r="H14">
        <f t="shared" si="11"/>
        <v>93</v>
      </c>
      <c r="I14">
        <f t="shared" si="11"/>
        <v>364</v>
      </c>
      <c r="J14">
        <f t="shared" si="11"/>
        <v>2</v>
      </c>
      <c r="K14">
        <f t="shared" si="11"/>
        <v>53</v>
      </c>
      <c r="L14">
        <f t="shared" si="11"/>
        <v>73</v>
      </c>
      <c r="M14">
        <f t="shared" si="11"/>
        <v>2</v>
      </c>
      <c r="N14">
        <f t="shared" si="11"/>
        <v>5</v>
      </c>
      <c r="O14">
        <f t="shared" si="11"/>
        <v>27</v>
      </c>
      <c r="P14">
        <f t="shared" si="11"/>
        <v>0</v>
      </c>
      <c r="Q14">
        <f t="shared" si="11"/>
        <v>18</v>
      </c>
      <c r="R14">
        <f t="shared" si="11"/>
        <v>-32</v>
      </c>
      <c r="S14">
        <f t="shared" si="11"/>
        <v>0</v>
      </c>
      <c r="T14">
        <f t="shared" si="11"/>
        <v>1</v>
      </c>
      <c r="U14">
        <f t="shared" si="11"/>
        <v>2</v>
      </c>
      <c r="V14">
        <f t="shared" si="11"/>
        <v>0</v>
      </c>
      <c r="W14">
        <f t="shared" si="11"/>
        <v>1</v>
      </c>
      <c r="X14">
        <f t="shared" si="11"/>
        <v>1</v>
      </c>
      <c r="Y14">
        <f t="shared" si="11"/>
        <v>0</v>
      </c>
      <c r="Z14">
        <f t="shared" si="11"/>
        <v>7</v>
      </c>
      <c r="AA14">
        <f t="shared" si="11"/>
        <v>21</v>
      </c>
      <c r="AB14">
        <f t="shared" si="11"/>
        <v>2</v>
      </c>
      <c r="AC14">
        <f t="shared" si="11"/>
        <v>1</v>
      </c>
      <c r="AD14">
        <f t="shared" si="11"/>
        <v>-10</v>
      </c>
      <c r="AE14">
        <f t="shared" si="11"/>
        <v>0</v>
      </c>
      <c r="AF14">
        <f t="shared" si="11"/>
        <v>3</v>
      </c>
      <c r="AG14">
        <f t="shared" si="11"/>
        <v>10</v>
      </c>
      <c r="AH14">
        <f t="shared" si="11"/>
        <v>0</v>
      </c>
      <c r="AI14">
        <f t="shared" si="11"/>
        <v>1</v>
      </c>
      <c r="AJ14">
        <f t="shared" si="11"/>
        <v>-3</v>
      </c>
      <c r="AK14">
        <f t="shared" si="11"/>
        <v>0</v>
      </c>
      <c r="AL14">
        <f t="shared" si="11"/>
        <v>1</v>
      </c>
      <c r="AM14">
        <f t="shared" si="11"/>
        <v>2</v>
      </c>
      <c r="AN14">
        <f t="shared" si="11"/>
        <v>0</v>
      </c>
    </row>
    <row r="15" spans="1:46" x14ac:dyDescent="0.25">
      <c r="A15" s="5"/>
      <c r="B15" s="6"/>
      <c r="C15" s="6"/>
      <c r="D15" s="6"/>
    </row>
    <row r="16" spans="1:46" x14ac:dyDescent="0.25">
      <c r="A16" s="1" t="s">
        <v>55</v>
      </c>
      <c r="B16" s="2" t="s">
        <v>1</v>
      </c>
      <c r="C16" s="2"/>
      <c r="D16" s="2"/>
      <c r="E16" s="3" t="s">
        <v>948</v>
      </c>
      <c r="F16" s="3"/>
      <c r="G16" s="3"/>
      <c r="H16" s="3" t="s">
        <v>951</v>
      </c>
      <c r="I16" s="3"/>
      <c r="J16" s="3"/>
      <c r="K16" s="3" t="s">
        <v>982</v>
      </c>
      <c r="L16" s="3"/>
      <c r="M16" s="3"/>
      <c r="N16" s="3" t="s">
        <v>960</v>
      </c>
      <c r="O16" s="3"/>
      <c r="P16" s="3"/>
      <c r="Q16" s="3" t="s">
        <v>985</v>
      </c>
      <c r="R16" s="3"/>
      <c r="S16" s="3"/>
      <c r="T16" s="3" t="s">
        <v>987</v>
      </c>
      <c r="U16" s="3"/>
      <c r="V16" s="3"/>
      <c r="W16" s="3" t="s">
        <v>949</v>
      </c>
      <c r="X16" s="3"/>
      <c r="Y16" s="3"/>
      <c r="Z16" s="3" t="s">
        <v>988</v>
      </c>
      <c r="AA16" s="3"/>
      <c r="AB16" s="3"/>
      <c r="AC16" s="3" t="s">
        <v>989</v>
      </c>
      <c r="AD16" s="3"/>
      <c r="AE16" s="3"/>
      <c r="AF16" s="3" t="s">
        <v>954</v>
      </c>
      <c r="AG16" s="3"/>
      <c r="AH16" s="3"/>
      <c r="AI16" s="3" t="s">
        <v>1283</v>
      </c>
      <c r="AJ16" s="3"/>
      <c r="AK16" s="3"/>
      <c r="AL16" s="3" t="s">
        <v>990</v>
      </c>
      <c r="AM16" s="3"/>
      <c r="AN16" s="3"/>
      <c r="AO16" s="3"/>
      <c r="AP16" s="3"/>
      <c r="AQ16" s="3"/>
      <c r="AR16" s="3"/>
      <c r="AS16" s="3"/>
      <c r="AT16" s="3"/>
    </row>
    <row r="17" spans="1:46" x14ac:dyDescent="0.25">
      <c r="A17" s="1" t="s">
        <v>961</v>
      </c>
      <c r="B17" s="2" t="s">
        <v>58</v>
      </c>
      <c r="C17" s="2" t="s">
        <v>7</v>
      </c>
      <c r="D17" s="2" t="s">
        <v>8</v>
      </c>
      <c r="E17" s="4" t="s">
        <v>21</v>
      </c>
      <c r="F17" s="3" t="s">
        <v>7</v>
      </c>
      <c r="G17" s="3" t="s">
        <v>8</v>
      </c>
      <c r="H17" s="4" t="s">
        <v>21</v>
      </c>
      <c r="I17" s="3" t="s">
        <v>7</v>
      </c>
      <c r="J17" s="3" t="s">
        <v>8</v>
      </c>
      <c r="K17" s="4" t="s">
        <v>21</v>
      </c>
      <c r="L17" s="3" t="s">
        <v>7</v>
      </c>
      <c r="M17" s="3" t="s">
        <v>8</v>
      </c>
      <c r="N17" s="4" t="s">
        <v>21</v>
      </c>
      <c r="O17" s="3" t="s">
        <v>7</v>
      </c>
      <c r="P17" s="3" t="s">
        <v>8</v>
      </c>
      <c r="Q17" s="4" t="s">
        <v>21</v>
      </c>
      <c r="R17" s="3" t="s">
        <v>7</v>
      </c>
      <c r="S17" s="3" t="s">
        <v>8</v>
      </c>
      <c r="T17" s="4" t="s">
        <v>21</v>
      </c>
      <c r="U17" s="3" t="s">
        <v>7</v>
      </c>
      <c r="V17" s="3" t="s">
        <v>8</v>
      </c>
      <c r="W17" s="4" t="s">
        <v>21</v>
      </c>
      <c r="X17" s="3" t="s">
        <v>7</v>
      </c>
      <c r="Y17" s="3" t="s">
        <v>8</v>
      </c>
      <c r="Z17" s="4" t="s">
        <v>21</v>
      </c>
      <c r="AA17" s="3" t="s">
        <v>7</v>
      </c>
      <c r="AB17" s="3" t="s">
        <v>8</v>
      </c>
      <c r="AC17" s="4" t="s">
        <v>21</v>
      </c>
      <c r="AD17" s="3" t="s">
        <v>7</v>
      </c>
      <c r="AE17" s="3" t="s">
        <v>8</v>
      </c>
      <c r="AF17" s="4" t="s">
        <v>21</v>
      </c>
      <c r="AG17" s="3" t="s">
        <v>7</v>
      </c>
      <c r="AH17" s="3" t="s">
        <v>8</v>
      </c>
      <c r="AI17" s="4" t="s">
        <v>21</v>
      </c>
      <c r="AJ17" s="3" t="s">
        <v>7</v>
      </c>
      <c r="AK17" s="3" t="s">
        <v>8</v>
      </c>
      <c r="AL17" s="4" t="s">
        <v>21</v>
      </c>
      <c r="AM17" s="3" t="s">
        <v>7</v>
      </c>
      <c r="AN17" s="3" t="s">
        <v>8</v>
      </c>
      <c r="AO17" s="3"/>
      <c r="AP17" s="3"/>
      <c r="AQ17" s="3"/>
      <c r="AR17" s="3"/>
      <c r="AS17" s="3"/>
      <c r="AT17" s="3"/>
    </row>
    <row r="18" spans="1:46" x14ac:dyDescent="0.25">
      <c r="A18" s="5" t="s">
        <v>365</v>
      </c>
      <c r="B18" s="6">
        <f t="shared" ref="B18:D18" si="12">E18+H18+K18+N18+Q18+T18+W18+Z18+AC18+AF18+AI18+AL18</f>
        <v>15</v>
      </c>
      <c r="C18" s="6">
        <f t="shared" si="12"/>
        <v>208</v>
      </c>
      <c r="D18" s="6">
        <f t="shared" si="12"/>
        <v>0</v>
      </c>
      <c r="E18" s="7">
        <v>2</v>
      </c>
      <c r="F18">
        <v>30</v>
      </c>
      <c r="G18">
        <v>0</v>
      </c>
      <c r="H18" s="7">
        <v>8</v>
      </c>
      <c r="I18" s="10">
        <v>126</v>
      </c>
      <c r="J18" s="8">
        <v>0</v>
      </c>
      <c r="K18" s="7"/>
      <c r="N18" s="7">
        <v>1</v>
      </c>
      <c r="O18">
        <v>6</v>
      </c>
      <c r="P18">
        <v>0</v>
      </c>
      <c r="Q18" s="7">
        <v>3</v>
      </c>
      <c r="R18" s="8">
        <v>21</v>
      </c>
      <c r="S18" s="8">
        <v>0</v>
      </c>
      <c r="T18" s="7"/>
      <c r="W18" s="7">
        <v>1</v>
      </c>
      <c r="X18">
        <v>25</v>
      </c>
      <c r="Y18">
        <v>0</v>
      </c>
      <c r="Z18" s="7"/>
      <c r="AC18" s="7"/>
      <c r="AF18" s="7"/>
      <c r="AI18" s="7"/>
      <c r="AL18" s="7"/>
    </row>
    <row r="19" spans="1:46" x14ac:dyDescent="0.25">
      <c r="A19" s="5" t="s">
        <v>301</v>
      </c>
      <c r="B19" s="6">
        <f t="shared" ref="B19:D19" si="13">E19+H19+K19+N19+Q19+T19+W19+Z19+AC19+AF19+AI19+AL19</f>
        <v>28</v>
      </c>
      <c r="C19" s="6">
        <f t="shared" si="13"/>
        <v>340</v>
      </c>
      <c r="D19" s="6">
        <f t="shared" si="13"/>
        <v>2</v>
      </c>
      <c r="E19" s="7">
        <v>4</v>
      </c>
      <c r="F19">
        <v>41</v>
      </c>
      <c r="G19">
        <v>0</v>
      </c>
      <c r="H19" s="7">
        <v>3</v>
      </c>
      <c r="I19" s="8">
        <v>62</v>
      </c>
      <c r="J19" s="12">
        <v>2</v>
      </c>
      <c r="K19" s="7">
        <v>4</v>
      </c>
      <c r="L19" s="8">
        <v>47</v>
      </c>
      <c r="M19" s="8">
        <v>0</v>
      </c>
      <c r="N19" s="7">
        <v>6</v>
      </c>
      <c r="O19" s="8">
        <v>89</v>
      </c>
      <c r="P19" s="8">
        <v>0</v>
      </c>
      <c r="Q19" s="7">
        <v>4</v>
      </c>
      <c r="R19" s="8">
        <v>40</v>
      </c>
      <c r="S19" s="8">
        <v>0</v>
      </c>
      <c r="T19" s="7">
        <v>2</v>
      </c>
      <c r="U19" s="8">
        <v>19</v>
      </c>
      <c r="V19" s="8">
        <v>0</v>
      </c>
      <c r="W19" s="7">
        <v>2</v>
      </c>
      <c r="X19" s="8">
        <v>15</v>
      </c>
      <c r="Y19" s="8">
        <v>0</v>
      </c>
      <c r="Z19" s="7">
        <v>2</v>
      </c>
      <c r="AA19">
        <v>21</v>
      </c>
      <c r="AB19">
        <v>0</v>
      </c>
      <c r="AC19" s="7">
        <v>1</v>
      </c>
      <c r="AD19" s="8">
        <v>6</v>
      </c>
      <c r="AE19" s="8">
        <v>0</v>
      </c>
      <c r="AF19" s="7"/>
      <c r="AI19" s="7"/>
      <c r="AL19" s="7"/>
    </row>
    <row r="20" spans="1:46" x14ac:dyDescent="0.25">
      <c r="A20" s="5" t="s">
        <v>685</v>
      </c>
      <c r="B20" s="6">
        <f t="shared" ref="B20:D20" si="14">E20+H20+K20+N20+Q20+T20+W20+Z20+AC20+AF20+AI20+AL20</f>
        <v>11</v>
      </c>
      <c r="C20" s="6">
        <f t="shared" si="14"/>
        <v>106</v>
      </c>
      <c r="D20" s="6">
        <f t="shared" si="14"/>
        <v>0</v>
      </c>
      <c r="E20" s="7">
        <v>5</v>
      </c>
      <c r="F20">
        <v>43</v>
      </c>
      <c r="G20">
        <v>0</v>
      </c>
      <c r="H20" s="7">
        <v>1</v>
      </c>
      <c r="I20" s="8">
        <v>22</v>
      </c>
      <c r="J20" s="8">
        <v>0</v>
      </c>
      <c r="K20" s="7"/>
      <c r="N20" s="7">
        <v>1</v>
      </c>
      <c r="O20">
        <v>5</v>
      </c>
      <c r="P20">
        <v>0</v>
      </c>
      <c r="Q20" s="7">
        <v>2</v>
      </c>
      <c r="R20" s="8">
        <v>27</v>
      </c>
      <c r="S20" s="8">
        <v>0</v>
      </c>
      <c r="T20" s="7">
        <v>1</v>
      </c>
      <c r="U20" s="8">
        <v>7</v>
      </c>
      <c r="V20" s="8">
        <v>0</v>
      </c>
      <c r="W20" s="7">
        <v>1</v>
      </c>
      <c r="X20" s="8">
        <v>2</v>
      </c>
      <c r="Y20" s="8">
        <v>0</v>
      </c>
      <c r="Z20" s="7"/>
      <c r="AC20" s="7"/>
      <c r="AF20" s="7"/>
      <c r="AI20" s="7"/>
      <c r="AL20" s="7"/>
    </row>
    <row r="21" spans="1:46" ht="15.75" customHeight="1" x14ac:dyDescent="0.25">
      <c r="A21" s="5" t="s">
        <v>811</v>
      </c>
      <c r="B21" s="6">
        <f t="shared" ref="B21:D21" si="15">E21+H21+K21+N21+Q21+T21+W21+Z21+AC21+AF21+AI21+AL21</f>
        <v>17</v>
      </c>
      <c r="C21" s="6">
        <f t="shared" si="15"/>
        <v>231</v>
      </c>
      <c r="D21" s="6">
        <f t="shared" si="15"/>
        <v>2</v>
      </c>
      <c r="E21" s="7">
        <v>4</v>
      </c>
      <c r="F21">
        <v>38</v>
      </c>
      <c r="G21">
        <v>1</v>
      </c>
      <c r="H21" s="7">
        <v>1</v>
      </c>
      <c r="I21" s="8">
        <v>80</v>
      </c>
      <c r="J21" s="8">
        <v>1</v>
      </c>
      <c r="K21" s="7">
        <v>4</v>
      </c>
      <c r="L21" s="8">
        <v>30</v>
      </c>
      <c r="M21" s="8">
        <v>0</v>
      </c>
      <c r="N21" s="7">
        <v>1</v>
      </c>
      <c r="O21" s="8">
        <v>24</v>
      </c>
      <c r="P21" s="8">
        <v>0</v>
      </c>
      <c r="Q21" s="7">
        <v>2</v>
      </c>
      <c r="R21" s="8">
        <v>15</v>
      </c>
      <c r="S21" s="8">
        <v>0</v>
      </c>
      <c r="T21" s="7">
        <v>5</v>
      </c>
      <c r="U21" s="8">
        <v>44</v>
      </c>
      <c r="V21" s="8">
        <v>0</v>
      </c>
      <c r="W21" s="7"/>
      <c r="Z21" s="7"/>
      <c r="AC21" s="7"/>
      <c r="AF21" s="7"/>
      <c r="AI21" s="7"/>
      <c r="AL21" s="7"/>
    </row>
    <row r="22" spans="1:46" ht="15.75" customHeight="1" x14ac:dyDescent="0.25">
      <c r="A22" s="5" t="s">
        <v>236</v>
      </c>
      <c r="B22" s="6">
        <f t="shared" ref="B22:D22" si="16">E22+H22+K22+N22+Q22+T22+W22+Z22+AC22+AF22+AI22+AL22</f>
        <v>36</v>
      </c>
      <c r="C22" s="6">
        <f t="shared" si="16"/>
        <v>404</v>
      </c>
      <c r="D22" s="6">
        <f t="shared" si="16"/>
        <v>1</v>
      </c>
      <c r="E22" s="7">
        <v>5</v>
      </c>
      <c r="F22">
        <v>40</v>
      </c>
      <c r="G22">
        <v>0</v>
      </c>
      <c r="H22" s="7">
        <v>4</v>
      </c>
      <c r="I22" s="8">
        <v>46</v>
      </c>
      <c r="J22" s="8">
        <v>0</v>
      </c>
      <c r="K22" s="7">
        <v>6</v>
      </c>
      <c r="L22" s="8">
        <v>45</v>
      </c>
      <c r="M22" s="8">
        <v>0</v>
      </c>
      <c r="N22" s="7">
        <v>6</v>
      </c>
      <c r="O22" s="10">
        <v>107</v>
      </c>
      <c r="P22" s="8">
        <v>1</v>
      </c>
      <c r="Q22" s="7">
        <v>7</v>
      </c>
      <c r="R22" s="10">
        <v>107</v>
      </c>
      <c r="S22" s="8">
        <v>0</v>
      </c>
      <c r="T22" s="7">
        <v>5</v>
      </c>
      <c r="U22" s="8">
        <v>44</v>
      </c>
      <c r="V22" s="8">
        <v>0</v>
      </c>
      <c r="W22" s="7">
        <v>2</v>
      </c>
      <c r="X22" s="8">
        <v>-1</v>
      </c>
      <c r="Y22" s="8">
        <v>0</v>
      </c>
      <c r="Z22" s="7"/>
      <c r="AC22" s="7"/>
      <c r="AF22" s="7">
        <v>1</v>
      </c>
      <c r="AG22">
        <v>16</v>
      </c>
      <c r="AH22">
        <v>0</v>
      </c>
      <c r="AI22" s="7"/>
      <c r="AL22" s="7"/>
    </row>
    <row r="23" spans="1:46" ht="15.75" customHeight="1" x14ac:dyDescent="0.25">
      <c r="A23" s="5" t="s">
        <v>364</v>
      </c>
      <c r="B23" s="6">
        <f t="shared" ref="B23:D23" si="17">E23+H23+K23+N23+Q23+T23+W23+Z23+AC23+AF23+AI23+AL23</f>
        <v>15</v>
      </c>
      <c r="C23" s="6">
        <f t="shared" si="17"/>
        <v>177</v>
      </c>
      <c r="D23" s="6">
        <f t="shared" si="17"/>
        <v>1</v>
      </c>
      <c r="E23" s="7">
        <v>6</v>
      </c>
      <c r="F23">
        <v>34</v>
      </c>
      <c r="G23">
        <v>0</v>
      </c>
      <c r="H23" s="7">
        <v>4</v>
      </c>
      <c r="I23" s="8">
        <v>39</v>
      </c>
      <c r="J23" s="8">
        <v>1</v>
      </c>
      <c r="K23" s="7">
        <v>3</v>
      </c>
      <c r="L23" s="8">
        <v>24</v>
      </c>
      <c r="M23" s="8">
        <v>0</v>
      </c>
      <c r="N23" s="7">
        <v>2</v>
      </c>
      <c r="O23" s="8">
        <v>80</v>
      </c>
      <c r="P23" s="8">
        <v>0</v>
      </c>
      <c r="Q23" s="7"/>
      <c r="T23" s="7"/>
      <c r="W23" s="7"/>
      <c r="Z23" s="7"/>
      <c r="AC23" s="7"/>
      <c r="AF23" s="7"/>
      <c r="AI23" s="7"/>
      <c r="AL23" s="7"/>
    </row>
    <row r="24" spans="1:46" ht="15.75" customHeight="1" x14ac:dyDescent="0.25">
      <c r="A24" s="5" t="s">
        <v>125</v>
      </c>
      <c r="B24" s="6">
        <f t="shared" ref="B24:D24" si="18">E24+H24+K24+N24+Q24+T24+W24+Z24+AC24+AF24+AI24+AL24</f>
        <v>17</v>
      </c>
      <c r="C24" s="6">
        <f t="shared" si="18"/>
        <v>214</v>
      </c>
      <c r="D24" s="6">
        <f t="shared" si="18"/>
        <v>1</v>
      </c>
      <c r="E24" s="7">
        <v>3</v>
      </c>
      <c r="F24">
        <v>1</v>
      </c>
      <c r="G24">
        <v>0</v>
      </c>
      <c r="H24" s="7">
        <v>5</v>
      </c>
      <c r="I24" s="8">
        <v>69</v>
      </c>
      <c r="J24" s="8">
        <v>1</v>
      </c>
      <c r="K24" s="7">
        <v>4</v>
      </c>
      <c r="L24" s="8">
        <v>75</v>
      </c>
      <c r="M24" s="8">
        <v>0</v>
      </c>
      <c r="N24" s="7">
        <v>4</v>
      </c>
      <c r="O24" s="8">
        <v>58</v>
      </c>
      <c r="P24" s="8">
        <v>0</v>
      </c>
      <c r="Q24" s="7"/>
      <c r="T24" s="7"/>
      <c r="W24" s="7"/>
      <c r="Z24" s="7"/>
      <c r="AC24" s="7">
        <v>1</v>
      </c>
      <c r="AD24">
        <v>11</v>
      </c>
      <c r="AE24">
        <v>0</v>
      </c>
      <c r="AF24" s="7"/>
      <c r="AI24" s="7"/>
      <c r="AL24" s="7"/>
    </row>
    <row r="25" spans="1:46" ht="15.75" customHeight="1" x14ac:dyDescent="0.25">
      <c r="A25" s="5" t="s">
        <v>369</v>
      </c>
      <c r="B25" s="6">
        <f t="shared" ref="B25:D25" si="19">E25+H25+K25+N25+Q25+T25+W25+Z25+AC25+AF25+AI25+AL25</f>
        <v>13</v>
      </c>
      <c r="C25" s="6">
        <f t="shared" si="19"/>
        <v>115</v>
      </c>
      <c r="D25" s="6">
        <f t="shared" si="19"/>
        <v>0</v>
      </c>
      <c r="E25" s="7"/>
      <c r="H25" s="7">
        <v>4</v>
      </c>
      <c r="I25" s="8">
        <v>51</v>
      </c>
      <c r="J25" s="8">
        <v>0</v>
      </c>
      <c r="K25" s="7">
        <v>5</v>
      </c>
      <c r="L25" s="8">
        <v>55</v>
      </c>
      <c r="M25" s="8">
        <v>0</v>
      </c>
      <c r="N25" s="7"/>
      <c r="Q25" s="7"/>
      <c r="T25" s="7"/>
      <c r="W25" s="7">
        <v>1</v>
      </c>
      <c r="X25">
        <v>-5</v>
      </c>
      <c r="Y25">
        <v>0</v>
      </c>
      <c r="Z25" s="7"/>
      <c r="AC25" s="7">
        <v>2</v>
      </c>
      <c r="AD25">
        <v>5</v>
      </c>
      <c r="AE25">
        <v>0</v>
      </c>
      <c r="AF25" s="7"/>
      <c r="AI25" s="7">
        <v>1</v>
      </c>
      <c r="AJ25">
        <v>9</v>
      </c>
      <c r="AK25">
        <v>0</v>
      </c>
      <c r="AL25" s="7"/>
    </row>
    <row r="26" spans="1:46" ht="15.75" customHeight="1" x14ac:dyDescent="0.25">
      <c r="A26" s="5" t="s">
        <v>977</v>
      </c>
      <c r="B26" s="6">
        <f t="shared" ref="B26:D26" si="20">E26+H26+K26+N26+Q26+T26+W26+Z26+AC26+AF26+AI26+AL26</f>
        <v>21</v>
      </c>
      <c r="C26" s="6">
        <f t="shared" si="20"/>
        <v>185</v>
      </c>
      <c r="D26" s="6">
        <f t="shared" si="20"/>
        <v>0</v>
      </c>
      <c r="E26" s="7">
        <v>8</v>
      </c>
      <c r="F26">
        <v>66</v>
      </c>
      <c r="G26">
        <v>0</v>
      </c>
      <c r="H26" s="7">
        <v>1</v>
      </c>
      <c r="I26" s="8">
        <v>11</v>
      </c>
      <c r="J26" s="8">
        <v>0</v>
      </c>
      <c r="K26" s="7">
        <v>3</v>
      </c>
      <c r="L26" s="8">
        <v>25</v>
      </c>
      <c r="M26" s="8">
        <v>0</v>
      </c>
      <c r="N26" s="7">
        <v>4</v>
      </c>
      <c r="O26" s="8">
        <v>56</v>
      </c>
      <c r="P26" s="8">
        <v>0</v>
      </c>
      <c r="Q26" s="7"/>
      <c r="T26" s="7"/>
      <c r="W26" s="7">
        <v>4</v>
      </c>
      <c r="X26">
        <v>16</v>
      </c>
      <c r="Y26">
        <v>0</v>
      </c>
      <c r="Z26" s="7"/>
      <c r="AC26" s="7"/>
      <c r="AF26" s="7"/>
      <c r="AI26" s="7"/>
      <c r="AL26" s="7">
        <v>1</v>
      </c>
      <c r="AM26">
        <v>11</v>
      </c>
      <c r="AN26">
        <v>0</v>
      </c>
    </row>
    <row r="27" spans="1:46" ht="15.75" customHeight="1" x14ac:dyDescent="0.25">
      <c r="A27" s="5" t="s">
        <v>342</v>
      </c>
      <c r="B27" s="6">
        <f t="shared" ref="B27:D27" si="21">E27+H27+K27+N27+Q27+T27+W27+Z27+AC27+AF27+AI27+AL27</f>
        <v>12</v>
      </c>
      <c r="C27" s="6">
        <f t="shared" si="21"/>
        <v>183</v>
      </c>
      <c r="D27" s="6">
        <f t="shared" si="21"/>
        <v>0</v>
      </c>
      <c r="E27" s="7">
        <v>1</v>
      </c>
      <c r="F27">
        <v>5</v>
      </c>
      <c r="G27">
        <v>0</v>
      </c>
      <c r="H27" s="7"/>
      <c r="K27" s="7">
        <v>3</v>
      </c>
      <c r="L27" s="8">
        <v>46</v>
      </c>
      <c r="M27" s="8">
        <v>0</v>
      </c>
      <c r="N27" s="7">
        <v>3</v>
      </c>
      <c r="O27" s="8">
        <v>42</v>
      </c>
      <c r="P27" s="8">
        <v>0</v>
      </c>
      <c r="Q27" s="7"/>
      <c r="T27" s="7"/>
      <c r="W27" s="7">
        <v>1</v>
      </c>
      <c r="X27">
        <v>4</v>
      </c>
      <c r="Y27">
        <v>0</v>
      </c>
      <c r="Z27" s="7"/>
      <c r="AC27" s="7">
        <v>1</v>
      </c>
      <c r="AD27">
        <v>16</v>
      </c>
      <c r="AE27">
        <v>0</v>
      </c>
      <c r="AF27" s="7"/>
      <c r="AI27" s="7">
        <v>1</v>
      </c>
      <c r="AJ27">
        <v>5</v>
      </c>
      <c r="AK27">
        <v>0</v>
      </c>
      <c r="AL27" s="7">
        <v>2</v>
      </c>
      <c r="AM27">
        <v>65</v>
      </c>
      <c r="AN27">
        <v>0</v>
      </c>
    </row>
    <row r="28" spans="1:46" ht="15.75" customHeight="1" x14ac:dyDescent="0.25">
      <c r="A28" s="5" t="s">
        <v>363</v>
      </c>
      <c r="B28" s="6">
        <f t="shared" ref="B28:D28" si="22">E28+H28+K28+N28+Q28+T28+W28+Z28+AC28+AF28+AI28+AL28</f>
        <v>9</v>
      </c>
      <c r="C28" s="6">
        <f t="shared" si="22"/>
        <v>181</v>
      </c>
      <c r="D28" s="6">
        <f t="shared" si="22"/>
        <v>1</v>
      </c>
      <c r="E28" s="7">
        <v>3</v>
      </c>
      <c r="F28">
        <v>42</v>
      </c>
      <c r="G28">
        <v>0</v>
      </c>
      <c r="H28" s="7">
        <v>2</v>
      </c>
      <c r="I28" s="8">
        <v>52</v>
      </c>
      <c r="J28" s="8">
        <v>0</v>
      </c>
      <c r="K28" s="7"/>
      <c r="N28" s="7">
        <v>2</v>
      </c>
      <c r="O28" s="8">
        <v>43</v>
      </c>
      <c r="P28" s="8">
        <v>0</v>
      </c>
      <c r="Q28" s="7"/>
      <c r="T28" s="7"/>
      <c r="W28" s="7"/>
      <c r="Z28" s="7"/>
      <c r="AC28" s="7"/>
      <c r="AF28" s="7"/>
      <c r="AI28" s="7">
        <v>1</v>
      </c>
      <c r="AJ28">
        <v>8</v>
      </c>
      <c r="AK28">
        <v>0</v>
      </c>
      <c r="AL28" s="7">
        <v>1</v>
      </c>
      <c r="AM28">
        <v>36</v>
      </c>
      <c r="AN28">
        <v>1</v>
      </c>
    </row>
    <row r="29" spans="1:46" ht="15.75" customHeight="1" x14ac:dyDescent="0.25">
      <c r="A29" s="5"/>
      <c r="B29" s="6"/>
      <c r="C29" s="6"/>
      <c r="D29" s="6"/>
      <c r="E29" s="8">
        <f t="shared" ref="E29:AN29" si="23">SUM(E18:E28)</f>
        <v>41</v>
      </c>
      <c r="F29" s="8">
        <f t="shared" si="23"/>
        <v>340</v>
      </c>
      <c r="G29" s="8">
        <f t="shared" si="23"/>
        <v>1</v>
      </c>
      <c r="H29" s="8">
        <f t="shared" si="23"/>
        <v>33</v>
      </c>
      <c r="I29" s="8">
        <f t="shared" si="23"/>
        <v>558</v>
      </c>
      <c r="J29" s="8">
        <f t="shared" si="23"/>
        <v>5</v>
      </c>
      <c r="K29" s="8">
        <f t="shared" si="23"/>
        <v>32</v>
      </c>
      <c r="L29" s="8">
        <f t="shared" si="23"/>
        <v>347</v>
      </c>
      <c r="M29" s="8">
        <f t="shared" si="23"/>
        <v>0</v>
      </c>
      <c r="N29" s="8">
        <f t="shared" si="23"/>
        <v>30</v>
      </c>
      <c r="O29" s="8">
        <f t="shared" si="23"/>
        <v>510</v>
      </c>
      <c r="P29" s="8">
        <f t="shared" si="23"/>
        <v>1</v>
      </c>
      <c r="Q29" s="8">
        <f t="shared" si="23"/>
        <v>18</v>
      </c>
      <c r="R29" s="8">
        <f t="shared" si="23"/>
        <v>210</v>
      </c>
      <c r="S29" s="8">
        <f t="shared" si="23"/>
        <v>0</v>
      </c>
      <c r="T29" s="8">
        <f t="shared" si="23"/>
        <v>13</v>
      </c>
      <c r="U29" s="8">
        <f t="shared" si="23"/>
        <v>114</v>
      </c>
      <c r="V29" s="8">
        <f t="shared" si="23"/>
        <v>0</v>
      </c>
      <c r="W29" s="8">
        <f t="shared" si="23"/>
        <v>12</v>
      </c>
      <c r="X29" s="8">
        <f t="shared" si="23"/>
        <v>56</v>
      </c>
      <c r="Y29" s="8">
        <f t="shared" si="23"/>
        <v>0</v>
      </c>
      <c r="Z29" s="8">
        <f t="shared" si="23"/>
        <v>2</v>
      </c>
      <c r="AA29" s="8">
        <f t="shared" si="23"/>
        <v>21</v>
      </c>
      <c r="AB29" s="8">
        <f t="shared" si="23"/>
        <v>0</v>
      </c>
      <c r="AC29" s="8">
        <f t="shared" si="23"/>
        <v>5</v>
      </c>
      <c r="AD29" s="8">
        <f t="shared" si="23"/>
        <v>38</v>
      </c>
      <c r="AE29" s="8">
        <f t="shared" si="23"/>
        <v>0</v>
      </c>
      <c r="AF29" s="8">
        <f t="shared" si="23"/>
        <v>1</v>
      </c>
      <c r="AG29" s="8">
        <f t="shared" si="23"/>
        <v>16</v>
      </c>
      <c r="AH29" s="8">
        <f t="shared" si="23"/>
        <v>0</v>
      </c>
      <c r="AI29" s="8">
        <f t="shared" si="23"/>
        <v>3</v>
      </c>
      <c r="AJ29" s="8">
        <f t="shared" si="23"/>
        <v>22</v>
      </c>
      <c r="AK29" s="8">
        <f t="shared" si="23"/>
        <v>0</v>
      </c>
      <c r="AL29" s="8">
        <f t="shared" si="23"/>
        <v>4</v>
      </c>
      <c r="AM29" s="8">
        <f t="shared" si="23"/>
        <v>112</v>
      </c>
      <c r="AN29" s="8">
        <f t="shared" si="23"/>
        <v>1</v>
      </c>
    </row>
    <row r="30" spans="1:46" ht="15.75" customHeight="1" x14ac:dyDescent="0.25">
      <c r="A30" s="5"/>
      <c r="B30" s="6"/>
      <c r="C30" s="6"/>
      <c r="D30" s="6"/>
    </row>
    <row r="31" spans="1:46" ht="15.75" customHeight="1" x14ac:dyDescent="0.25">
      <c r="A31" s="1" t="s">
        <v>71</v>
      </c>
      <c r="B31" s="2"/>
      <c r="C31" s="2"/>
      <c r="D31" s="2"/>
      <c r="E31" s="3"/>
      <c r="F31" s="3"/>
      <c r="G31" s="3" t="s">
        <v>952</v>
      </c>
      <c r="H31" s="3"/>
      <c r="I31" s="3"/>
      <c r="J31" s="3"/>
      <c r="K31" s="3"/>
      <c r="L31" s="3" t="s">
        <v>950</v>
      </c>
      <c r="M31" s="3"/>
      <c r="N31" s="3"/>
      <c r="O31" s="3"/>
      <c r="P31" s="3"/>
      <c r="Q31" s="3" t="s">
        <v>948</v>
      </c>
      <c r="R31" s="3"/>
      <c r="S31" s="3"/>
      <c r="T31" s="3"/>
      <c r="U31" s="3"/>
      <c r="V31" s="3" t="s">
        <v>959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 ht="15.75" customHeight="1" x14ac:dyDescent="0.25">
      <c r="A32" s="1" t="s">
        <v>961</v>
      </c>
      <c r="B32" s="2"/>
      <c r="C32" s="2"/>
      <c r="D32" s="2"/>
      <c r="E32" s="3"/>
      <c r="F32" s="3"/>
      <c r="G32" s="4" t="s">
        <v>72</v>
      </c>
      <c r="H32" s="3" t="s">
        <v>4</v>
      </c>
      <c r="I32" s="3" t="s">
        <v>73</v>
      </c>
      <c r="J32" s="3" t="s">
        <v>7</v>
      </c>
      <c r="K32" s="3" t="s">
        <v>8</v>
      </c>
      <c r="L32" s="4" t="s">
        <v>72</v>
      </c>
      <c r="M32" s="3" t="s">
        <v>4</v>
      </c>
      <c r="N32" s="3" t="s">
        <v>73</v>
      </c>
      <c r="O32" s="3" t="s">
        <v>7</v>
      </c>
      <c r="P32" s="3" t="s">
        <v>8</v>
      </c>
      <c r="Q32" s="4" t="s">
        <v>72</v>
      </c>
      <c r="R32" s="3" t="s">
        <v>4</v>
      </c>
      <c r="S32" s="3" t="s">
        <v>73</v>
      </c>
      <c r="T32" s="3" t="s">
        <v>7</v>
      </c>
      <c r="U32" s="3" t="s">
        <v>8</v>
      </c>
      <c r="V32" s="4" t="s">
        <v>72</v>
      </c>
      <c r="W32" s="3" t="s">
        <v>4</v>
      </c>
      <c r="X32" s="3" t="s">
        <v>73</v>
      </c>
      <c r="Y32" s="3" t="s">
        <v>7</v>
      </c>
      <c r="Z32" s="3" t="s">
        <v>8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 spans="1:46" ht="15.75" customHeight="1" x14ac:dyDescent="0.25">
      <c r="A33" s="5" t="s">
        <v>365</v>
      </c>
      <c r="B33" s="6">
        <f t="shared" ref="B33:F33" si="24">G33+L33+Q33+V33</f>
        <v>15</v>
      </c>
      <c r="C33" s="6">
        <f t="shared" si="24"/>
        <v>33</v>
      </c>
      <c r="D33" s="6">
        <f t="shared" si="24"/>
        <v>2</v>
      </c>
      <c r="E33" s="6">
        <f t="shared" si="24"/>
        <v>208</v>
      </c>
      <c r="F33" s="6">
        <f t="shared" si="24"/>
        <v>0</v>
      </c>
      <c r="G33" s="7">
        <v>15</v>
      </c>
      <c r="H33">
        <v>33</v>
      </c>
      <c r="I33">
        <v>2</v>
      </c>
      <c r="J33">
        <v>208</v>
      </c>
      <c r="K33">
        <v>0</v>
      </c>
      <c r="L33" s="7"/>
      <c r="Q33" s="7"/>
      <c r="V33" s="7"/>
    </row>
    <row r="34" spans="1:46" ht="15.75" customHeight="1" x14ac:dyDescent="0.25">
      <c r="A34" s="5" t="s">
        <v>301</v>
      </c>
      <c r="B34" s="6">
        <f t="shared" ref="B34:F34" si="25">G34+L34+Q34+V34</f>
        <v>28</v>
      </c>
      <c r="C34" s="6">
        <f t="shared" si="25"/>
        <v>50</v>
      </c>
      <c r="D34" s="6">
        <f t="shared" si="25"/>
        <v>4</v>
      </c>
      <c r="E34" s="6">
        <f t="shared" si="25"/>
        <v>340</v>
      </c>
      <c r="F34" s="6">
        <f t="shared" si="25"/>
        <v>2</v>
      </c>
      <c r="G34" s="7">
        <v>11</v>
      </c>
      <c r="H34">
        <v>16</v>
      </c>
      <c r="I34">
        <v>1</v>
      </c>
      <c r="J34">
        <v>125</v>
      </c>
      <c r="K34">
        <v>0</v>
      </c>
      <c r="L34" s="7">
        <v>17</v>
      </c>
      <c r="M34" s="8">
        <v>34</v>
      </c>
      <c r="N34" s="8">
        <v>3</v>
      </c>
      <c r="O34">
        <v>215</v>
      </c>
      <c r="P34" s="19">
        <v>2</v>
      </c>
      <c r="Q34" s="7"/>
      <c r="V34" s="7"/>
    </row>
    <row r="35" spans="1:46" ht="15.75" customHeight="1" x14ac:dyDescent="0.25">
      <c r="A35" s="5" t="s">
        <v>685</v>
      </c>
      <c r="B35" s="6">
        <f t="shared" ref="B35:F35" si="26">G35+L35+Q35+V35</f>
        <v>11</v>
      </c>
      <c r="C35" s="6">
        <f t="shared" si="26"/>
        <v>20</v>
      </c>
      <c r="D35" s="6">
        <f t="shared" si="26"/>
        <v>1</v>
      </c>
      <c r="E35" s="6">
        <f t="shared" si="26"/>
        <v>106</v>
      </c>
      <c r="F35" s="6">
        <f t="shared" si="26"/>
        <v>0</v>
      </c>
      <c r="G35" s="7"/>
      <c r="L35" s="7">
        <v>11</v>
      </c>
      <c r="M35">
        <v>20</v>
      </c>
      <c r="N35">
        <v>1</v>
      </c>
      <c r="O35">
        <v>106</v>
      </c>
      <c r="P35">
        <v>0</v>
      </c>
      <c r="Q35" s="7"/>
      <c r="V35" s="7"/>
    </row>
    <row r="36" spans="1:46" ht="15.75" customHeight="1" x14ac:dyDescent="0.25">
      <c r="A36" s="5" t="s">
        <v>811</v>
      </c>
      <c r="B36" s="6">
        <f t="shared" ref="B36:F36" si="27">G36+L36+Q36+V36</f>
        <v>17</v>
      </c>
      <c r="C36" s="6">
        <f t="shared" si="27"/>
        <v>26</v>
      </c>
      <c r="D36" s="6">
        <f t="shared" si="27"/>
        <v>0</v>
      </c>
      <c r="E36" s="6">
        <f t="shared" si="27"/>
        <v>231</v>
      </c>
      <c r="F36" s="6">
        <f t="shared" si="27"/>
        <v>2</v>
      </c>
      <c r="G36" s="7"/>
      <c r="L36" s="7">
        <v>17</v>
      </c>
      <c r="M36">
        <v>26</v>
      </c>
      <c r="N36">
        <v>0</v>
      </c>
      <c r="O36">
        <v>231</v>
      </c>
      <c r="P36" s="19">
        <v>2</v>
      </c>
      <c r="Q36" s="7"/>
      <c r="V36" s="7"/>
    </row>
    <row r="37" spans="1:46" ht="15.75" customHeight="1" x14ac:dyDescent="0.25">
      <c r="A37" s="5" t="s">
        <v>236</v>
      </c>
      <c r="B37" s="6">
        <f t="shared" ref="B37:F37" si="28">G37+L37+Q37+V37</f>
        <v>36</v>
      </c>
      <c r="C37" s="6">
        <f t="shared" si="28"/>
        <v>52</v>
      </c>
      <c r="D37" s="6">
        <f t="shared" si="28"/>
        <v>3</v>
      </c>
      <c r="E37" s="6">
        <f t="shared" si="28"/>
        <v>404</v>
      </c>
      <c r="F37" s="6">
        <f t="shared" si="28"/>
        <v>1</v>
      </c>
      <c r="G37" s="7">
        <v>12</v>
      </c>
      <c r="H37">
        <v>18</v>
      </c>
      <c r="I37">
        <v>1</v>
      </c>
      <c r="J37">
        <v>95</v>
      </c>
      <c r="K37">
        <v>0</v>
      </c>
      <c r="L37" s="7">
        <v>24</v>
      </c>
      <c r="M37" s="8">
        <v>33</v>
      </c>
      <c r="N37" s="8">
        <v>2</v>
      </c>
      <c r="O37" s="10">
        <v>309</v>
      </c>
      <c r="P37">
        <v>1</v>
      </c>
      <c r="Q37" s="7">
        <v>0</v>
      </c>
      <c r="R37" s="8">
        <v>1</v>
      </c>
      <c r="S37" s="8">
        <v>0</v>
      </c>
      <c r="T37" s="8">
        <v>0</v>
      </c>
      <c r="U37" s="8">
        <v>0</v>
      </c>
      <c r="V37" s="7"/>
    </row>
    <row r="38" spans="1:46" ht="15.75" customHeight="1" x14ac:dyDescent="0.25">
      <c r="A38" s="5" t="s">
        <v>364</v>
      </c>
      <c r="B38" s="6">
        <f t="shared" ref="B38:F38" si="29">G38+L38+Q38+V38</f>
        <v>15</v>
      </c>
      <c r="C38" s="6">
        <f t="shared" si="29"/>
        <v>23</v>
      </c>
      <c r="D38" s="6">
        <f t="shared" si="29"/>
        <v>1</v>
      </c>
      <c r="E38" s="6">
        <f t="shared" si="29"/>
        <v>177</v>
      </c>
      <c r="F38" s="6">
        <f t="shared" si="29"/>
        <v>1</v>
      </c>
      <c r="G38" s="7"/>
      <c r="L38" s="7">
        <v>15</v>
      </c>
      <c r="M38" s="8">
        <v>23</v>
      </c>
      <c r="N38" s="8">
        <v>1</v>
      </c>
      <c r="O38">
        <v>177</v>
      </c>
      <c r="P38">
        <v>1</v>
      </c>
      <c r="Q38" s="7"/>
      <c r="V38" s="7"/>
    </row>
    <row r="39" spans="1:46" ht="15.75" customHeight="1" x14ac:dyDescent="0.25">
      <c r="A39" s="5" t="s">
        <v>125</v>
      </c>
      <c r="B39" s="6">
        <f t="shared" ref="B39:F39" si="30">G39+L39+Q39+V39</f>
        <v>17</v>
      </c>
      <c r="C39" s="6">
        <f t="shared" si="30"/>
        <v>27</v>
      </c>
      <c r="D39" s="6">
        <f t="shared" si="30"/>
        <v>2</v>
      </c>
      <c r="E39" s="6">
        <f t="shared" si="30"/>
        <v>214</v>
      </c>
      <c r="F39" s="6">
        <f t="shared" si="30"/>
        <v>0</v>
      </c>
      <c r="G39" s="7"/>
      <c r="L39" s="7">
        <v>17</v>
      </c>
      <c r="M39" s="8">
        <v>27</v>
      </c>
      <c r="N39" s="8">
        <v>2</v>
      </c>
      <c r="O39">
        <v>214</v>
      </c>
      <c r="P39">
        <v>0</v>
      </c>
      <c r="Q39" s="7"/>
      <c r="V39" s="7"/>
    </row>
    <row r="40" spans="1:46" ht="15.75" customHeight="1" x14ac:dyDescent="0.25">
      <c r="A40" s="5" t="s">
        <v>369</v>
      </c>
      <c r="B40" s="6">
        <f t="shared" ref="B40:F40" si="31">G40+L40+Q40+V40</f>
        <v>13</v>
      </c>
      <c r="C40" s="6">
        <f t="shared" si="31"/>
        <v>31</v>
      </c>
      <c r="D40" s="6">
        <f t="shared" si="31"/>
        <v>1</v>
      </c>
      <c r="E40" s="6">
        <f t="shared" si="31"/>
        <v>115</v>
      </c>
      <c r="F40" s="6">
        <f t="shared" si="31"/>
        <v>0</v>
      </c>
      <c r="G40" s="7">
        <v>7</v>
      </c>
      <c r="H40">
        <v>13</v>
      </c>
      <c r="I40">
        <v>0</v>
      </c>
      <c r="J40">
        <v>74</v>
      </c>
      <c r="K40">
        <v>0</v>
      </c>
      <c r="L40" s="7">
        <v>5</v>
      </c>
      <c r="M40" s="8">
        <v>17</v>
      </c>
      <c r="N40" s="8">
        <v>1</v>
      </c>
      <c r="O40">
        <v>39</v>
      </c>
      <c r="P40">
        <v>0</v>
      </c>
      <c r="Q40" s="7"/>
      <c r="V40" s="7">
        <v>1</v>
      </c>
      <c r="W40">
        <v>1</v>
      </c>
      <c r="X40">
        <v>0</v>
      </c>
      <c r="Y40">
        <v>2</v>
      </c>
      <c r="Z40">
        <v>0</v>
      </c>
    </row>
    <row r="41" spans="1:46" ht="15.75" customHeight="1" x14ac:dyDescent="0.25">
      <c r="A41" s="5" t="s">
        <v>977</v>
      </c>
      <c r="B41" s="6">
        <f t="shared" ref="B41:F41" si="32">G41+L41+Q41+V41</f>
        <v>21</v>
      </c>
      <c r="C41" s="6">
        <f t="shared" si="32"/>
        <v>36</v>
      </c>
      <c r="D41" s="6">
        <f t="shared" si="32"/>
        <v>4</v>
      </c>
      <c r="E41" s="6">
        <f t="shared" si="32"/>
        <v>185</v>
      </c>
      <c r="F41" s="6">
        <f t="shared" si="32"/>
        <v>0</v>
      </c>
      <c r="G41" s="7">
        <v>3</v>
      </c>
      <c r="H41">
        <v>9</v>
      </c>
      <c r="I41">
        <v>1</v>
      </c>
      <c r="J41">
        <v>14</v>
      </c>
      <c r="K41">
        <v>0</v>
      </c>
      <c r="L41" s="7">
        <v>18</v>
      </c>
      <c r="M41" s="8">
        <v>27</v>
      </c>
      <c r="N41" s="8">
        <v>3</v>
      </c>
      <c r="O41">
        <v>171</v>
      </c>
      <c r="P41">
        <v>0</v>
      </c>
      <c r="Q41" s="7"/>
      <c r="V41" s="7"/>
    </row>
    <row r="42" spans="1:46" ht="15.75" customHeight="1" x14ac:dyDescent="0.25">
      <c r="A42" s="5" t="s">
        <v>342</v>
      </c>
      <c r="B42" s="6">
        <f t="shared" ref="B42:F42" si="33">G42+L42+Q42+V42</f>
        <v>12</v>
      </c>
      <c r="C42" s="6">
        <f t="shared" si="33"/>
        <v>24</v>
      </c>
      <c r="D42" s="6">
        <f t="shared" si="33"/>
        <v>0</v>
      </c>
      <c r="E42" s="6">
        <f t="shared" si="33"/>
        <v>183</v>
      </c>
      <c r="F42" s="6">
        <f t="shared" si="33"/>
        <v>0</v>
      </c>
      <c r="G42" s="7">
        <v>10</v>
      </c>
      <c r="H42">
        <v>14</v>
      </c>
      <c r="I42">
        <v>0</v>
      </c>
      <c r="J42">
        <v>157</v>
      </c>
      <c r="K42">
        <v>0</v>
      </c>
      <c r="L42" s="7">
        <v>2</v>
      </c>
      <c r="M42" s="8">
        <v>10</v>
      </c>
      <c r="N42" s="8">
        <v>0</v>
      </c>
      <c r="O42">
        <v>26</v>
      </c>
      <c r="P42">
        <v>0</v>
      </c>
      <c r="Q42" s="7"/>
      <c r="V42" s="7"/>
    </row>
    <row r="43" spans="1:46" ht="15.75" customHeight="1" x14ac:dyDescent="0.25">
      <c r="A43" s="5" t="s">
        <v>363</v>
      </c>
      <c r="B43" s="6">
        <f t="shared" ref="B43:F43" si="34">G43+L43+Q43+V43</f>
        <v>9</v>
      </c>
      <c r="C43" s="6">
        <f t="shared" si="34"/>
        <v>18</v>
      </c>
      <c r="D43" s="6">
        <f t="shared" si="34"/>
        <v>0</v>
      </c>
      <c r="E43" s="6">
        <f t="shared" si="34"/>
        <v>181</v>
      </c>
      <c r="F43" s="6">
        <f t="shared" si="34"/>
        <v>1</v>
      </c>
      <c r="G43" s="7">
        <v>9</v>
      </c>
      <c r="H43">
        <v>18</v>
      </c>
      <c r="I43">
        <v>0</v>
      </c>
      <c r="J43">
        <v>181</v>
      </c>
      <c r="K43">
        <v>1</v>
      </c>
      <c r="L43" s="7"/>
      <c r="Q43" s="7"/>
      <c r="V43" s="7"/>
    </row>
    <row r="44" spans="1:46" ht="15.75" customHeight="1" x14ac:dyDescent="0.25">
      <c r="A44" s="5"/>
      <c r="B44" s="6"/>
      <c r="C44" s="6"/>
      <c r="D44" s="6"/>
      <c r="E44" s="6"/>
      <c r="F44" s="6"/>
      <c r="G44" s="8">
        <f t="shared" ref="G44:Y44" si="35">SUM(G33:G43)</f>
        <v>67</v>
      </c>
      <c r="H44" s="8">
        <f t="shared" si="35"/>
        <v>121</v>
      </c>
      <c r="I44" s="8">
        <f t="shared" si="35"/>
        <v>5</v>
      </c>
      <c r="J44" s="8">
        <f t="shared" si="35"/>
        <v>854</v>
      </c>
      <c r="K44" s="8">
        <f t="shared" si="35"/>
        <v>1</v>
      </c>
      <c r="L44" s="8">
        <f t="shared" si="35"/>
        <v>126</v>
      </c>
      <c r="M44" s="8">
        <f t="shared" si="35"/>
        <v>217</v>
      </c>
      <c r="N44" s="8">
        <f t="shared" si="35"/>
        <v>13</v>
      </c>
      <c r="O44" s="8">
        <f t="shared" si="35"/>
        <v>1488</v>
      </c>
      <c r="P44" s="8">
        <f t="shared" si="35"/>
        <v>6</v>
      </c>
      <c r="Q44" s="8">
        <f t="shared" si="35"/>
        <v>0</v>
      </c>
      <c r="R44" s="8">
        <f t="shared" si="35"/>
        <v>1</v>
      </c>
      <c r="S44" s="8">
        <f t="shared" si="35"/>
        <v>0</v>
      </c>
      <c r="T44" s="8">
        <f t="shared" si="35"/>
        <v>0</v>
      </c>
      <c r="U44" s="8">
        <f t="shared" si="35"/>
        <v>0</v>
      </c>
      <c r="V44" s="8">
        <f t="shared" si="35"/>
        <v>1</v>
      </c>
      <c r="W44" s="8">
        <f t="shared" si="35"/>
        <v>1</v>
      </c>
      <c r="X44" s="8">
        <f t="shared" si="35"/>
        <v>0</v>
      </c>
      <c r="Y44" s="8">
        <f t="shared" si="35"/>
        <v>2</v>
      </c>
    </row>
    <row r="45" spans="1:46" ht="15.75" customHeight="1" x14ac:dyDescent="0.25">
      <c r="A45" s="5"/>
      <c r="B45" s="6"/>
      <c r="C45" s="6"/>
      <c r="D45" s="6"/>
    </row>
    <row r="46" spans="1:46" ht="15.75" customHeight="1" x14ac:dyDescent="0.25">
      <c r="A46" s="1" t="s">
        <v>83</v>
      </c>
      <c r="B46" s="2"/>
      <c r="C46" s="2"/>
      <c r="D46" s="2"/>
      <c r="E46" s="3" t="s">
        <v>991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 t="s">
        <v>84</v>
      </c>
      <c r="R46" s="3"/>
      <c r="S46" s="3"/>
      <c r="T46" s="3" t="s">
        <v>991</v>
      </c>
      <c r="U46" s="3"/>
      <c r="V46" s="3"/>
      <c r="W46" s="3"/>
      <c r="X46" s="3" t="s">
        <v>2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 ht="15.75" customHeight="1" x14ac:dyDescent="0.25">
      <c r="A47" s="1" t="s">
        <v>961</v>
      </c>
      <c r="B47" s="2"/>
      <c r="C47" s="2"/>
      <c r="D47" s="2"/>
      <c r="E47" s="3" t="s">
        <v>85</v>
      </c>
      <c r="F47" s="3" t="s">
        <v>7</v>
      </c>
      <c r="G47" s="3" t="s">
        <v>86</v>
      </c>
      <c r="H47" s="3" t="s">
        <v>87</v>
      </c>
      <c r="I47" s="3" t="s">
        <v>88</v>
      </c>
      <c r="J47" s="3"/>
      <c r="K47" s="3"/>
      <c r="L47" s="3"/>
      <c r="M47" s="3"/>
      <c r="N47" s="3"/>
      <c r="O47" s="3"/>
      <c r="P47" s="3"/>
      <c r="Q47" s="1" t="s">
        <v>961</v>
      </c>
      <c r="R47" s="3"/>
      <c r="S47" s="3"/>
      <c r="T47" s="3" t="s">
        <v>89</v>
      </c>
      <c r="U47" s="3" t="s">
        <v>90</v>
      </c>
      <c r="V47" s="3" t="s">
        <v>91</v>
      </c>
      <c r="W47" s="3"/>
      <c r="X47" s="4" t="s">
        <v>89</v>
      </c>
      <c r="Y47" s="3" t="s">
        <v>90</v>
      </c>
      <c r="Z47" s="3" t="s">
        <v>91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 ht="15.75" customHeight="1" x14ac:dyDescent="0.25">
      <c r="A48" s="5" t="s">
        <v>365</v>
      </c>
      <c r="B48" s="6"/>
      <c r="C48" s="6"/>
      <c r="D48" s="6"/>
      <c r="E48">
        <v>3</v>
      </c>
      <c r="F48">
        <v>117.9</v>
      </c>
      <c r="G48" s="26">
        <v>39.299999999999997</v>
      </c>
      <c r="H48">
        <v>0</v>
      </c>
      <c r="I48">
        <v>0</v>
      </c>
      <c r="L48" s="26"/>
      <c r="Q48" s="7" t="s">
        <v>365</v>
      </c>
      <c r="T48">
        <v>2</v>
      </c>
      <c r="U48">
        <v>3</v>
      </c>
      <c r="V48">
        <v>47</v>
      </c>
      <c r="X48" s="7"/>
    </row>
    <row r="49" spans="1:34" ht="15.75" customHeight="1" x14ac:dyDescent="0.25">
      <c r="A49" s="5" t="s">
        <v>301</v>
      </c>
      <c r="B49" s="6"/>
      <c r="C49" s="6"/>
      <c r="D49" s="6"/>
      <c r="E49">
        <v>6</v>
      </c>
      <c r="F49">
        <v>184.8</v>
      </c>
      <c r="G49" s="26">
        <v>30.8</v>
      </c>
      <c r="H49">
        <v>0</v>
      </c>
      <c r="I49">
        <v>0</v>
      </c>
      <c r="L49" s="26"/>
      <c r="Q49" s="7" t="s">
        <v>301</v>
      </c>
      <c r="T49">
        <v>0</v>
      </c>
      <c r="U49">
        <v>1</v>
      </c>
      <c r="V49">
        <v>0</v>
      </c>
      <c r="X49" s="7"/>
    </row>
    <row r="50" spans="1:34" ht="15.75" customHeight="1" x14ac:dyDescent="0.25">
      <c r="A50" s="5" t="s">
        <v>685</v>
      </c>
      <c r="B50" s="6"/>
      <c r="C50" s="6"/>
      <c r="D50" s="6"/>
      <c r="E50">
        <v>5</v>
      </c>
      <c r="F50">
        <v>176</v>
      </c>
      <c r="G50" s="26">
        <v>35.200000000000003</v>
      </c>
      <c r="H50">
        <v>0</v>
      </c>
      <c r="I50">
        <v>0</v>
      </c>
      <c r="L50" s="26"/>
      <c r="Q50" s="7" t="s">
        <v>685</v>
      </c>
      <c r="T50">
        <v>2</v>
      </c>
      <c r="U50">
        <v>2</v>
      </c>
      <c r="V50">
        <v>31</v>
      </c>
      <c r="X50" s="7"/>
    </row>
    <row r="51" spans="1:34" ht="15.75" customHeight="1" x14ac:dyDescent="0.25">
      <c r="A51" s="5" t="s">
        <v>811</v>
      </c>
      <c r="B51" s="6"/>
      <c r="C51" s="6"/>
      <c r="D51" s="6"/>
      <c r="E51">
        <v>7</v>
      </c>
      <c r="F51">
        <v>277.2</v>
      </c>
      <c r="G51" s="26">
        <v>39.6</v>
      </c>
      <c r="H51">
        <v>0</v>
      </c>
      <c r="I51">
        <v>0</v>
      </c>
      <c r="L51" s="26"/>
      <c r="Q51" s="7" t="s">
        <v>811</v>
      </c>
      <c r="V51">
        <v>0</v>
      </c>
      <c r="X51" s="7"/>
    </row>
    <row r="52" spans="1:34" ht="15.75" customHeight="1" x14ac:dyDescent="0.25">
      <c r="A52" s="5" t="s">
        <v>236</v>
      </c>
      <c r="B52" s="6"/>
      <c r="C52" s="6"/>
      <c r="D52" s="6"/>
      <c r="E52">
        <v>3</v>
      </c>
      <c r="F52">
        <v>114</v>
      </c>
      <c r="G52" s="26">
        <v>38</v>
      </c>
      <c r="H52">
        <v>0</v>
      </c>
      <c r="I52">
        <v>0</v>
      </c>
      <c r="L52" s="26"/>
      <c r="Q52" s="7" t="s">
        <v>236</v>
      </c>
      <c r="T52">
        <v>2</v>
      </c>
      <c r="U52">
        <v>2</v>
      </c>
      <c r="V52">
        <v>28</v>
      </c>
      <c r="X52" s="7"/>
    </row>
    <row r="53" spans="1:34" ht="15.75" customHeight="1" x14ac:dyDescent="0.25">
      <c r="A53" s="5" t="s">
        <v>364</v>
      </c>
      <c r="B53" s="6"/>
      <c r="C53" s="6"/>
      <c r="D53" s="6"/>
      <c r="E53">
        <v>4</v>
      </c>
      <c r="F53">
        <v>159.19999999999999</v>
      </c>
      <c r="G53" s="26">
        <v>39.799999999999997</v>
      </c>
      <c r="H53">
        <v>0</v>
      </c>
      <c r="I53">
        <v>0</v>
      </c>
      <c r="L53" s="26"/>
      <c r="Q53" s="7" t="s">
        <v>364</v>
      </c>
      <c r="T53">
        <v>0</v>
      </c>
      <c r="U53">
        <v>1</v>
      </c>
      <c r="V53">
        <v>0</v>
      </c>
      <c r="X53" s="7"/>
    </row>
    <row r="54" spans="1:34" ht="15.75" customHeight="1" x14ac:dyDescent="0.25">
      <c r="A54" s="5" t="s">
        <v>125</v>
      </c>
      <c r="B54" s="6"/>
      <c r="C54" s="6"/>
      <c r="D54" s="6"/>
      <c r="E54">
        <v>3</v>
      </c>
      <c r="F54">
        <v>96.9</v>
      </c>
      <c r="G54" s="26">
        <v>32.299999999999997</v>
      </c>
      <c r="H54">
        <v>0</v>
      </c>
      <c r="I54">
        <v>0</v>
      </c>
      <c r="L54" s="26"/>
      <c r="Q54" s="7" t="s">
        <v>125</v>
      </c>
      <c r="T54">
        <v>0</v>
      </c>
      <c r="U54">
        <v>2</v>
      </c>
      <c r="V54">
        <v>0</v>
      </c>
      <c r="X54" s="7"/>
    </row>
    <row r="55" spans="1:34" ht="15.75" customHeight="1" x14ac:dyDescent="0.25">
      <c r="A55" s="5" t="s">
        <v>369</v>
      </c>
      <c r="B55" s="6"/>
      <c r="C55" s="6"/>
      <c r="D55" s="6"/>
      <c r="E55">
        <v>9</v>
      </c>
      <c r="F55">
        <v>367</v>
      </c>
      <c r="G55" s="26">
        <v>40.700000000000003</v>
      </c>
      <c r="H55">
        <v>0</v>
      </c>
      <c r="I55">
        <v>0</v>
      </c>
      <c r="L55" s="26"/>
      <c r="Q55" s="7" t="s">
        <v>369</v>
      </c>
      <c r="T55">
        <v>0</v>
      </c>
      <c r="U55">
        <v>1</v>
      </c>
      <c r="V55">
        <v>0</v>
      </c>
      <c r="X55" s="7"/>
    </row>
    <row r="56" spans="1:34" ht="15.75" customHeight="1" x14ac:dyDescent="0.25">
      <c r="A56" s="5" t="s">
        <v>977</v>
      </c>
      <c r="B56" s="6"/>
      <c r="C56" s="6"/>
      <c r="D56" s="6"/>
      <c r="E56">
        <v>5</v>
      </c>
      <c r="F56">
        <v>198</v>
      </c>
      <c r="G56" s="26">
        <v>39.6</v>
      </c>
      <c r="H56">
        <v>0</v>
      </c>
      <c r="I56">
        <v>0</v>
      </c>
      <c r="L56" s="26"/>
      <c r="Q56" s="7" t="s">
        <v>977</v>
      </c>
      <c r="T56">
        <v>1</v>
      </c>
      <c r="U56">
        <v>1</v>
      </c>
      <c r="V56">
        <v>20</v>
      </c>
      <c r="X56" s="7"/>
    </row>
    <row r="57" spans="1:34" ht="15.75" customHeight="1" x14ac:dyDescent="0.25">
      <c r="A57" s="5" t="s">
        <v>342</v>
      </c>
      <c r="B57" s="6"/>
      <c r="C57" s="6"/>
      <c r="D57" s="6"/>
      <c r="E57">
        <v>6</v>
      </c>
      <c r="F57">
        <v>250.8</v>
      </c>
      <c r="G57" s="26">
        <v>41.8</v>
      </c>
      <c r="H57">
        <v>0</v>
      </c>
      <c r="I57">
        <v>0</v>
      </c>
      <c r="L57" s="26"/>
      <c r="Q57" s="7" t="s">
        <v>342</v>
      </c>
      <c r="V57">
        <v>0</v>
      </c>
      <c r="X57" s="7"/>
    </row>
    <row r="58" spans="1:34" ht="15.75" customHeight="1" x14ac:dyDescent="0.25">
      <c r="A58" s="5" t="s">
        <v>363</v>
      </c>
      <c r="B58" s="6"/>
      <c r="C58" s="6"/>
      <c r="D58" s="6"/>
      <c r="E58">
        <v>4</v>
      </c>
      <c r="F58">
        <v>137.19999999999999</v>
      </c>
      <c r="G58" s="26">
        <v>34.299999999999997</v>
      </c>
      <c r="H58">
        <v>0</v>
      </c>
      <c r="I58">
        <v>0</v>
      </c>
      <c r="L58" s="26"/>
      <c r="Q58" s="7" t="s">
        <v>363</v>
      </c>
      <c r="T58">
        <v>2</v>
      </c>
      <c r="U58">
        <v>3</v>
      </c>
      <c r="V58">
        <v>35</v>
      </c>
      <c r="X58" s="7"/>
    </row>
    <row r="59" spans="1:34" ht="15.75" customHeight="1" x14ac:dyDescent="0.25">
      <c r="A59" s="5"/>
      <c r="B59" s="6"/>
      <c r="C59" s="6"/>
      <c r="D59" s="6"/>
      <c r="E59">
        <f t="shared" ref="E59:F59" si="36">SUM(E48:E58)</f>
        <v>55</v>
      </c>
      <c r="F59">
        <f t="shared" si="36"/>
        <v>2079</v>
      </c>
      <c r="G59" s="26">
        <f>F59/E59</f>
        <v>37.799999999999997</v>
      </c>
      <c r="H59">
        <f>SUM(H48:H58)</f>
        <v>0</v>
      </c>
      <c r="I59">
        <f>MAX(I48:I58)</f>
        <v>0</v>
      </c>
      <c r="L59" s="26"/>
      <c r="T59">
        <f t="shared" ref="T59:U59" si="37">SUM(T48:T58)</f>
        <v>9</v>
      </c>
      <c r="U59">
        <f t="shared" si="37"/>
        <v>16</v>
      </c>
      <c r="V59">
        <f>MAX(V48:V58)</f>
        <v>47</v>
      </c>
      <c r="X59">
        <f t="shared" ref="X59:Y59" si="38">SUM(X48:X58)</f>
        <v>0</v>
      </c>
      <c r="Y59">
        <f t="shared" si="38"/>
        <v>0</v>
      </c>
      <c r="Z59">
        <f>MAX(Z48:Z58)</f>
        <v>0</v>
      </c>
    </row>
    <row r="60" spans="1:34" ht="15.75" customHeight="1" x14ac:dyDescent="0.25">
      <c r="A60" s="5"/>
      <c r="B60" s="6"/>
      <c r="C60" s="6"/>
      <c r="D60" s="6"/>
    </row>
    <row r="61" spans="1:34" ht="15.75" customHeight="1" x14ac:dyDescent="0.25">
      <c r="A61" s="1" t="s">
        <v>92</v>
      </c>
      <c r="B61" s="6"/>
      <c r="C61" s="6"/>
      <c r="D61" s="6"/>
      <c r="E61" s="3" t="s">
        <v>992</v>
      </c>
      <c r="F61" s="3"/>
      <c r="G61" s="3"/>
      <c r="H61" s="3" t="s">
        <v>993</v>
      </c>
      <c r="I61" s="3"/>
      <c r="J61" s="3"/>
      <c r="K61" s="3" t="s">
        <v>994</v>
      </c>
      <c r="L61" s="3"/>
      <c r="M61" s="3"/>
      <c r="N61" s="3" t="s">
        <v>995</v>
      </c>
      <c r="O61" s="3"/>
      <c r="P61" s="3"/>
      <c r="Q61" s="3" t="s">
        <v>996</v>
      </c>
      <c r="R61" s="3"/>
      <c r="S61" s="3"/>
      <c r="T61" s="3" t="s">
        <v>997</v>
      </c>
      <c r="U61" s="3"/>
      <c r="W61" s="3" t="s">
        <v>998</v>
      </c>
      <c r="Z61" s="3" t="s">
        <v>999</v>
      </c>
      <c r="AC61" s="3" t="s">
        <v>1000</v>
      </c>
      <c r="AE61" s="3"/>
      <c r="AF61" s="3" t="s">
        <v>1264</v>
      </c>
    </row>
    <row r="62" spans="1:34" ht="15.75" customHeight="1" x14ac:dyDescent="0.25">
      <c r="A62" s="1" t="s">
        <v>961</v>
      </c>
      <c r="B62" s="6"/>
      <c r="C62" s="6"/>
      <c r="D62" s="6"/>
      <c r="E62" s="3" t="s">
        <v>73</v>
      </c>
      <c r="F62" s="3" t="s">
        <v>7</v>
      </c>
      <c r="G62" s="3" t="s">
        <v>8</v>
      </c>
      <c r="H62" s="4" t="s">
        <v>73</v>
      </c>
      <c r="I62" s="3" t="s">
        <v>7</v>
      </c>
      <c r="J62" s="3" t="s">
        <v>8</v>
      </c>
      <c r="K62" s="4" t="s">
        <v>73</v>
      </c>
      <c r="L62" s="3" t="s">
        <v>7</v>
      </c>
      <c r="M62" s="3" t="s">
        <v>8</v>
      </c>
      <c r="N62" s="4" t="s">
        <v>73</v>
      </c>
      <c r="O62" s="3" t="s">
        <v>7</v>
      </c>
      <c r="P62" s="3" t="s">
        <v>8</v>
      </c>
      <c r="Q62" s="4" t="s">
        <v>73</v>
      </c>
      <c r="R62" s="3" t="s">
        <v>7</v>
      </c>
      <c r="S62" s="3" t="s">
        <v>8</v>
      </c>
      <c r="T62" s="4" t="s">
        <v>73</v>
      </c>
      <c r="U62" s="3" t="s">
        <v>7</v>
      </c>
      <c r="V62" s="3" t="s">
        <v>8</v>
      </c>
      <c r="W62" s="4" t="s">
        <v>73</v>
      </c>
      <c r="X62" s="3" t="s">
        <v>7</v>
      </c>
      <c r="Y62" s="3" t="s">
        <v>8</v>
      </c>
      <c r="Z62" s="3" t="s">
        <v>73</v>
      </c>
      <c r="AA62" s="3" t="s">
        <v>7</v>
      </c>
      <c r="AB62" s="3" t="s">
        <v>8</v>
      </c>
      <c r="AC62" s="3" t="s">
        <v>73</v>
      </c>
      <c r="AD62" s="3" t="s">
        <v>7</v>
      </c>
      <c r="AE62" s="3" t="s">
        <v>8</v>
      </c>
      <c r="AF62" s="3" t="s">
        <v>73</v>
      </c>
      <c r="AG62" s="3" t="s">
        <v>7</v>
      </c>
      <c r="AH62" s="3" t="s">
        <v>8</v>
      </c>
    </row>
    <row r="63" spans="1:34" ht="15.75" customHeight="1" x14ac:dyDescent="0.25">
      <c r="A63" s="5" t="s">
        <v>365</v>
      </c>
      <c r="B63" s="6"/>
      <c r="C63" s="6"/>
      <c r="D63" s="6"/>
      <c r="H63" s="7"/>
      <c r="K63" s="7"/>
      <c r="N63" s="7"/>
      <c r="Q63" s="7"/>
      <c r="T63" s="7"/>
      <c r="W63" s="7"/>
      <c r="Z63" s="7"/>
      <c r="AC63" s="7"/>
      <c r="AF63" s="7"/>
    </row>
    <row r="64" spans="1:34" ht="15.75" customHeight="1" x14ac:dyDescent="0.25">
      <c r="A64" s="5" t="s">
        <v>301</v>
      </c>
      <c r="B64" s="6"/>
      <c r="C64" s="6"/>
      <c r="D64" s="6"/>
      <c r="H64" s="7"/>
      <c r="K64" s="7"/>
      <c r="N64" s="7"/>
      <c r="Q64" s="7"/>
      <c r="T64" s="7"/>
      <c r="W64" s="7"/>
      <c r="Z64" s="7"/>
      <c r="AC64" s="7"/>
      <c r="AF64" s="7"/>
    </row>
    <row r="65" spans="1:46" ht="15.75" customHeight="1" x14ac:dyDescent="0.25">
      <c r="A65" s="5" t="s">
        <v>685</v>
      </c>
      <c r="B65" s="6"/>
      <c r="C65" s="6"/>
      <c r="D65" s="6"/>
      <c r="E65">
        <v>1</v>
      </c>
      <c r="F65">
        <v>0</v>
      </c>
      <c r="G65">
        <v>0</v>
      </c>
      <c r="H65" s="7">
        <v>1</v>
      </c>
      <c r="I65" s="8">
        <v>29</v>
      </c>
      <c r="J65" s="8">
        <v>0</v>
      </c>
      <c r="K65" s="7">
        <v>1</v>
      </c>
      <c r="L65" s="8">
        <v>2</v>
      </c>
      <c r="M65" s="8">
        <v>0</v>
      </c>
      <c r="N65" s="7"/>
      <c r="Q65" s="7"/>
      <c r="T65" s="7"/>
      <c r="W65" s="7"/>
      <c r="Z65" s="7"/>
      <c r="AC65" s="7"/>
      <c r="AF65" s="7"/>
    </row>
    <row r="66" spans="1:46" ht="15.75" customHeight="1" x14ac:dyDescent="0.25">
      <c r="A66" s="5" t="s">
        <v>811</v>
      </c>
      <c r="B66" s="6"/>
      <c r="C66" s="6"/>
      <c r="D66" s="6"/>
      <c r="H66" s="7"/>
      <c r="K66" s="7"/>
      <c r="N66" s="7">
        <v>1</v>
      </c>
      <c r="O66">
        <v>0</v>
      </c>
      <c r="P66">
        <v>0</v>
      </c>
      <c r="Q66" s="7"/>
      <c r="T66" s="7"/>
      <c r="W66" s="7"/>
      <c r="Z66" s="7"/>
      <c r="AC66" s="7"/>
      <c r="AF66" s="7"/>
    </row>
    <row r="67" spans="1:46" ht="15.75" customHeight="1" x14ac:dyDescent="0.25">
      <c r="A67" s="5" t="s">
        <v>236</v>
      </c>
      <c r="B67" s="6"/>
      <c r="C67" s="6"/>
      <c r="D67" s="6"/>
      <c r="H67" s="7"/>
      <c r="K67" s="7"/>
      <c r="N67" s="7"/>
      <c r="Q67" s="7">
        <v>1</v>
      </c>
      <c r="R67">
        <v>32</v>
      </c>
      <c r="S67">
        <v>0</v>
      </c>
      <c r="T67" s="7"/>
      <c r="W67" s="7"/>
      <c r="Z67" s="7"/>
      <c r="AC67" s="7"/>
      <c r="AF67" s="7"/>
    </row>
    <row r="68" spans="1:46" ht="15.75" customHeight="1" x14ac:dyDescent="0.25">
      <c r="A68" s="5" t="s">
        <v>364</v>
      </c>
      <c r="B68" s="6"/>
      <c r="C68" s="6"/>
      <c r="D68" s="6"/>
      <c r="H68" s="7"/>
      <c r="K68" s="7"/>
      <c r="N68" s="7"/>
      <c r="Q68" s="7"/>
      <c r="T68" s="7">
        <v>1</v>
      </c>
      <c r="U68">
        <v>13</v>
      </c>
      <c r="V68">
        <v>0</v>
      </c>
      <c r="W68" s="7"/>
      <c r="Z68" s="7"/>
      <c r="AC68" s="7"/>
      <c r="AF68" s="7"/>
    </row>
    <row r="69" spans="1:46" ht="15.75" customHeight="1" x14ac:dyDescent="0.25">
      <c r="A69" s="5" t="s">
        <v>125</v>
      </c>
      <c r="B69" s="6"/>
      <c r="C69" s="6"/>
      <c r="D69" s="6"/>
      <c r="H69" s="7"/>
      <c r="K69" s="7"/>
      <c r="N69" s="7"/>
      <c r="Q69" s="7"/>
      <c r="T69" s="7"/>
      <c r="W69" s="7"/>
      <c r="Z69" s="7"/>
      <c r="AC69" s="7"/>
      <c r="AF69" s="7"/>
    </row>
    <row r="70" spans="1:46" ht="15.75" customHeight="1" x14ac:dyDescent="0.25">
      <c r="A70" s="5" t="s">
        <v>369</v>
      </c>
      <c r="B70" s="6"/>
      <c r="C70" s="6"/>
      <c r="D70" s="6"/>
      <c r="E70" s="11">
        <v>2</v>
      </c>
      <c r="F70">
        <v>6</v>
      </c>
      <c r="G70">
        <v>0</v>
      </c>
      <c r="H70" s="7"/>
      <c r="K70" s="7"/>
      <c r="N70" s="7"/>
      <c r="Q70" s="7"/>
      <c r="T70" s="7"/>
      <c r="W70" s="7"/>
      <c r="Z70" s="7"/>
      <c r="AC70" s="7"/>
      <c r="AF70" s="7"/>
    </row>
    <row r="71" spans="1:46" ht="15.75" customHeight="1" x14ac:dyDescent="0.25">
      <c r="A71" s="5" t="s">
        <v>977</v>
      </c>
      <c r="B71" s="6"/>
      <c r="C71" s="6"/>
      <c r="D71" s="6"/>
      <c r="H71" s="7"/>
      <c r="K71" s="7"/>
      <c r="N71" s="7">
        <v>1</v>
      </c>
      <c r="O71">
        <v>3</v>
      </c>
      <c r="P71">
        <v>0</v>
      </c>
      <c r="Q71" s="7"/>
      <c r="T71" s="7"/>
      <c r="W71" s="27">
        <v>2</v>
      </c>
      <c r="X71">
        <v>3</v>
      </c>
      <c r="Y71">
        <v>0</v>
      </c>
      <c r="Z71" s="7">
        <v>1</v>
      </c>
      <c r="AA71">
        <v>0</v>
      </c>
      <c r="AB71">
        <v>0</v>
      </c>
      <c r="AC71" s="7"/>
      <c r="AF71" s="7"/>
    </row>
    <row r="72" spans="1:46" ht="15.75" customHeight="1" x14ac:dyDescent="0.25">
      <c r="A72" s="5" t="s">
        <v>342</v>
      </c>
      <c r="B72" s="6"/>
      <c r="C72" s="6"/>
      <c r="D72" s="6"/>
      <c r="H72" s="7"/>
      <c r="K72" s="7"/>
      <c r="N72" s="7"/>
      <c r="Q72" s="7"/>
      <c r="T72" s="7"/>
      <c r="W72" s="7"/>
      <c r="Z72" s="7"/>
      <c r="AC72" s="7"/>
      <c r="AF72" s="7"/>
    </row>
    <row r="73" spans="1:46" ht="15.75" customHeight="1" x14ac:dyDescent="0.25">
      <c r="A73" s="5" t="s">
        <v>363</v>
      </c>
      <c r="B73" s="6"/>
      <c r="C73" s="6"/>
      <c r="D73" s="6"/>
      <c r="H73" s="7"/>
      <c r="K73" s="7"/>
      <c r="N73" s="7"/>
      <c r="Q73" s="7"/>
      <c r="T73" s="7"/>
      <c r="W73" s="7"/>
      <c r="Z73" s="7"/>
      <c r="AC73" s="7">
        <v>1</v>
      </c>
      <c r="AD73">
        <v>0</v>
      </c>
      <c r="AE73">
        <v>0</v>
      </c>
      <c r="AF73" s="7">
        <v>1</v>
      </c>
      <c r="AG73">
        <v>0</v>
      </c>
      <c r="AH73">
        <v>0</v>
      </c>
    </row>
    <row r="74" spans="1:46" ht="15.75" customHeight="1" x14ac:dyDescent="0.25">
      <c r="A74" s="5"/>
      <c r="B74" s="6"/>
      <c r="C74" s="6"/>
      <c r="D74" s="6"/>
      <c r="E74">
        <f t="shared" ref="E74:Y74" si="39">SUM(E63:E73)</f>
        <v>3</v>
      </c>
      <c r="F74">
        <f t="shared" si="39"/>
        <v>6</v>
      </c>
      <c r="G74">
        <f t="shared" si="39"/>
        <v>0</v>
      </c>
      <c r="H74">
        <f t="shared" si="39"/>
        <v>1</v>
      </c>
      <c r="I74">
        <f t="shared" si="39"/>
        <v>29</v>
      </c>
      <c r="J74">
        <f t="shared" si="39"/>
        <v>0</v>
      </c>
      <c r="K74">
        <f t="shared" si="39"/>
        <v>1</v>
      </c>
      <c r="L74">
        <f t="shared" si="39"/>
        <v>2</v>
      </c>
      <c r="M74">
        <f t="shared" si="39"/>
        <v>0</v>
      </c>
      <c r="N74">
        <f t="shared" si="39"/>
        <v>2</v>
      </c>
      <c r="O74">
        <f t="shared" si="39"/>
        <v>3</v>
      </c>
      <c r="P74">
        <f t="shared" si="39"/>
        <v>0</v>
      </c>
      <c r="Q74">
        <f t="shared" si="39"/>
        <v>1</v>
      </c>
      <c r="R74">
        <f t="shared" si="39"/>
        <v>32</v>
      </c>
      <c r="S74">
        <f t="shared" si="39"/>
        <v>0</v>
      </c>
      <c r="T74">
        <f t="shared" si="39"/>
        <v>1</v>
      </c>
      <c r="U74">
        <f t="shared" si="39"/>
        <v>13</v>
      </c>
      <c r="V74">
        <f t="shared" si="39"/>
        <v>0</v>
      </c>
      <c r="W74">
        <f t="shared" si="39"/>
        <v>2</v>
      </c>
      <c r="X74">
        <f t="shared" si="39"/>
        <v>3</v>
      </c>
      <c r="Y74">
        <f t="shared" si="39"/>
        <v>0</v>
      </c>
    </row>
    <row r="75" spans="1:46" ht="15.75" customHeight="1" x14ac:dyDescent="0.25">
      <c r="A75" s="1" t="s">
        <v>93</v>
      </c>
      <c r="B75" s="2"/>
      <c r="C75" s="2"/>
      <c r="D75" s="2"/>
      <c r="E75" s="3" t="s">
        <v>951</v>
      </c>
      <c r="F75" s="3"/>
      <c r="G75" s="3"/>
      <c r="H75" s="3" t="s">
        <v>996</v>
      </c>
      <c r="I75" s="3"/>
      <c r="J75" s="3"/>
      <c r="K75" s="3" t="s">
        <v>948</v>
      </c>
      <c r="L75" s="3"/>
      <c r="M75" s="3"/>
      <c r="N75" s="3" t="s">
        <v>960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spans="1:46" ht="15.75" customHeight="1" x14ac:dyDescent="0.25">
      <c r="A76" s="1" t="s">
        <v>961</v>
      </c>
      <c r="B76" s="2"/>
      <c r="C76" s="2"/>
      <c r="D76" s="2"/>
      <c r="E76" s="3" t="s">
        <v>95</v>
      </c>
      <c r="F76" s="3" t="s">
        <v>7</v>
      </c>
      <c r="G76" s="3" t="s">
        <v>91</v>
      </c>
      <c r="H76" s="4" t="s">
        <v>95</v>
      </c>
      <c r="I76" s="3" t="s">
        <v>7</v>
      </c>
      <c r="J76" s="3" t="s">
        <v>91</v>
      </c>
      <c r="K76" s="4" t="s">
        <v>95</v>
      </c>
      <c r="L76" s="3" t="s">
        <v>7</v>
      </c>
      <c r="M76" s="3" t="s">
        <v>91</v>
      </c>
      <c r="N76" s="3" t="s">
        <v>95</v>
      </c>
      <c r="O76" s="3" t="s">
        <v>7</v>
      </c>
      <c r="P76" s="3" t="s">
        <v>91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 spans="1:46" ht="15.75" customHeight="1" x14ac:dyDescent="0.25">
      <c r="A77" s="5" t="s">
        <v>365</v>
      </c>
      <c r="B77" s="6"/>
      <c r="C77" s="6"/>
      <c r="D77" s="6"/>
      <c r="E77">
        <v>1</v>
      </c>
      <c r="F77">
        <v>2</v>
      </c>
      <c r="G77">
        <v>0</v>
      </c>
      <c r="H77" s="7">
        <v>1</v>
      </c>
      <c r="I77" s="8">
        <v>7</v>
      </c>
      <c r="J77" s="8">
        <v>0</v>
      </c>
      <c r="K77" s="7"/>
    </row>
    <row r="78" spans="1:46" ht="15.75" customHeight="1" x14ac:dyDescent="0.25">
      <c r="A78" s="5" t="s">
        <v>301</v>
      </c>
      <c r="B78" s="6"/>
      <c r="C78" s="6"/>
      <c r="D78" s="6"/>
      <c r="E78">
        <v>2</v>
      </c>
      <c r="F78">
        <v>19</v>
      </c>
      <c r="G78">
        <v>0</v>
      </c>
      <c r="H78" s="7"/>
      <c r="K78" s="7"/>
    </row>
    <row r="79" spans="1:46" ht="15.75" customHeight="1" x14ac:dyDescent="0.25">
      <c r="A79" s="5" t="s">
        <v>685</v>
      </c>
      <c r="B79" s="6"/>
      <c r="C79" s="6"/>
      <c r="D79" s="6"/>
      <c r="E79">
        <v>3</v>
      </c>
      <c r="F79">
        <v>19</v>
      </c>
      <c r="G79">
        <v>0</v>
      </c>
      <c r="H79" s="7"/>
      <c r="K79" s="7"/>
    </row>
    <row r="80" spans="1:46" ht="15.75" customHeight="1" x14ac:dyDescent="0.25">
      <c r="A80" s="5" t="s">
        <v>811</v>
      </c>
      <c r="B80" s="6"/>
      <c r="C80" s="6"/>
      <c r="D80" s="6"/>
      <c r="G80">
        <v>0</v>
      </c>
      <c r="H80" s="7"/>
      <c r="K80" s="7"/>
    </row>
    <row r="81" spans="1:46" ht="15.75" customHeight="1" x14ac:dyDescent="0.25">
      <c r="A81" s="5" t="s">
        <v>236</v>
      </c>
      <c r="B81" s="6"/>
      <c r="C81" s="6"/>
      <c r="D81" s="6"/>
      <c r="E81">
        <v>2</v>
      </c>
      <c r="F81">
        <v>14</v>
      </c>
      <c r="G81">
        <v>0</v>
      </c>
      <c r="H81" s="7"/>
      <c r="K81" s="7"/>
    </row>
    <row r="82" spans="1:46" ht="15.75" customHeight="1" x14ac:dyDescent="0.25">
      <c r="A82" s="5" t="s">
        <v>364</v>
      </c>
      <c r="B82" s="6"/>
      <c r="C82" s="6"/>
      <c r="D82" s="6"/>
      <c r="E82">
        <v>1</v>
      </c>
      <c r="F82">
        <v>6</v>
      </c>
      <c r="G82">
        <v>0</v>
      </c>
      <c r="H82" s="7"/>
      <c r="K82" s="7"/>
    </row>
    <row r="83" spans="1:46" ht="15.75" customHeight="1" x14ac:dyDescent="0.25">
      <c r="A83" s="5" t="s">
        <v>125</v>
      </c>
      <c r="B83" s="6"/>
      <c r="C83" s="6"/>
      <c r="D83" s="6"/>
      <c r="E83">
        <v>4</v>
      </c>
      <c r="F83" s="10">
        <v>107</v>
      </c>
      <c r="G83" s="10" t="s">
        <v>8</v>
      </c>
      <c r="H83" s="7"/>
      <c r="K83" s="7"/>
    </row>
    <row r="84" spans="1:46" ht="15.75" customHeight="1" x14ac:dyDescent="0.25">
      <c r="A84" s="5" t="s">
        <v>369</v>
      </c>
      <c r="B84" s="6"/>
      <c r="C84" s="6"/>
      <c r="D84" s="6"/>
      <c r="G84">
        <v>0</v>
      </c>
      <c r="H84" s="7"/>
      <c r="K84" s="7"/>
    </row>
    <row r="85" spans="1:46" ht="15.75" customHeight="1" x14ac:dyDescent="0.25">
      <c r="A85" s="5" t="s">
        <v>977</v>
      </c>
      <c r="B85" s="6"/>
      <c r="C85" s="6"/>
      <c r="D85" s="6"/>
      <c r="G85">
        <v>0</v>
      </c>
      <c r="H85" s="7"/>
      <c r="K85" s="7"/>
    </row>
    <row r="86" spans="1:46" ht="15.75" customHeight="1" x14ac:dyDescent="0.25">
      <c r="A86" s="5" t="s">
        <v>342</v>
      </c>
      <c r="B86" s="6"/>
      <c r="C86" s="6"/>
      <c r="D86" s="6"/>
      <c r="G86">
        <v>0</v>
      </c>
      <c r="H86" s="7"/>
      <c r="K86" s="7"/>
    </row>
    <row r="87" spans="1:46" ht="15.75" customHeight="1" x14ac:dyDescent="0.25">
      <c r="A87" s="5" t="s">
        <v>363</v>
      </c>
      <c r="B87" s="6"/>
      <c r="C87" s="6"/>
      <c r="D87" s="6"/>
      <c r="G87">
        <v>0</v>
      </c>
      <c r="H87" s="7"/>
      <c r="K87" s="7">
        <v>1</v>
      </c>
      <c r="L87">
        <v>9</v>
      </c>
      <c r="M87">
        <v>0</v>
      </c>
      <c r="N87">
        <v>1</v>
      </c>
      <c r="O87">
        <v>8</v>
      </c>
      <c r="P87">
        <v>0</v>
      </c>
    </row>
    <row r="88" spans="1:46" ht="15.75" customHeight="1" x14ac:dyDescent="0.25">
      <c r="A88" s="5"/>
      <c r="B88" s="6"/>
      <c r="C88" s="6"/>
      <c r="D88" s="6"/>
      <c r="E88">
        <f t="shared" ref="E88:M88" si="40">SUM(E77:E87)</f>
        <v>13</v>
      </c>
      <c r="F88">
        <f t="shared" si="40"/>
        <v>167</v>
      </c>
      <c r="G88">
        <f t="shared" si="40"/>
        <v>0</v>
      </c>
      <c r="H88">
        <f t="shared" si="40"/>
        <v>1</v>
      </c>
      <c r="I88">
        <f t="shared" si="40"/>
        <v>7</v>
      </c>
      <c r="J88">
        <f t="shared" si="40"/>
        <v>0</v>
      </c>
      <c r="K88">
        <f t="shared" si="40"/>
        <v>1</v>
      </c>
      <c r="L88">
        <f t="shared" si="40"/>
        <v>9</v>
      </c>
      <c r="M88">
        <f t="shared" si="40"/>
        <v>0</v>
      </c>
    </row>
    <row r="89" spans="1:46" ht="15.75" customHeight="1" x14ac:dyDescent="0.25">
      <c r="A89" s="1" t="s">
        <v>96</v>
      </c>
      <c r="B89" s="2"/>
      <c r="C89" s="2"/>
      <c r="D89" s="2"/>
      <c r="E89" s="3" t="s">
        <v>951</v>
      </c>
      <c r="F89" s="3"/>
      <c r="G89" s="3"/>
      <c r="H89" s="3" t="s">
        <v>948</v>
      </c>
      <c r="I89" s="3"/>
      <c r="J89" s="3"/>
      <c r="K89" s="3" t="s">
        <v>982</v>
      </c>
      <c r="L89" s="3"/>
      <c r="M89" s="3"/>
      <c r="N89" s="3" t="s">
        <v>960</v>
      </c>
      <c r="O89" s="3"/>
      <c r="P89" s="3"/>
      <c r="Q89" s="3" t="s">
        <v>1001</v>
      </c>
      <c r="R89" s="3"/>
      <c r="S89" s="3"/>
      <c r="T89" s="3" t="s">
        <v>2</v>
      </c>
      <c r="U89" s="3"/>
      <c r="V89" s="3"/>
      <c r="W89" s="3" t="s">
        <v>2</v>
      </c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 t="s">
        <v>1002</v>
      </c>
      <c r="AL89" s="3"/>
      <c r="AM89" t="s">
        <v>20</v>
      </c>
      <c r="AN89" t="s">
        <v>21</v>
      </c>
      <c r="AO89" t="s">
        <v>141</v>
      </c>
      <c r="AP89" t="s">
        <v>142</v>
      </c>
      <c r="AQ89" t="s">
        <v>143</v>
      </c>
      <c r="AR89" t="s">
        <v>144</v>
      </c>
      <c r="AS89" s="3"/>
      <c r="AT89" s="3"/>
    </row>
    <row r="90" spans="1:46" ht="15.75" customHeight="1" x14ac:dyDescent="0.25">
      <c r="A90" s="1" t="s">
        <v>961</v>
      </c>
      <c r="B90" s="2"/>
      <c r="C90" s="2"/>
      <c r="D90" s="2"/>
      <c r="E90" s="3" t="s">
        <v>95</v>
      </c>
      <c r="F90" s="3" t="s">
        <v>7</v>
      </c>
      <c r="G90" s="3" t="s">
        <v>91</v>
      </c>
      <c r="H90" s="4" t="s">
        <v>95</v>
      </c>
      <c r="I90" s="3" t="s">
        <v>7</v>
      </c>
      <c r="J90" s="3" t="s">
        <v>91</v>
      </c>
      <c r="K90" s="4" t="s">
        <v>95</v>
      </c>
      <c r="L90" s="3" t="s">
        <v>7</v>
      </c>
      <c r="M90" s="3" t="s">
        <v>91</v>
      </c>
      <c r="N90" s="4" t="s">
        <v>95</v>
      </c>
      <c r="O90" s="3" t="s">
        <v>7</v>
      </c>
      <c r="P90" s="3" t="s">
        <v>91</v>
      </c>
      <c r="Q90" s="4" t="s">
        <v>95</v>
      </c>
      <c r="R90" s="3" t="s">
        <v>7</v>
      </c>
      <c r="S90" s="3" t="s">
        <v>91</v>
      </c>
      <c r="T90" s="4" t="s">
        <v>95</v>
      </c>
      <c r="U90" s="3" t="s">
        <v>7</v>
      </c>
      <c r="V90" s="3" t="s">
        <v>91</v>
      </c>
      <c r="W90" s="4" t="s">
        <v>95</v>
      </c>
      <c r="X90" s="3" t="s">
        <v>7</v>
      </c>
      <c r="Y90" s="3" t="s">
        <v>91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5" t="s">
        <v>365</v>
      </c>
      <c r="AK90" s="3"/>
      <c r="AL90" s="3"/>
      <c r="AM90" s="8">
        <f t="shared" ref="AM90:AM100" si="41">F3</f>
        <v>63</v>
      </c>
      <c r="AN90" s="8">
        <f t="shared" ref="AN90:AN100" si="42">F18</f>
        <v>30</v>
      </c>
      <c r="AO90" s="8">
        <f t="shared" ref="AO90:AO100" si="43">I91</f>
        <v>0</v>
      </c>
      <c r="AP90" s="8">
        <f t="shared" ref="AP90:AP100" si="44">L77</f>
        <v>0</v>
      </c>
      <c r="AQ90" s="8"/>
      <c r="AR90" s="8">
        <f t="shared" ref="AR90:AR100" si="45">SUM(AM90:AQ90)</f>
        <v>93</v>
      </c>
      <c r="AS90" s="3"/>
      <c r="AT90" s="3"/>
    </row>
    <row r="91" spans="1:46" ht="15.75" customHeight="1" x14ac:dyDescent="0.25">
      <c r="A91" s="5" t="s">
        <v>365</v>
      </c>
      <c r="B91" s="6"/>
      <c r="C91" s="6"/>
      <c r="D91" s="6"/>
      <c r="E91">
        <v>4</v>
      </c>
      <c r="F91" s="10">
        <v>155</v>
      </c>
      <c r="G91" s="10" t="s">
        <v>8</v>
      </c>
      <c r="H91" s="7"/>
      <c r="J91">
        <v>0</v>
      </c>
      <c r="K91" s="7"/>
      <c r="N91" s="7"/>
      <c r="Q91" s="7"/>
      <c r="T91" s="7"/>
      <c r="W91" s="7"/>
      <c r="AJ91" s="5" t="s">
        <v>301</v>
      </c>
      <c r="AM91" s="8">
        <f t="shared" si="41"/>
        <v>56</v>
      </c>
      <c r="AN91" s="8">
        <f t="shared" si="42"/>
        <v>41</v>
      </c>
      <c r="AO91" s="8">
        <f t="shared" si="43"/>
        <v>35</v>
      </c>
      <c r="AP91" s="8">
        <f t="shared" si="44"/>
        <v>0</v>
      </c>
      <c r="AQ91" s="8"/>
      <c r="AR91" s="8">
        <f t="shared" si="45"/>
        <v>132</v>
      </c>
    </row>
    <row r="92" spans="1:46" ht="15.75" customHeight="1" x14ac:dyDescent="0.25">
      <c r="A92" s="5" t="s">
        <v>301</v>
      </c>
      <c r="B92" s="6"/>
      <c r="C92" s="6"/>
      <c r="D92" s="6"/>
      <c r="E92">
        <v>3</v>
      </c>
      <c r="F92">
        <v>65</v>
      </c>
      <c r="G92">
        <v>0</v>
      </c>
      <c r="H92" s="7">
        <v>2</v>
      </c>
      <c r="I92" s="8">
        <v>35</v>
      </c>
      <c r="J92">
        <v>0</v>
      </c>
      <c r="K92" s="7"/>
      <c r="N92" s="7"/>
      <c r="Q92" s="7"/>
      <c r="T92" s="7"/>
      <c r="W92" s="7"/>
      <c r="AJ92" s="5" t="s">
        <v>685</v>
      </c>
      <c r="AM92" s="8">
        <f t="shared" si="41"/>
        <v>111</v>
      </c>
      <c r="AN92" s="8">
        <f t="shared" si="42"/>
        <v>43</v>
      </c>
      <c r="AO92" s="8">
        <f t="shared" si="43"/>
        <v>19</v>
      </c>
      <c r="AP92" s="8">
        <f t="shared" si="44"/>
        <v>0</v>
      </c>
      <c r="AQ92" s="8"/>
      <c r="AR92" s="8">
        <f t="shared" si="45"/>
        <v>173</v>
      </c>
    </row>
    <row r="93" spans="1:46" ht="15.75" customHeight="1" x14ac:dyDescent="0.25">
      <c r="A93" s="5" t="s">
        <v>685</v>
      </c>
      <c r="B93" s="6"/>
      <c r="C93" s="6"/>
      <c r="D93" s="6"/>
      <c r="E93">
        <v>1</v>
      </c>
      <c r="F93">
        <v>17</v>
      </c>
      <c r="G93">
        <v>0</v>
      </c>
      <c r="H93" s="7">
        <v>1</v>
      </c>
      <c r="I93" s="8">
        <v>19</v>
      </c>
      <c r="J93">
        <v>0</v>
      </c>
      <c r="K93" s="7"/>
      <c r="N93" s="7"/>
      <c r="Q93" s="7"/>
      <c r="T93" s="7"/>
      <c r="W93" s="7"/>
      <c r="AJ93" s="5" t="s">
        <v>811</v>
      </c>
      <c r="AM93" s="8">
        <f t="shared" si="41"/>
        <v>42</v>
      </c>
      <c r="AN93" s="8">
        <f t="shared" si="42"/>
        <v>38</v>
      </c>
      <c r="AO93" s="8">
        <f t="shared" si="43"/>
        <v>34</v>
      </c>
      <c r="AP93" s="8">
        <f t="shared" si="44"/>
        <v>0</v>
      </c>
      <c r="AQ93" s="8"/>
      <c r="AR93" s="8">
        <f t="shared" si="45"/>
        <v>114</v>
      </c>
    </row>
    <row r="94" spans="1:46" ht="15.75" customHeight="1" x14ac:dyDescent="0.25">
      <c r="A94" s="5" t="s">
        <v>811</v>
      </c>
      <c r="B94" s="6"/>
      <c r="C94" s="6"/>
      <c r="D94" s="6"/>
      <c r="E94">
        <v>1</v>
      </c>
      <c r="F94">
        <v>18</v>
      </c>
      <c r="G94">
        <v>0</v>
      </c>
      <c r="H94" s="7">
        <v>2</v>
      </c>
      <c r="I94" s="8">
        <v>34</v>
      </c>
      <c r="J94">
        <v>0</v>
      </c>
      <c r="K94" s="7">
        <v>1</v>
      </c>
      <c r="L94" s="8">
        <v>1</v>
      </c>
      <c r="M94" s="8">
        <v>0</v>
      </c>
      <c r="N94" s="7"/>
      <c r="Q94" s="7"/>
      <c r="T94" s="7"/>
      <c r="W94" s="7"/>
      <c r="AJ94" s="5" t="s">
        <v>236</v>
      </c>
      <c r="AM94" s="8">
        <f t="shared" si="41"/>
        <v>16</v>
      </c>
      <c r="AN94" s="8">
        <f t="shared" si="42"/>
        <v>40</v>
      </c>
      <c r="AO94" s="8">
        <f t="shared" si="43"/>
        <v>0</v>
      </c>
      <c r="AP94" s="8">
        <f t="shared" si="44"/>
        <v>0</v>
      </c>
      <c r="AQ94" s="8"/>
      <c r="AR94" s="8">
        <f t="shared" si="45"/>
        <v>56</v>
      </c>
    </row>
    <row r="95" spans="1:46" ht="15.75" customHeight="1" x14ac:dyDescent="0.25">
      <c r="A95" s="5" t="s">
        <v>236</v>
      </c>
      <c r="B95" s="6"/>
      <c r="C95" s="6"/>
      <c r="D95" s="6"/>
      <c r="E95">
        <v>4</v>
      </c>
      <c r="F95" s="10">
        <v>104</v>
      </c>
      <c r="G95">
        <v>0</v>
      </c>
      <c r="H95" s="7"/>
      <c r="J95">
        <v>0</v>
      </c>
      <c r="K95" s="7"/>
      <c r="N95" s="7"/>
      <c r="Q95" s="7"/>
      <c r="T95" s="7"/>
      <c r="W95" s="7"/>
      <c r="AJ95" s="5" t="s">
        <v>364</v>
      </c>
      <c r="AM95" s="8">
        <f t="shared" si="41"/>
        <v>82</v>
      </c>
      <c r="AN95" s="8">
        <f t="shared" si="42"/>
        <v>34</v>
      </c>
      <c r="AO95" s="8">
        <f t="shared" si="43"/>
        <v>23</v>
      </c>
      <c r="AP95" s="8">
        <f t="shared" si="44"/>
        <v>0</v>
      </c>
      <c r="AQ95" s="8"/>
      <c r="AR95" s="8">
        <f t="shared" si="45"/>
        <v>139</v>
      </c>
    </row>
    <row r="96" spans="1:46" ht="15.75" customHeight="1" x14ac:dyDescent="0.25">
      <c r="A96" s="5" t="s">
        <v>364</v>
      </c>
      <c r="B96" s="6"/>
      <c r="C96" s="6"/>
      <c r="D96" s="6"/>
      <c r="E96">
        <v>1</v>
      </c>
      <c r="F96">
        <v>17</v>
      </c>
      <c r="G96">
        <v>0</v>
      </c>
      <c r="H96" s="7">
        <v>1</v>
      </c>
      <c r="I96" s="8">
        <v>23</v>
      </c>
      <c r="J96">
        <v>0</v>
      </c>
      <c r="K96" s="7"/>
      <c r="N96" s="7"/>
      <c r="Q96" s="7"/>
      <c r="T96" s="7"/>
      <c r="W96" s="7"/>
      <c r="AJ96" s="5" t="s">
        <v>125</v>
      </c>
      <c r="AM96" s="8">
        <f t="shared" si="41"/>
        <v>171</v>
      </c>
      <c r="AN96" s="8">
        <f t="shared" si="42"/>
        <v>1</v>
      </c>
      <c r="AO96" s="8">
        <f t="shared" si="43"/>
        <v>0</v>
      </c>
      <c r="AP96" s="8">
        <f t="shared" si="44"/>
        <v>0</v>
      </c>
      <c r="AQ96" s="8"/>
      <c r="AR96" s="8">
        <f t="shared" si="45"/>
        <v>172</v>
      </c>
    </row>
    <row r="97" spans="1:44" ht="15.75" customHeight="1" x14ac:dyDescent="0.25">
      <c r="A97" s="5" t="s">
        <v>125</v>
      </c>
      <c r="B97" s="6"/>
      <c r="C97" s="6"/>
      <c r="D97" s="6"/>
      <c r="E97">
        <v>3</v>
      </c>
      <c r="F97">
        <v>53</v>
      </c>
      <c r="G97">
        <v>0</v>
      </c>
      <c r="H97" s="7"/>
      <c r="J97">
        <v>0</v>
      </c>
      <c r="K97" s="7"/>
      <c r="N97" s="7"/>
      <c r="Q97" s="7"/>
      <c r="T97" s="7"/>
      <c r="W97" s="7"/>
      <c r="AJ97" s="5" t="s">
        <v>369</v>
      </c>
      <c r="AM97" s="8">
        <f t="shared" si="41"/>
        <v>40</v>
      </c>
      <c r="AN97" s="8">
        <f t="shared" si="42"/>
        <v>0</v>
      </c>
      <c r="AO97" s="8">
        <f t="shared" si="43"/>
        <v>12</v>
      </c>
      <c r="AP97" s="8">
        <f t="shared" si="44"/>
        <v>0</v>
      </c>
      <c r="AQ97" s="8"/>
      <c r="AR97" s="8">
        <f t="shared" si="45"/>
        <v>52</v>
      </c>
    </row>
    <row r="98" spans="1:44" ht="15.75" customHeight="1" x14ac:dyDescent="0.25">
      <c r="A98" s="5" t="s">
        <v>369</v>
      </c>
      <c r="B98" s="6"/>
      <c r="C98" s="6"/>
      <c r="D98" s="6"/>
      <c r="E98">
        <v>6</v>
      </c>
      <c r="F98" s="10">
        <v>118</v>
      </c>
      <c r="G98">
        <v>0</v>
      </c>
      <c r="H98" s="7">
        <v>1</v>
      </c>
      <c r="I98" s="8">
        <v>12</v>
      </c>
      <c r="J98">
        <v>0</v>
      </c>
      <c r="K98" s="7"/>
      <c r="N98" s="7"/>
      <c r="Q98" s="7"/>
      <c r="T98" s="7"/>
      <c r="W98" s="7"/>
      <c r="AJ98" s="5" t="s">
        <v>977</v>
      </c>
      <c r="AM98" s="8">
        <f t="shared" si="41"/>
        <v>92</v>
      </c>
      <c r="AN98" s="8">
        <f t="shared" si="42"/>
        <v>66</v>
      </c>
      <c r="AO98" s="8">
        <f t="shared" si="43"/>
        <v>50</v>
      </c>
      <c r="AP98" s="8">
        <f t="shared" si="44"/>
        <v>0</v>
      </c>
      <c r="AQ98" s="8"/>
      <c r="AR98" s="8">
        <f t="shared" si="45"/>
        <v>208</v>
      </c>
    </row>
    <row r="99" spans="1:44" ht="15.75" customHeight="1" x14ac:dyDescent="0.25">
      <c r="A99" s="5" t="s">
        <v>977</v>
      </c>
      <c r="B99" s="6"/>
      <c r="C99" s="6"/>
      <c r="D99" s="6"/>
      <c r="G99">
        <v>0</v>
      </c>
      <c r="H99" s="7">
        <v>2</v>
      </c>
      <c r="I99" s="8">
        <v>50</v>
      </c>
      <c r="J99">
        <v>0</v>
      </c>
      <c r="K99" s="7"/>
      <c r="N99" s="7">
        <v>1</v>
      </c>
      <c r="O99">
        <v>22</v>
      </c>
      <c r="P99">
        <v>0</v>
      </c>
      <c r="Q99" s="7"/>
      <c r="T99" s="7"/>
      <c r="W99" s="7"/>
      <c r="AJ99" s="5" t="s">
        <v>342</v>
      </c>
      <c r="AM99" s="8">
        <f t="shared" si="41"/>
        <v>87</v>
      </c>
      <c r="AN99" s="8">
        <f t="shared" si="42"/>
        <v>5</v>
      </c>
      <c r="AO99" s="8">
        <f t="shared" si="43"/>
        <v>49</v>
      </c>
      <c r="AP99" s="8">
        <f t="shared" si="44"/>
        <v>0</v>
      </c>
      <c r="AQ99" s="8"/>
      <c r="AR99" s="8">
        <f t="shared" si="45"/>
        <v>141</v>
      </c>
    </row>
    <row r="100" spans="1:44" ht="15.75" customHeight="1" x14ac:dyDescent="0.25">
      <c r="A100" s="5" t="s">
        <v>342</v>
      </c>
      <c r="B100" s="6"/>
      <c r="C100" s="6"/>
      <c r="D100" s="6"/>
      <c r="G100">
        <v>0</v>
      </c>
      <c r="H100" s="7">
        <v>2</v>
      </c>
      <c r="I100" s="8">
        <v>49</v>
      </c>
      <c r="J100">
        <v>0</v>
      </c>
      <c r="K100" s="7"/>
      <c r="N100" s="7">
        <v>1</v>
      </c>
      <c r="O100">
        <v>20</v>
      </c>
      <c r="P100">
        <v>0</v>
      </c>
      <c r="Q100" s="7"/>
      <c r="T100" s="7"/>
      <c r="W100" s="7"/>
      <c r="AJ100" s="5" t="s">
        <v>363</v>
      </c>
      <c r="AM100" s="8">
        <f t="shared" si="41"/>
        <v>329</v>
      </c>
      <c r="AN100" s="8">
        <f t="shared" si="42"/>
        <v>42</v>
      </c>
      <c r="AO100" s="8">
        <f t="shared" si="43"/>
        <v>31</v>
      </c>
      <c r="AP100" s="8">
        <f t="shared" si="44"/>
        <v>9</v>
      </c>
      <c r="AQ100" s="8"/>
      <c r="AR100" s="8">
        <f t="shared" si="45"/>
        <v>411</v>
      </c>
    </row>
    <row r="101" spans="1:44" ht="15.75" customHeight="1" x14ac:dyDescent="0.25">
      <c r="A101" s="5" t="s">
        <v>363</v>
      </c>
      <c r="B101" s="6"/>
      <c r="C101" s="6"/>
      <c r="D101" s="6"/>
      <c r="E101">
        <v>1</v>
      </c>
      <c r="F101">
        <v>31</v>
      </c>
      <c r="G101">
        <v>0</v>
      </c>
      <c r="H101" s="7">
        <v>1</v>
      </c>
      <c r="I101" s="8">
        <v>31</v>
      </c>
      <c r="J101">
        <v>0</v>
      </c>
      <c r="K101" s="7"/>
      <c r="N101" s="7"/>
      <c r="Q101" s="7">
        <v>1</v>
      </c>
      <c r="R101">
        <v>6</v>
      </c>
      <c r="S101">
        <v>0</v>
      </c>
      <c r="T101" s="7"/>
      <c r="W101" s="7"/>
    </row>
    <row r="102" spans="1:44" ht="15.75" customHeight="1" x14ac:dyDescent="0.25">
      <c r="A102" s="5"/>
      <c r="B102" s="6"/>
      <c r="C102" s="6"/>
      <c r="D102" s="6"/>
      <c r="E102">
        <f t="shared" ref="E102:Y102" si="46">SUM(E91:E101)</f>
        <v>24</v>
      </c>
      <c r="F102">
        <f t="shared" si="46"/>
        <v>578</v>
      </c>
      <c r="G102">
        <f t="shared" si="46"/>
        <v>0</v>
      </c>
      <c r="H102">
        <f t="shared" si="46"/>
        <v>12</v>
      </c>
      <c r="I102">
        <f t="shared" si="46"/>
        <v>253</v>
      </c>
      <c r="J102">
        <f t="shared" si="46"/>
        <v>0</v>
      </c>
      <c r="K102">
        <f t="shared" si="46"/>
        <v>1</v>
      </c>
      <c r="L102">
        <f t="shared" si="46"/>
        <v>1</v>
      </c>
      <c r="M102">
        <f t="shared" si="46"/>
        <v>0</v>
      </c>
      <c r="N102">
        <f t="shared" si="46"/>
        <v>2</v>
      </c>
      <c r="O102">
        <f t="shared" si="46"/>
        <v>42</v>
      </c>
      <c r="P102">
        <f t="shared" si="46"/>
        <v>0</v>
      </c>
      <c r="Q102">
        <f t="shared" si="46"/>
        <v>1</v>
      </c>
      <c r="R102">
        <f t="shared" si="46"/>
        <v>6</v>
      </c>
      <c r="S102">
        <f t="shared" si="46"/>
        <v>0</v>
      </c>
      <c r="T102">
        <f t="shared" si="46"/>
        <v>0</v>
      </c>
      <c r="U102">
        <f t="shared" si="46"/>
        <v>0</v>
      </c>
      <c r="V102">
        <f t="shared" si="46"/>
        <v>0</v>
      </c>
      <c r="W102">
        <f t="shared" si="46"/>
        <v>0</v>
      </c>
      <c r="X102">
        <f t="shared" si="46"/>
        <v>0</v>
      </c>
      <c r="Y102">
        <f t="shared" si="46"/>
        <v>0</v>
      </c>
    </row>
    <row r="103" spans="1:44" ht="15.75" customHeight="1" x14ac:dyDescent="0.25">
      <c r="A103" s="5"/>
      <c r="B103" s="6"/>
      <c r="C103" s="6"/>
      <c r="D103" s="6"/>
      <c r="AJ103" s="5" t="s">
        <v>1003</v>
      </c>
      <c r="AM103" t="s">
        <v>20</v>
      </c>
      <c r="AN103" t="s">
        <v>21</v>
      </c>
      <c r="AO103" t="s">
        <v>141</v>
      </c>
      <c r="AP103" t="s">
        <v>142</v>
      </c>
      <c r="AQ103" t="s">
        <v>143</v>
      </c>
      <c r="AR103" t="s">
        <v>144</v>
      </c>
    </row>
    <row r="104" spans="1:44" ht="15.75" customHeight="1" x14ac:dyDescent="0.25">
      <c r="A104" s="5"/>
      <c r="B104" s="6"/>
      <c r="C104" s="6"/>
      <c r="D104" s="6"/>
      <c r="AJ104" s="5" t="s">
        <v>365</v>
      </c>
      <c r="AM104">
        <f t="shared" ref="AM104:AM114" si="47">O3</f>
        <v>13</v>
      </c>
      <c r="AN104">
        <f t="shared" ref="AN104:AN114" si="48">I18</f>
        <v>126</v>
      </c>
      <c r="AO104">
        <f t="shared" ref="AO104:AO114" si="49">F91</f>
        <v>155</v>
      </c>
      <c r="AP104">
        <f t="shared" ref="AP104:AP114" si="50">F77</f>
        <v>2</v>
      </c>
      <c r="AR104">
        <f t="shared" ref="AR104:AR114" si="51">SUM(AM104:AQ104)</f>
        <v>296</v>
      </c>
    </row>
    <row r="105" spans="1:44" ht="15.75" customHeight="1" x14ac:dyDescent="0.25">
      <c r="A105" s="5"/>
      <c r="B105" s="6"/>
      <c r="C105" s="6"/>
      <c r="D105" s="6"/>
      <c r="AJ105" s="5" t="s">
        <v>301</v>
      </c>
      <c r="AM105">
        <f t="shared" si="47"/>
        <v>-6</v>
      </c>
      <c r="AN105">
        <f t="shared" si="48"/>
        <v>62</v>
      </c>
      <c r="AO105">
        <f t="shared" si="49"/>
        <v>65</v>
      </c>
      <c r="AP105">
        <f t="shared" si="50"/>
        <v>19</v>
      </c>
      <c r="AR105">
        <f t="shared" si="51"/>
        <v>140</v>
      </c>
    </row>
    <row r="106" spans="1:44" ht="15.75" customHeight="1" x14ac:dyDescent="0.25">
      <c r="A106" s="5"/>
      <c r="B106" s="6"/>
      <c r="C106" s="6"/>
      <c r="D106" s="6"/>
      <c r="AJ106" s="5" t="s">
        <v>685</v>
      </c>
      <c r="AM106">
        <f t="shared" si="47"/>
        <v>9</v>
      </c>
      <c r="AN106">
        <f t="shared" si="48"/>
        <v>22</v>
      </c>
      <c r="AO106">
        <f t="shared" si="49"/>
        <v>17</v>
      </c>
      <c r="AP106">
        <f t="shared" si="50"/>
        <v>19</v>
      </c>
      <c r="AR106">
        <f t="shared" si="51"/>
        <v>67</v>
      </c>
    </row>
    <row r="107" spans="1:44" ht="15.75" customHeight="1" x14ac:dyDescent="0.25">
      <c r="A107" s="5"/>
      <c r="B107" s="6"/>
      <c r="C107" s="6"/>
      <c r="D107" s="6"/>
      <c r="AJ107" s="5" t="s">
        <v>811</v>
      </c>
      <c r="AM107">
        <f t="shared" si="47"/>
        <v>0</v>
      </c>
      <c r="AN107">
        <f t="shared" si="48"/>
        <v>80</v>
      </c>
      <c r="AO107">
        <f t="shared" si="49"/>
        <v>18</v>
      </c>
      <c r="AP107">
        <f t="shared" si="50"/>
        <v>0</v>
      </c>
      <c r="AR107">
        <f t="shared" si="51"/>
        <v>98</v>
      </c>
    </row>
    <row r="108" spans="1:44" ht="15.75" customHeight="1" x14ac:dyDescent="0.25">
      <c r="A108" s="5"/>
      <c r="B108" s="6"/>
      <c r="C108" s="6"/>
      <c r="D108" s="6"/>
      <c r="AJ108" s="5" t="s">
        <v>236</v>
      </c>
      <c r="AM108">
        <f t="shared" si="47"/>
        <v>6</v>
      </c>
      <c r="AN108">
        <f t="shared" si="48"/>
        <v>46</v>
      </c>
      <c r="AO108">
        <f t="shared" si="49"/>
        <v>104</v>
      </c>
      <c r="AP108">
        <f t="shared" si="50"/>
        <v>14</v>
      </c>
      <c r="AR108">
        <f t="shared" si="51"/>
        <v>170</v>
      </c>
    </row>
    <row r="109" spans="1:44" ht="15.75" customHeight="1" x14ac:dyDescent="0.25">
      <c r="A109" s="5"/>
      <c r="B109" s="6"/>
      <c r="C109" s="6"/>
      <c r="D109" s="6"/>
      <c r="AJ109" s="5" t="s">
        <v>364</v>
      </c>
      <c r="AM109">
        <f t="shared" si="47"/>
        <v>5</v>
      </c>
      <c r="AN109">
        <f t="shared" si="48"/>
        <v>39</v>
      </c>
      <c r="AO109">
        <f t="shared" si="49"/>
        <v>17</v>
      </c>
      <c r="AP109">
        <f t="shared" si="50"/>
        <v>6</v>
      </c>
      <c r="AR109">
        <f t="shared" si="51"/>
        <v>67</v>
      </c>
    </row>
    <row r="110" spans="1:44" ht="15.75" customHeight="1" x14ac:dyDescent="0.25">
      <c r="A110" s="5"/>
      <c r="B110" s="6"/>
      <c r="C110" s="6"/>
      <c r="D110" s="6"/>
      <c r="AJ110" s="5" t="s">
        <v>125</v>
      </c>
      <c r="AM110">
        <f t="shared" si="47"/>
        <v>0</v>
      </c>
      <c r="AN110">
        <f t="shared" si="48"/>
        <v>69</v>
      </c>
      <c r="AO110">
        <f t="shared" si="49"/>
        <v>53</v>
      </c>
      <c r="AP110">
        <f t="shared" si="50"/>
        <v>107</v>
      </c>
      <c r="AR110">
        <f t="shared" si="51"/>
        <v>229</v>
      </c>
    </row>
    <row r="111" spans="1:44" ht="15.75" customHeight="1" x14ac:dyDescent="0.25">
      <c r="A111" s="5"/>
      <c r="B111" s="6"/>
      <c r="C111" s="6"/>
      <c r="D111" s="6"/>
      <c r="AJ111" s="5" t="s">
        <v>369</v>
      </c>
      <c r="AM111">
        <f t="shared" si="47"/>
        <v>0</v>
      </c>
      <c r="AN111">
        <f t="shared" si="48"/>
        <v>51</v>
      </c>
      <c r="AO111">
        <f t="shared" si="49"/>
        <v>118</v>
      </c>
      <c r="AP111">
        <f t="shared" si="50"/>
        <v>0</v>
      </c>
      <c r="AR111">
        <f t="shared" si="51"/>
        <v>169</v>
      </c>
    </row>
    <row r="112" spans="1:44" ht="15.75" customHeight="1" x14ac:dyDescent="0.25">
      <c r="A112" s="5"/>
      <c r="B112" s="6"/>
      <c r="C112" s="6"/>
      <c r="D112" s="6"/>
      <c r="AJ112" s="5" t="s">
        <v>977</v>
      </c>
      <c r="AM112">
        <f t="shared" si="47"/>
        <v>0</v>
      </c>
      <c r="AN112">
        <f t="shared" si="48"/>
        <v>11</v>
      </c>
      <c r="AO112">
        <f t="shared" si="49"/>
        <v>0</v>
      </c>
      <c r="AP112">
        <f t="shared" si="50"/>
        <v>0</v>
      </c>
      <c r="AR112">
        <f t="shared" si="51"/>
        <v>11</v>
      </c>
    </row>
    <row r="113" spans="1:44" ht="15.75" customHeight="1" x14ac:dyDescent="0.25">
      <c r="A113" s="5"/>
      <c r="B113" s="6"/>
      <c r="C113" s="6"/>
      <c r="D113" s="6"/>
      <c r="AJ113" s="5" t="s">
        <v>342</v>
      </c>
      <c r="AM113">
        <f t="shared" si="47"/>
        <v>0</v>
      </c>
      <c r="AN113">
        <f t="shared" si="48"/>
        <v>0</v>
      </c>
      <c r="AO113">
        <f t="shared" si="49"/>
        <v>0</v>
      </c>
      <c r="AP113">
        <f t="shared" si="50"/>
        <v>0</v>
      </c>
      <c r="AR113">
        <f t="shared" si="51"/>
        <v>0</v>
      </c>
    </row>
    <row r="114" spans="1:44" ht="15.75" customHeight="1" x14ac:dyDescent="0.25">
      <c r="A114" s="5"/>
      <c r="B114" s="6"/>
      <c r="C114" s="6"/>
      <c r="D114" s="6"/>
      <c r="AJ114" s="5" t="s">
        <v>363</v>
      </c>
      <c r="AM114">
        <f t="shared" si="47"/>
        <v>0</v>
      </c>
      <c r="AN114">
        <f t="shared" si="48"/>
        <v>52</v>
      </c>
      <c r="AO114">
        <f t="shared" si="49"/>
        <v>31</v>
      </c>
      <c r="AP114">
        <f t="shared" si="50"/>
        <v>0</v>
      </c>
      <c r="AR114">
        <f t="shared" si="51"/>
        <v>83</v>
      </c>
    </row>
    <row r="115" spans="1:44" ht="15.75" customHeight="1" x14ac:dyDescent="0.25">
      <c r="A115" s="5"/>
      <c r="B115" s="6"/>
      <c r="C115" s="6"/>
      <c r="D115" s="6"/>
    </row>
    <row r="116" spans="1:44" ht="15.75" customHeight="1" x14ac:dyDescent="0.25">
      <c r="A116" s="5"/>
      <c r="B116" s="6"/>
      <c r="C116" s="6"/>
      <c r="D116" s="6"/>
    </row>
    <row r="117" spans="1:44" ht="15.75" customHeight="1" x14ac:dyDescent="0.25">
      <c r="A117" s="5"/>
      <c r="B117" s="6"/>
      <c r="C117" s="6"/>
      <c r="D117" s="6"/>
    </row>
    <row r="118" spans="1:44" ht="15.75" customHeight="1" x14ac:dyDescent="0.25">
      <c r="A118" s="5"/>
      <c r="B118" s="6"/>
      <c r="C118" s="6"/>
      <c r="D118" s="6"/>
    </row>
    <row r="119" spans="1:44" ht="15.75" customHeight="1" x14ac:dyDescent="0.25">
      <c r="A119" s="5"/>
      <c r="B119" s="6"/>
      <c r="C119" s="6"/>
      <c r="D119" s="6"/>
    </row>
    <row r="120" spans="1:44" ht="15.75" customHeight="1" x14ac:dyDescent="0.25">
      <c r="A120" s="5"/>
      <c r="B120" s="6"/>
      <c r="C120" s="6"/>
      <c r="D120" s="6"/>
    </row>
    <row r="121" spans="1:44" ht="15.75" customHeight="1" x14ac:dyDescent="0.25">
      <c r="A121" s="5"/>
      <c r="B121" s="6"/>
      <c r="C121" s="6"/>
      <c r="D121" s="6"/>
    </row>
    <row r="122" spans="1:44" ht="15.75" customHeight="1" x14ac:dyDescent="0.25">
      <c r="A122" s="5"/>
      <c r="B122" s="6"/>
      <c r="C122" s="6"/>
      <c r="D122" s="6"/>
    </row>
    <row r="123" spans="1:44" ht="15.75" customHeight="1" x14ac:dyDescent="0.25">
      <c r="A123" s="5"/>
      <c r="B123" s="6"/>
      <c r="C123" s="6"/>
      <c r="D123" s="6"/>
    </row>
    <row r="124" spans="1:44" ht="15.75" customHeight="1" x14ac:dyDescent="0.25">
      <c r="A124" s="5"/>
      <c r="B124" s="6"/>
      <c r="C124" s="6"/>
      <c r="D124" s="6"/>
    </row>
    <row r="125" spans="1:44" ht="15.75" customHeight="1" x14ac:dyDescent="0.25">
      <c r="A125" s="5"/>
      <c r="B125" s="6"/>
      <c r="C125" s="6"/>
      <c r="D125" s="6"/>
    </row>
    <row r="126" spans="1:44" ht="15.75" customHeight="1" x14ac:dyDescent="0.25">
      <c r="A126" s="5"/>
      <c r="B126" s="6"/>
      <c r="C126" s="6"/>
      <c r="D126" s="6"/>
    </row>
    <row r="127" spans="1:44" ht="15.75" customHeight="1" x14ac:dyDescent="0.25">
      <c r="A127" s="5"/>
      <c r="B127" s="6"/>
      <c r="C127" s="6"/>
      <c r="D127" s="6"/>
    </row>
    <row r="128" spans="1:44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" customWidth="1"/>
    <col min="4" max="4" width="3.28515625" customWidth="1"/>
    <col min="5" max="5" width="4.28515625" customWidth="1"/>
    <col min="6" max="6" width="6.28515625" customWidth="1"/>
    <col min="7" max="7" width="5.7109375" customWidth="1"/>
    <col min="8" max="8" width="4.140625" customWidth="1"/>
    <col min="9" max="9" width="4.42578125" customWidth="1"/>
    <col min="10" max="10" width="5.28515625" customWidth="1"/>
    <col min="11" max="11" width="3.5703125" customWidth="1"/>
    <col min="12" max="12" width="5" customWidth="1"/>
    <col min="13" max="13" width="3.425781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3.5703125" customWidth="1"/>
    <col min="40" max="40" width="2.5703125" customWidth="1"/>
    <col min="41" max="41" width="5.28515625" customWidth="1"/>
    <col min="42" max="42" width="4.5703125" customWidth="1"/>
    <col min="43" max="43" width="4.28515625" customWidth="1"/>
  </cols>
  <sheetData>
    <row r="1" spans="1:43" x14ac:dyDescent="0.25">
      <c r="A1" s="1" t="s">
        <v>0</v>
      </c>
      <c r="B1" s="2" t="s">
        <v>1</v>
      </c>
      <c r="C1" s="2"/>
      <c r="D1" s="2"/>
      <c r="E1" s="3" t="s">
        <v>1004</v>
      </c>
      <c r="F1" s="3"/>
      <c r="G1" s="3"/>
      <c r="H1" s="3" t="s">
        <v>1005</v>
      </c>
      <c r="I1" s="3"/>
      <c r="J1" s="3"/>
      <c r="K1" s="3" t="s">
        <v>1006</v>
      </c>
      <c r="L1" s="3"/>
      <c r="M1" s="3"/>
      <c r="N1" s="3" t="s">
        <v>1007</v>
      </c>
      <c r="O1" s="3"/>
      <c r="P1" s="3"/>
      <c r="Q1" s="3" t="s">
        <v>1008</v>
      </c>
      <c r="R1" s="3"/>
      <c r="S1" s="3"/>
      <c r="T1" s="3" t="s">
        <v>1009</v>
      </c>
      <c r="U1" s="3"/>
      <c r="V1" s="3"/>
      <c r="W1" s="3" t="s">
        <v>1010</v>
      </c>
      <c r="X1" s="3"/>
      <c r="Y1" s="3"/>
      <c r="Z1" s="3" t="s">
        <v>1011</v>
      </c>
      <c r="AA1" s="3"/>
      <c r="AB1" s="3"/>
      <c r="AC1" s="3" t="s">
        <v>1012</v>
      </c>
      <c r="AD1" s="3"/>
      <c r="AE1" s="3"/>
      <c r="AF1" s="3" t="s">
        <v>1013</v>
      </c>
      <c r="AG1" s="3"/>
      <c r="AH1" s="3"/>
      <c r="AI1" s="3" t="s">
        <v>1014</v>
      </c>
      <c r="AJ1" s="3"/>
      <c r="AK1" s="3"/>
      <c r="AL1" s="3" t="s">
        <v>9</v>
      </c>
      <c r="AM1" s="3"/>
      <c r="AN1" s="3"/>
      <c r="AO1" s="3" t="s">
        <v>987</v>
      </c>
      <c r="AP1" s="3"/>
      <c r="AQ1" s="3"/>
    </row>
    <row r="2" spans="1:43" x14ac:dyDescent="0.25">
      <c r="A2" s="1" t="s">
        <v>1015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 t="s">
        <v>4</v>
      </c>
      <c r="AP2" s="3" t="s">
        <v>7</v>
      </c>
      <c r="AQ2" s="3" t="s">
        <v>8</v>
      </c>
    </row>
    <row r="3" spans="1:43" x14ac:dyDescent="0.25">
      <c r="A3" s="5" t="s">
        <v>236</v>
      </c>
      <c r="B3" s="6">
        <f t="shared" ref="B3:D3" si="0">E3+H3+K3+N3+Q3+T3+W3+Z3+AC3+AF3+AI3</f>
        <v>27</v>
      </c>
      <c r="C3" s="6">
        <f t="shared" si="0"/>
        <v>80</v>
      </c>
      <c r="D3" s="6">
        <f t="shared" si="0"/>
        <v>0</v>
      </c>
      <c r="E3" s="7">
        <v>12</v>
      </c>
      <c r="F3">
        <v>37</v>
      </c>
      <c r="G3">
        <v>0</v>
      </c>
      <c r="H3" s="7">
        <v>7</v>
      </c>
      <c r="I3" s="8">
        <v>29</v>
      </c>
      <c r="J3" s="8">
        <v>0</v>
      </c>
      <c r="K3" s="7">
        <v>1</v>
      </c>
      <c r="L3" s="8">
        <v>2</v>
      </c>
      <c r="M3" s="8">
        <v>0</v>
      </c>
      <c r="N3" s="7">
        <v>2</v>
      </c>
      <c r="O3" s="8">
        <v>9</v>
      </c>
      <c r="P3" s="8">
        <v>0</v>
      </c>
      <c r="Q3" s="7">
        <v>3</v>
      </c>
      <c r="R3" s="8">
        <v>1</v>
      </c>
      <c r="S3" s="8">
        <v>0</v>
      </c>
      <c r="T3" s="7">
        <v>1</v>
      </c>
      <c r="U3" s="8">
        <v>3</v>
      </c>
      <c r="V3" s="8">
        <v>0</v>
      </c>
      <c r="W3" s="7">
        <v>1</v>
      </c>
      <c r="X3" s="8">
        <v>-1</v>
      </c>
      <c r="Y3" s="8">
        <v>0</v>
      </c>
      <c r="Z3" s="7"/>
      <c r="AC3" s="7"/>
      <c r="AF3" s="7"/>
      <c r="AI3" s="7"/>
      <c r="AL3" s="7"/>
      <c r="AO3" s="7"/>
    </row>
    <row r="4" spans="1:43" x14ac:dyDescent="0.25">
      <c r="A4" s="5" t="s">
        <v>685</v>
      </c>
      <c r="B4" s="6">
        <f t="shared" ref="B4:D4" si="1">E4+H4+K4+N4+Q4+T4+W4+Z4+AC4+AF4+AI4</f>
        <v>49</v>
      </c>
      <c r="C4" s="6">
        <f t="shared" si="1"/>
        <v>106</v>
      </c>
      <c r="D4" s="6">
        <f t="shared" si="1"/>
        <v>0</v>
      </c>
      <c r="E4" s="7">
        <v>26</v>
      </c>
      <c r="F4" s="10">
        <v>101</v>
      </c>
      <c r="G4">
        <v>0</v>
      </c>
      <c r="H4" s="7">
        <v>11</v>
      </c>
      <c r="I4" s="8">
        <v>65</v>
      </c>
      <c r="J4" s="8">
        <v>0</v>
      </c>
      <c r="K4" s="7">
        <v>1</v>
      </c>
      <c r="L4" s="8">
        <v>3</v>
      </c>
      <c r="M4" s="8">
        <v>0</v>
      </c>
      <c r="N4" s="7">
        <v>1</v>
      </c>
      <c r="O4" s="8">
        <v>1</v>
      </c>
      <c r="P4" s="8">
        <v>0</v>
      </c>
      <c r="Q4" s="7">
        <v>3</v>
      </c>
      <c r="R4" s="8">
        <v>-33</v>
      </c>
      <c r="S4" s="8">
        <v>0</v>
      </c>
      <c r="T4" s="7"/>
      <c r="W4" s="7">
        <v>7</v>
      </c>
      <c r="X4">
        <v>-31</v>
      </c>
      <c r="Y4">
        <v>0</v>
      </c>
      <c r="Z4" s="7"/>
      <c r="AC4" s="7"/>
      <c r="AF4" s="7"/>
      <c r="AI4" s="7"/>
      <c r="AL4" s="7"/>
      <c r="AO4" s="7"/>
    </row>
    <row r="5" spans="1:43" x14ac:dyDescent="0.25">
      <c r="A5" s="5" t="s">
        <v>369</v>
      </c>
      <c r="B5" s="6">
        <f t="shared" ref="B5:D5" si="2">E5+H5+K5+N5+Q5+T5+W5+Z5+AC5+AF5+AI5</f>
        <v>35</v>
      </c>
      <c r="C5" s="6">
        <f t="shared" si="2"/>
        <v>94</v>
      </c>
      <c r="D5" s="6">
        <f t="shared" si="2"/>
        <v>0</v>
      </c>
      <c r="E5" s="7">
        <v>18</v>
      </c>
      <c r="F5">
        <v>79</v>
      </c>
      <c r="G5">
        <v>0</v>
      </c>
      <c r="H5" s="7">
        <v>4</v>
      </c>
      <c r="I5" s="8">
        <v>-2</v>
      </c>
      <c r="J5" s="8">
        <v>0</v>
      </c>
      <c r="K5" s="7">
        <v>3</v>
      </c>
      <c r="L5" s="8">
        <v>30</v>
      </c>
      <c r="M5" s="8">
        <v>0</v>
      </c>
      <c r="N5" s="7">
        <v>3</v>
      </c>
      <c r="O5" s="8">
        <v>4</v>
      </c>
      <c r="P5" s="8">
        <v>0</v>
      </c>
      <c r="Q5" s="7"/>
      <c r="T5" s="7"/>
      <c r="U5" s="8"/>
      <c r="V5" s="8"/>
      <c r="W5" s="7">
        <v>1</v>
      </c>
      <c r="X5">
        <v>-2</v>
      </c>
      <c r="Y5">
        <v>0</v>
      </c>
      <c r="Z5" s="7">
        <v>5</v>
      </c>
      <c r="AA5" s="8">
        <v>-15</v>
      </c>
      <c r="AB5" s="8">
        <v>0</v>
      </c>
      <c r="AC5" s="7">
        <v>1</v>
      </c>
      <c r="AD5" s="8">
        <v>0</v>
      </c>
      <c r="AE5" s="8">
        <v>0</v>
      </c>
      <c r="AF5" s="7"/>
      <c r="AI5" s="7"/>
      <c r="AJ5" s="8"/>
      <c r="AK5" s="8"/>
      <c r="AL5" s="7"/>
      <c r="AO5" s="7"/>
    </row>
    <row r="6" spans="1:43" x14ac:dyDescent="0.25">
      <c r="A6" s="5" t="s">
        <v>448</v>
      </c>
      <c r="B6" s="6">
        <f t="shared" ref="B6:D6" si="3">E6+H6+K6+N6+Q6+T6+W6+Z6+AC6+AF6+AI6</f>
        <v>45</v>
      </c>
      <c r="C6" s="6">
        <f t="shared" si="3"/>
        <v>226</v>
      </c>
      <c r="D6" s="6">
        <f t="shared" si="3"/>
        <v>2</v>
      </c>
      <c r="E6" s="7">
        <v>12</v>
      </c>
      <c r="F6">
        <v>77</v>
      </c>
      <c r="G6">
        <v>1</v>
      </c>
      <c r="H6" s="7">
        <v>9</v>
      </c>
      <c r="I6" s="8">
        <v>33</v>
      </c>
      <c r="J6" s="8">
        <v>0</v>
      </c>
      <c r="K6" s="7">
        <v>10</v>
      </c>
      <c r="L6" s="8">
        <v>59</v>
      </c>
      <c r="M6" s="8">
        <v>0</v>
      </c>
      <c r="N6" s="7">
        <v>10</v>
      </c>
      <c r="O6" s="8">
        <v>45</v>
      </c>
      <c r="P6" s="8">
        <v>1</v>
      </c>
      <c r="Q6" s="7"/>
      <c r="T6" s="7"/>
      <c r="W6" s="7">
        <v>4</v>
      </c>
      <c r="X6">
        <v>12</v>
      </c>
      <c r="Y6">
        <v>0</v>
      </c>
      <c r="Z6" s="7"/>
      <c r="AC6" s="7"/>
      <c r="AF6" s="7"/>
      <c r="AI6" s="7"/>
      <c r="AL6" s="7"/>
      <c r="AO6" s="7"/>
    </row>
    <row r="7" spans="1:43" x14ac:dyDescent="0.25">
      <c r="A7" s="5" t="s">
        <v>365</v>
      </c>
      <c r="B7" s="6">
        <f t="shared" ref="B7:D7" si="4">E7+H7+K7+N7+Q7+T7+W7+Z7+AC7+AF7+AI7</f>
        <v>40</v>
      </c>
      <c r="C7" s="6">
        <f t="shared" si="4"/>
        <v>159</v>
      </c>
      <c r="D7" s="6">
        <f t="shared" si="4"/>
        <v>4</v>
      </c>
      <c r="E7" s="7">
        <v>15</v>
      </c>
      <c r="F7">
        <v>51</v>
      </c>
      <c r="G7">
        <v>1</v>
      </c>
      <c r="H7" s="7">
        <v>6</v>
      </c>
      <c r="I7" s="8">
        <v>63</v>
      </c>
      <c r="J7" s="11">
        <v>3</v>
      </c>
      <c r="K7" s="7">
        <v>4</v>
      </c>
      <c r="L7" s="8">
        <v>12</v>
      </c>
      <c r="M7" s="8">
        <v>0</v>
      </c>
      <c r="N7" s="7">
        <v>2</v>
      </c>
      <c r="O7" s="8">
        <v>11</v>
      </c>
      <c r="P7" s="8">
        <v>0</v>
      </c>
      <c r="Q7" s="7"/>
      <c r="T7" s="7"/>
      <c r="W7" s="7">
        <v>3</v>
      </c>
      <c r="X7">
        <v>-15</v>
      </c>
      <c r="Y7">
        <v>0</v>
      </c>
      <c r="Z7" s="7"/>
      <c r="AC7" s="7">
        <v>6</v>
      </c>
      <c r="AD7">
        <v>26</v>
      </c>
      <c r="AE7">
        <v>0</v>
      </c>
      <c r="AF7" s="7">
        <v>4</v>
      </c>
      <c r="AG7">
        <v>11</v>
      </c>
      <c r="AH7">
        <v>0</v>
      </c>
      <c r="AI7" s="7"/>
      <c r="AL7" s="7"/>
      <c r="AO7" s="7"/>
    </row>
    <row r="8" spans="1:43" x14ac:dyDescent="0.25">
      <c r="A8" s="5" t="s">
        <v>363</v>
      </c>
      <c r="B8" s="6">
        <f t="shared" ref="B8:D8" si="5">E8+H8+K8+N8+Q8+T8+W8+Z8+AC8+AF8+AI8</f>
        <v>34</v>
      </c>
      <c r="C8" s="6">
        <f t="shared" si="5"/>
        <v>87</v>
      </c>
      <c r="D8" s="6">
        <f t="shared" si="5"/>
        <v>3</v>
      </c>
      <c r="E8" s="7">
        <v>8</v>
      </c>
      <c r="F8">
        <v>17</v>
      </c>
      <c r="G8" s="12">
        <v>2</v>
      </c>
      <c r="H8" s="7">
        <v>18</v>
      </c>
      <c r="I8" s="8">
        <v>52</v>
      </c>
      <c r="J8" s="8">
        <v>0</v>
      </c>
      <c r="K8" s="7">
        <v>1</v>
      </c>
      <c r="L8" s="8">
        <v>4</v>
      </c>
      <c r="M8" s="8">
        <v>0</v>
      </c>
      <c r="N8" s="7">
        <v>5</v>
      </c>
      <c r="O8" s="8">
        <v>16</v>
      </c>
      <c r="P8" s="8">
        <v>0</v>
      </c>
      <c r="Q8" s="7"/>
      <c r="T8" s="7"/>
      <c r="W8" s="7">
        <v>2</v>
      </c>
      <c r="X8">
        <v>-2</v>
      </c>
      <c r="Y8">
        <v>1</v>
      </c>
      <c r="Z8" s="7"/>
      <c r="AC8" s="7"/>
      <c r="AF8" s="7"/>
      <c r="AI8" s="7"/>
      <c r="AL8" s="7"/>
      <c r="AO8" s="7"/>
    </row>
    <row r="9" spans="1:43" x14ac:dyDescent="0.25">
      <c r="A9" s="5" t="s">
        <v>474</v>
      </c>
      <c r="B9" s="6">
        <f t="shared" ref="B9:D9" si="6">E9+H9+K9+N9+Q9+T9+W9+Z9+AC9+AF9+AI9</f>
        <v>48</v>
      </c>
      <c r="C9" s="6">
        <f t="shared" si="6"/>
        <v>239</v>
      </c>
      <c r="D9" s="6">
        <f t="shared" si="6"/>
        <v>2</v>
      </c>
      <c r="E9" s="7">
        <v>10</v>
      </c>
      <c r="F9">
        <v>32</v>
      </c>
      <c r="G9">
        <v>1</v>
      </c>
      <c r="H9" s="7">
        <v>20</v>
      </c>
      <c r="I9" s="10">
        <v>149</v>
      </c>
      <c r="J9" s="8">
        <v>1</v>
      </c>
      <c r="K9" s="7">
        <v>2</v>
      </c>
      <c r="L9" s="8">
        <v>5</v>
      </c>
      <c r="M9" s="8">
        <v>0</v>
      </c>
      <c r="N9" s="7">
        <v>1</v>
      </c>
      <c r="O9" s="8">
        <v>4</v>
      </c>
      <c r="P9" s="8">
        <v>0</v>
      </c>
      <c r="Q9" s="7"/>
      <c r="T9" s="7"/>
      <c r="W9" s="7">
        <v>1</v>
      </c>
      <c r="X9">
        <v>12</v>
      </c>
      <c r="Y9">
        <v>0</v>
      </c>
      <c r="Z9" s="7">
        <v>2</v>
      </c>
      <c r="AA9" s="8">
        <v>-17</v>
      </c>
      <c r="AB9" s="8">
        <v>0</v>
      </c>
      <c r="AC9" s="7">
        <v>7</v>
      </c>
      <c r="AD9">
        <v>38</v>
      </c>
      <c r="AE9">
        <v>0</v>
      </c>
      <c r="AF9" s="7">
        <v>4</v>
      </c>
      <c r="AG9" s="8">
        <v>12</v>
      </c>
      <c r="AH9" s="8">
        <v>0</v>
      </c>
      <c r="AI9" s="7">
        <v>1</v>
      </c>
      <c r="AJ9" s="8">
        <v>4</v>
      </c>
      <c r="AK9" s="8">
        <v>0</v>
      </c>
      <c r="AL9" s="7">
        <v>1</v>
      </c>
      <c r="AM9" s="8">
        <v>-13</v>
      </c>
      <c r="AN9" s="8">
        <v>0</v>
      </c>
      <c r="AO9" s="7"/>
    </row>
    <row r="10" spans="1:43" x14ac:dyDescent="0.25">
      <c r="A10" s="5" t="s">
        <v>364</v>
      </c>
      <c r="B10" s="6">
        <f t="shared" ref="B10:C10" si="7">E10+H10+K10+N10+Q10+T10+W10+Z10+AC10+AF10+AI10+AL10</f>
        <v>35</v>
      </c>
      <c r="C10" s="6">
        <f t="shared" si="7"/>
        <v>137</v>
      </c>
      <c r="D10" s="6">
        <f>G10+J10+M10+P10+S10+V10+Y10+AB10+AE10+AH10+AK10</f>
        <v>0</v>
      </c>
      <c r="E10" s="7">
        <v>5</v>
      </c>
      <c r="F10">
        <v>52</v>
      </c>
      <c r="G10">
        <v>0</v>
      </c>
      <c r="H10" s="7">
        <v>16</v>
      </c>
      <c r="I10" s="8">
        <v>73</v>
      </c>
      <c r="J10" s="8">
        <v>0</v>
      </c>
      <c r="K10" s="7">
        <v>4</v>
      </c>
      <c r="L10" s="8">
        <v>17</v>
      </c>
      <c r="M10" s="8">
        <v>0</v>
      </c>
      <c r="N10" s="7">
        <v>0</v>
      </c>
      <c r="O10" s="8">
        <v>0</v>
      </c>
      <c r="P10" s="8">
        <v>0</v>
      </c>
      <c r="Q10" s="7"/>
      <c r="T10" s="7"/>
      <c r="W10" s="7">
        <v>7</v>
      </c>
      <c r="X10">
        <v>-21</v>
      </c>
      <c r="Y10">
        <v>0</v>
      </c>
      <c r="Z10" s="7"/>
      <c r="AC10" s="7">
        <v>1</v>
      </c>
      <c r="AD10">
        <v>2</v>
      </c>
      <c r="AE10">
        <v>0</v>
      </c>
      <c r="AF10" s="7"/>
      <c r="AI10" s="7">
        <v>2</v>
      </c>
      <c r="AJ10">
        <v>14</v>
      </c>
      <c r="AK10">
        <v>0</v>
      </c>
      <c r="AL10" s="7"/>
      <c r="AO10" s="7"/>
    </row>
    <row r="11" spans="1:43" x14ac:dyDescent="0.25">
      <c r="A11" s="5" t="s">
        <v>125</v>
      </c>
      <c r="B11" s="6">
        <f t="shared" ref="B11:D11" si="8">E11+H11+K11+N11+Q11+T11+W11+Z11+AC11+AF11+AI11</f>
        <v>45</v>
      </c>
      <c r="C11" s="6">
        <f t="shared" si="8"/>
        <v>122</v>
      </c>
      <c r="D11" s="6">
        <f t="shared" si="8"/>
        <v>0</v>
      </c>
      <c r="E11" s="7">
        <v>7</v>
      </c>
      <c r="F11">
        <v>18</v>
      </c>
      <c r="G11">
        <v>0</v>
      </c>
      <c r="H11" s="7">
        <v>23</v>
      </c>
      <c r="I11" s="8">
        <v>88</v>
      </c>
      <c r="J11" s="8">
        <v>0</v>
      </c>
      <c r="K11" s="7">
        <v>5</v>
      </c>
      <c r="L11" s="8">
        <v>38</v>
      </c>
      <c r="M11" s="8">
        <v>0</v>
      </c>
      <c r="N11" s="7">
        <v>0</v>
      </c>
      <c r="O11" s="8">
        <v>0</v>
      </c>
      <c r="P11" s="8">
        <v>0</v>
      </c>
      <c r="Q11" s="7"/>
      <c r="T11" s="7"/>
      <c r="W11" s="7">
        <v>8</v>
      </c>
      <c r="X11">
        <v>-31</v>
      </c>
      <c r="Y11">
        <v>0</v>
      </c>
      <c r="Z11" s="7"/>
      <c r="AC11" s="7">
        <v>1</v>
      </c>
      <c r="AD11">
        <v>4</v>
      </c>
      <c r="AE11">
        <v>0</v>
      </c>
      <c r="AF11" s="7"/>
      <c r="AI11" s="7">
        <v>1</v>
      </c>
      <c r="AJ11">
        <v>5</v>
      </c>
      <c r="AK11">
        <v>0</v>
      </c>
      <c r="AL11" s="7"/>
      <c r="AO11" s="7"/>
    </row>
    <row r="12" spans="1:43" x14ac:dyDescent="0.25">
      <c r="A12" s="5" t="s">
        <v>342</v>
      </c>
      <c r="B12" s="6">
        <f t="shared" ref="B12:D12" si="9">E12+H12+K12+N12+Q12+T12+W12+Z12+AC12+AF12+AI12</f>
        <v>52</v>
      </c>
      <c r="C12" s="6">
        <f t="shared" si="9"/>
        <v>154</v>
      </c>
      <c r="D12" s="6">
        <f t="shared" si="9"/>
        <v>1</v>
      </c>
      <c r="E12" s="7">
        <v>8</v>
      </c>
      <c r="F12">
        <v>33</v>
      </c>
      <c r="G12">
        <v>0</v>
      </c>
      <c r="H12" s="7">
        <v>26</v>
      </c>
      <c r="I12" s="8">
        <v>96</v>
      </c>
      <c r="J12" s="8">
        <v>1</v>
      </c>
      <c r="K12" s="7">
        <v>8</v>
      </c>
      <c r="L12" s="8">
        <v>43</v>
      </c>
      <c r="M12" s="8">
        <v>0</v>
      </c>
      <c r="N12" s="7">
        <v>0</v>
      </c>
      <c r="O12" s="8">
        <v>0</v>
      </c>
      <c r="P12" s="8">
        <v>0</v>
      </c>
      <c r="Q12" s="7"/>
      <c r="T12" s="7"/>
      <c r="W12" s="7">
        <v>10</v>
      </c>
      <c r="X12" s="8">
        <v>-18</v>
      </c>
      <c r="Y12" s="8">
        <v>0</v>
      </c>
      <c r="Z12" s="7"/>
      <c r="AC12" s="7"/>
      <c r="AF12" s="7"/>
      <c r="AI12" s="7"/>
      <c r="AL12" s="7"/>
      <c r="AO12" s="7"/>
    </row>
    <row r="13" spans="1:43" x14ac:dyDescent="0.25">
      <c r="A13" s="5" t="s">
        <v>301</v>
      </c>
      <c r="B13" s="6">
        <f t="shared" ref="B13:D13" si="10">E13+H13+K13+N13+Q13+T13+W13+Z13+AC13+AF13+AI13</f>
        <v>34</v>
      </c>
      <c r="C13" s="6">
        <f t="shared" si="10"/>
        <v>174</v>
      </c>
      <c r="D13" s="6">
        <f t="shared" si="10"/>
        <v>0</v>
      </c>
      <c r="E13" s="7">
        <v>7</v>
      </c>
      <c r="F13">
        <v>78</v>
      </c>
      <c r="G13">
        <v>0</v>
      </c>
      <c r="H13" s="7">
        <v>16</v>
      </c>
      <c r="I13" s="8">
        <v>71</v>
      </c>
      <c r="J13" s="8">
        <v>0</v>
      </c>
      <c r="K13" s="7">
        <v>7</v>
      </c>
      <c r="L13" s="8">
        <v>24</v>
      </c>
      <c r="M13" s="8">
        <v>0</v>
      </c>
      <c r="N13" s="7">
        <v>0</v>
      </c>
      <c r="O13" s="8">
        <v>0</v>
      </c>
      <c r="P13" s="8">
        <v>0</v>
      </c>
      <c r="Q13" s="7"/>
      <c r="T13" s="7"/>
      <c r="W13" s="7">
        <v>4</v>
      </c>
      <c r="X13" s="8">
        <v>1</v>
      </c>
      <c r="Y13" s="8">
        <v>0</v>
      </c>
      <c r="Z13" s="7"/>
      <c r="AC13" s="7"/>
      <c r="AF13" s="7"/>
      <c r="AI13" s="7"/>
      <c r="AL13" s="7"/>
      <c r="AO13" s="7"/>
    </row>
    <row r="14" spans="1:43" x14ac:dyDescent="0.25">
      <c r="A14" s="5" t="s">
        <v>700</v>
      </c>
      <c r="B14" s="6">
        <v>39</v>
      </c>
      <c r="C14" s="6">
        <v>212</v>
      </c>
      <c r="D14" s="6">
        <v>3</v>
      </c>
      <c r="E14">
        <v>21</v>
      </c>
      <c r="F14" s="10">
        <v>116</v>
      </c>
      <c r="G14" s="12">
        <v>2</v>
      </c>
      <c r="H14">
        <v>11</v>
      </c>
      <c r="I14">
        <v>60</v>
      </c>
      <c r="J14">
        <v>1</v>
      </c>
      <c r="K14">
        <v>7</v>
      </c>
      <c r="L14">
        <v>36</v>
      </c>
      <c r="M14">
        <f t="shared" ref="M14:AN14" si="11">SUM(M3:M13)</f>
        <v>0</v>
      </c>
      <c r="N14">
        <f t="shared" si="11"/>
        <v>24</v>
      </c>
      <c r="O14">
        <f t="shared" si="11"/>
        <v>90</v>
      </c>
      <c r="P14">
        <f t="shared" si="11"/>
        <v>1</v>
      </c>
      <c r="Q14">
        <f t="shared" si="11"/>
        <v>6</v>
      </c>
      <c r="R14">
        <f t="shared" si="11"/>
        <v>-32</v>
      </c>
      <c r="S14">
        <f t="shared" si="11"/>
        <v>0</v>
      </c>
      <c r="T14">
        <f t="shared" si="11"/>
        <v>1</v>
      </c>
      <c r="U14">
        <f t="shared" si="11"/>
        <v>3</v>
      </c>
      <c r="V14">
        <f t="shared" si="11"/>
        <v>0</v>
      </c>
      <c r="W14">
        <f t="shared" si="11"/>
        <v>48</v>
      </c>
      <c r="X14">
        <f t="shared" si="11"/>
        <v>-96</v>
      </c>
      <c r="Y14">
        <f t="shared" si="11"/>
        <v>1</v>
      </c>
      <c r="Z14">
        <f t="shared" si="11"/>
        <v>7</v>
      </c>
      <c r="AA14">
        <f t="shared" si="11"/>
        <v>-32</v>
      </c>
      <c r="AB14">
        <f t="shared" si="11"/>
        <v>0</v>
      </c>
      <c r="AC14">
        <f t="shared" si="11"/>
        <v>16</v>
      </c>
      <c r="AD14">
        <f t="shared" si="11"/>
        <v>70</v>
      </c>
      <c r="AE14">
        <f t="shared" si="11"/>
        <v>0</v>
      </c>
      <c r="AF14">
        <f t="shared" si="11"/>
        <v>8</v>
      </c>
      <c r="AG14">
        <f t="shared" si="11"/>
        <v>23</v>
      </c>
      <c r="AH14">
        <f t="shared" si="11"/>
        <v>0</v>
      </c>
      <c r="AI14">
        <f t="shared" si="11"/>
        <v>4</v>
      </c>
      <c r="AJ14">
        <f t="shared" si="11"/>
        <v>23</v>
      </c>
      <c r="AK14">
        <f t="shared" si="11"/>
        <v>0</v>
      </c>
      <c r="AL14">
        <f t="shared" si="11"/>
        <v>1</v>
      </c>
      <c r="AM14">
        <f t="shared" si="11"/>
        <v>-13</v>
      </c>
      <c r="AN14">
        <f t="shared" si="11"/>
        <v>0</v>
      </c>
      <c r="AO14">
        <v>1</v>
      </c>
      <c r="AP14">
        <v>10</v>
      </c>
      <c r="AQ14">
        <v>0</v>
      </c>
    </row>
    <row r="15" spans="1:43" x14ac:dyDescent="0.25">
      <c r="A15" s="5"/>
      <c r="B15" s="6"/>
      <c r="C15" s="6"/>
      <c r="D15" s="6"/>
      <c r="E15">
        <v>149</v>
      </c>
      <c r="F15">
        <v>691</v>
      </c>
      <c r="G15">
        <v>7</v>
      </c>
      <c r="H15">
        <v>167</v>
      </c>
      <c r="I15">
        <v>777</v>
      </c>
      <c r="J15">
        <v>6</v>
      </c>
      <c r="K15">
        <v>53</v>
      </c>
      <c r="L15">
        <v>273</v>
      </c>
      <c r="M15">
        <v>0</v>
      </c>
    </row>
    <row r="16" spans="1:43" x14ac:dyDescent="0.25">
      <c r="A16" s="1" t="s">
        <v>55</v>
      </c>
      <c r="B16" s="2" t="s">
        <v>1</v>
      </c>
      <c r="C16" s="2"/>
      <c r="D16" s="2"/>
      <c r="E16" s="3" t="s">
        <v>1028</v>
      </c>
      <c r="F16" s="3"/>
      <c r="G16" s="3"/>
      <c r="H16" s="3" t="s">
        <v>1022</v>
      </c>
      <c r="I16" s="3"/>
      <c r="J16" s="3"/>
      <c r="K16" s="3" t="s">
        <v>1009</v>
      </c>
      <c r="L16" s="3"/>
      <c r="M16" s="3"/>
      <c r="N16" s="3" t="s">
        <v>1004</v>
      </c>
      <c r="O16" s="3"/>
      <c r="P16" s="3"/>
      <c r="Q16" s="3" t="s">
        <v>1029</v>
      </c>
      <c r="R16" s="3"/>
      <c r="S16" s="3"/>
      <c r="T16" s="3" t="s">
        <v>1030</v>
      </c>
      <c r="U16" s="3"/>
      <c r="V16" s="3"/>
      <c r="W16" s="3" t="s">
        <v>1031</v>
      </c>
      <c r="X16" s="3"/>
      <c r="Y16" s="3"/>
      <c r="Z16" s="3" t="s">
        <v>1032</v>
      </c>
      <c r="AA16" s="3"/>
      <c r="AB16" s="3"/>
      <c r="AC16" s="3" t="s">
        <v>1033</v>
      </c>
      <c r="AD16" s="3"/>
      <c r="AE16" s="3"/>
      <c r="AF16" s="3" t="s">
        <v>1034</v>
      </c>
      <c r="AG16" s="3"/>
      <c r="AH16" s="3"/>
      <c r="AI16" s="3" t="s">
        <v>1006</v>
      </c>
      <c r="AJ16" s="3"/>
      <c r="AK16" s="3"/>
      <c r="AL16" s="3" t="s">
        <v>1010</v>
      </c>
      <c r="AM16" s="3"/>
      <c r="AN16" s="3"/>
      <c r="AO16" s="3"/>
      <c r="AP16" s="3"/>
      <c r="AQ16" s="3"/>
    </row>
    <row r="17" spans="1:43" x14ac:dyDescent="0.25">
      <c r="A17" s="1" t="s">
        <v>1015</v>
      </c>
      <c r="B17" s="2" t="s">
        <v>58</v>
      </c>
      <c r="C17" s="2" t="s">
        <v>7</v>
      </c>
      <c r="D17" s="2" t="s">
        <v>8</v>
      </c>
      <c r="E17" s="4" t="s">
        <v>21</v>
      </c>
      <c r="F17" s="3" t="s">
        <v>7</v>
      </c>
      <c r="G17" s="3" t="s">
        <v>8</v>
      </c>
      <c r="H17" s="4" t="s">
        <v>21</v>
      </c>
      <c r="I17" s="3" t="s">
        <v>7</v>
      </c>
      <c r="J17" s="3" t="s">
        <v>8</v>
      </c>
      <c r="K17" s="4" t="s">
        <v>21</v>
      </c>
      <c r="L17" s="3" t="s">
        <v>7</v>
      </c>
      <c r="M17" s="3" t="s">
        <v>8</v>
      </c>
      <c r="N17" s="4" t="s">
        <v>21</v>
      </c>
      <c r="O17" s="3" t="s">
        <v>7</v>
      </c>
      <c r="P17" s="3" t="s">
        <v>8</v>
      </c>
      <c r="Q17" s="4" t="s">
        <v>21</v>
      </c>
      <c r="R17" s="3" t="s">
        <v>7</v>
      </c>
      <c r="S17" s="3" t="s">
        <v>8</v>
      </c>
      <c r="T17" s="4" t="s">
        <v>21</v>
      </c>
      <c r="U17" s="3" t="s">
        <v>7</v>
      </c>
      <c r="V17" s="3" t="s">
        <v>8</v>
      </c>
      <c r="W17" s="4" t="s">
        <v>21</v>
      </c>
      <c r="X17" s="3" t="s">
        <v>7</v>
      </c>
      <c r="Y17" s="3" t="s">
        <v>8</v>
      </c>
      <c r="Z17" s="4" t="s">
        <v>21</v>
      </c>
      <c r="AA17" s="3" t="s">
        <v>7</v>
      </c>
      <c r="AB17" s="3" t="s">
        <v>8</v>
      </c>
      <c r="AC17" s="4" t="s">
        <v>21</v>
      </c>
      <c r="AD17" s="3" t="s">
        <v>7</v>
      </c>
      <c r="AE17" s="3" t="s">
        <v>8</v>
      </c>
      <c r="AF17" s="4" t="s">
        <v>21</v>
      </c>
      <c r="AG17" s="3" t="s">
        <v>7</v>
      </c>
      <c r="AH17" s="3" t="s">
        <v>8</v>
      </c>
      <c r="AI17" s="4" t="s">
        <v>21</v>
      </c>
      <c r="AJ17" s="3" t="s">
        <v>7</v>
      </c>
      <c r="AK17" s="3" t="s">
        <v>8</v>
      </c>
      <c r="AL17" s="4" t="s">
        <v>21</v>
      </c>
      <c r="AM17" s="3" t="s">
        <v>7</v>
      </c>
      <c r="AN17" s="3" t="s">
        <v>8</v>
      </c>
      <c r="AO17" s="3"/>
      <c r="AP17" s="3"/>
      <c r="AQ17" s="3"/>
    </row>
    <row r="18" spans="1:43" x14ac:dyDescent="0.25">
      <c r="A18" s="5" t="s">
        <v>236</v>
      </c>
      <c r="B18" s="6">
        <f t="shared" ref="B18:D18" si="12">E18+H18+K18+N18+Q18+T18+W18+Z18+AC18+AF18+AI18+AL18</f>
        <v>14</v>
      </c>
      <c r="C18" s="6">
        <f t="shared" si="12"/>
        <v>181</v>
      </c>
      <c r="D18" s="6">
        <f t="shared" si="12"/>
        <v>1</v>
      </c>
      <c r="E18" s="7">
        <v>8</v>
      </c>
      <c r="F18" s="10">
        <v>120</v>
      </c>
      <c r="G18">
        <v>1</v>
      </c>
      <c r="H18" s="7">
        <v>1</v>
      </c>
      <c r="I18" s="8">
        <v>4</v>
      </c>
      <c r="J18" s="8">
        <v>0</v>
      </c>
      <c r="K18" s="7"/>
      <c r="N18" s="7">
        <v>4</v>
      </c>
      <c r="O18">
        <v>41</v>
      </c>
      <c r="P18">
        <v>0</v>
      </c>
      <c r="Q18" s="7">
        <v>1</v>
      </c>
      <c r="R18" s="8">
        <v>16</v>
      </c>
      <c r="S18" s="8">
        <v>0</v>
      </c>
      <c r="T18" s="7"/>
      <c r="W18" s="7"/>
      <c r="Z18" s="7"/>
      <c r="AC18" s="7"/>
      <c r="AF18" s="7"/>
      <c r="AI18" s="7"/>
      <c r="AL18" s="7"/>
    </row>
    <row r="19" spans="1:43" x14ac:dyDescent="0.25">
      <c r="A19" s="5" t="s">
        <v>685</v>
      </c>
      <c r="B19" s="6">
        <f t="shared" ref="B19:D19" si="13">E19+H19+K19+N19+Q19+T19+W19+Z19+AC19+AF19+AI19+AL19</f>
        <v>14</v>
      </c>
      <c r="C19" s="6">
        <f t="shared" si="13"/>
        <v>162</v>
      </c>
      <c r="D19" s="6">
        <f t="shared" si="13"/>
        <v>1</v>
      </c>
      <c r="E19" s="7">
        <v>4</v>
      </c>
      <c r="F19">
        <v>37</v>
      </c>
      <c r="G19">
        <v>0</v>
      </c>
      <c r="H19" s="7">
        <v>4</v>
      </c>
      <c r="I19" s="8">
        <v>55</v>
      </c>
      <c r="J19" s="8">
        <v>1</v>
      </c>
      <c r="K19" s="7">
        <v>1</v>
      </c>
      <c r="L19" s="8">
        <v>14</v>
      </c>
      <c r="M19" s="8">
        <v>0</v>
      </c>
      <c r="N19" s="7">
        <v>2</v>
      </c>
      <c r="O19" s="8">
        <v>22</v>
      </c>
      <c r="P19" s="8">
        <v>0</v>
      </c>
      <c r="Q19" s="7"/>
      <c r="T19" s="7"/>
      <c r="W19" s="7">
        <v>2</v>
      </c>
      <c r="X19">
        <v>19</v>
      </c>
      <c r="Y19">
        <v>0</v>
      </c>
      <c r="Z19" s="7">
        <v>1</v>
      </c>
      <c r="AA19" s="8">
        <v>15</v>
      </c>
      <c r="AB19" s="8">
        <v>0</v>
      </c>
      <c r="AC19" s="7"/>
      <c r="AF19" s="7"/>
      <c r="AI19" s="7"/>
      <c r="AL19" s="7"/>
    </row>
    <row r="20" spans="1:43" x14ac:dyDescent="0.25">
      <c r="A20" s="5" t="s">
        <v>369</v>
      </c>
      <c r="B20" s="6">
        <f t="shared" ref="B20:D20" si="14">E20+H20+K20+N20+Q20+T20+W20+Z20+AC20+AF20+AI20+AL20</f>
        <v>21</v>
      </c>
      <c r="C20" s="6">
        <f t="shared" si="14"/>
        <v>196</v>
      </c>
      <c r="D20" s="6">
        <f t="shared" si="14"/>
        <v>1</v>
      </c>
      <c r="E20" s="7">
        <v>6</v>
      </c>
      <c r="F20">
        <v>90</v>
      </c>
      <c r="G20">
        <v>0</v>
      </c>
      <c r="H20" s="7">
        <v>5</v>
      </c>
      <c r="I20" s="8">
        <v>21</v>
      </c>
      <c r="J20" s="8">
        <v>0</v>
      </c>
      <c r="K20" s="7"/>
      <c r="N20" s="7">
        <v>2</v>
      </c>
      <c r="O20">
        <v>21</v>
      </c>
      <c r="P20">
        <v>0</v>
      </c>
      <c r="Q20" s="7"/>
      <c r="T20" s="7">
        <v>3</v>
      </c>
      <c r="U20">
        <v>15</v>
      </c>
      <c r="V20">
        <v>0</v>
      </c>
      <c r="W20" s="7">
        <v>3</v>
      </c>
      <c r="X20" s="8">
        <v>33</v>
      </c>
      <c r="Y20" s="8">
        <v>1</v>
      </c>
      <c r="Z20" s="7"/>
      <c r="AC20" s="7">
        <v>1</v>
      </c>
      <c r="AD20">
        <v>8</v>
      </c>
      <c r="AE20">
        <v>0</v>
      </c>
      <c r="AF20" s="7">
        <v>1</v>
      </c>
      <c r="AG20" s="8">
        <v>8</v>
      </c>
      <c r="AH20" s="8">
        <v>0</v>
      </c>
      <c r="AI20" s="7"/>
      <c r="AL20" s="7"/>
    </row>
    <row r="21" spans="1:43" ht="15.75" customHeight="1" x14ac:dyDescent="0.25">
      <c r="A21" s="5" t="s">
        <v>448</v>
      </c>
      <c r="B21" s="6">
        <f t="shared" ref="B21:D21" si="15">E21+H21+K21+N21+Q21+T21+W21+Z21+AC21+AF21+AI21+AL21</f>
        <v>13</v>
      </c>
      <c r="C21" s="6">
        <f t="shared" si="15"/>
        <v>130</v>
      </c>
      <c r="D21" s="6">
        <f t="shared" si="15"/>
        <v>0</v>
      </c>
      <c r="E21" s="7">
        <v>3</v>
      </c>
      <c r="F21">
        <v>38</v>
      </c>
      <c r="G21">
        <v>0</v>
      </c>
      <c r="H21" s="7"/>
      <c r="K21" s="7">
        <v>4</v>
      </c>
      <c r="L21">
        <v>39</v>
      </c>
      <c r="M21">
        <v>0</v>
      </c>
      <c r="N21" s="7">
        <v>4</v>
      </c>
      <c r="O21" s="8">
        <v>38</v>
      </c>
      <c r="P21" s="8">
        <v>0</v>
      </c>
      <c r="Q21" s="7"/>
      <c r="T21" s="7"/>
      <c r="W21" s="7">
        <v>1</v>
      </c>
      <c r="X21">
        <v>8</v>
      </c>
      <c r="Y21">
        <v>0</v>
      </c>
      <c r="Z21" s="7"/>
      <c r="AC21" s="7">
        <v>1</v>
      </c>
      <c r="AD21">
        <v>7</v>
      </c>
      <c r="AE21">
        <v>0</v>
      </c>
      <c r="AF21" s="7"/>
      <c r="AI21" s="7"/>
      <c r="AL21" s="7"/>
    </row>
    <row r="22" spans="1:43" ht="15.75" customHeight="1" x14ac:dyDescent="0.25">
      <c r="A22" s="5" t="s">
        <v>365</v>
      </c>
      <c r="B22" s="6">
        <f t="shared" ref="B22:D22" si="16">E22+H22+K22+N22+Q22+T22+W22+Z22+AC22+AF22+AI22+AL22</f>
        <v>8</v>
      </c>
      <c r="C22" s="6">
        <f t="shared" si="16"/>
        <v>116</v>
      </c>
      <c r="D22" s="6">
        <f t="shared" si="16"/>
        <v>0</v>
      </c>
      <c r="E22" s="7">
        <v>3</v>
      </c>
      <c r="F22">
        <v>42</v>
      </c>
      <c r="G22">
        <v>0</v>
      </c>
      <c r="H22" s="7">
        <v>3</v>
      </c>
      <c r="I22" s="8">
        <v>19</v>
      </c>
      <c r="J22" s="8">
        <v>0</v>
      </c>
      <c r="K22" s="7">
        <v>1</v>
      </c>
      <c r="L22" s="8">
        <v>33</v>
      </c>
      <c r="M22" s="8">
        <v>0</v>
      </c>
      <c r="N22" s="7"/>
      <c r="Q22" s="7"/>
      <c r="T22" s="7"/>
      <c r="W22" s="7"/>
      <c r="Z22" s="7">
        <v>1</v>
      </c>
      <c r="AA22">
        <v>22</v>
      </c>
      <c r="AB22">
        <v>0</v>
      </c>
      <c r="AC22" s="7"/>
      <c r="AF22" s="7"/>
      <c r="AI22" s="7"/>
      <c r="AL22" s="7"/>
    </row>
    <row r="23" spans="1:43" ht="15.75" customHeight="1" x14ac:dyDescent="0.25">
      <c r="A23" s="5" t="s">
        <v>363</v>
      </c>
      <c r="B23" s="6">
        <f t="shared" ref="B23:D23" si="17">E23+H23+K23+N23+Q23+T23+W23+Z23+AC23+AF23+AI23+AL23</f>
        <v>16</v>
      </c>
      <c r="C23" s="6">
        <f t="shared" si="17"/>
        <v>322</v>
      </c>
      <c r="D23" s="6">
        <f t="shared" si="17"/>
        <v>1</v>
      </c>
      <c r="E23" s="7">
        <v>5</v>
      </c>
      <c r="F23">
        <v>92</v>
      </c>
      <c r="G23">
        <v>1</v>
      </c>
      <c r="H23" s="7">
        <v>1</v>
      </c>
      <c r="I23" s="8">
        <v>21</v>
      </c>
      <c r="J23" s="8">
        <v>0</v>
      </c>
      <c r="K23" s="7">
        <v>2</v>
      </c>
      <c r="L23" s="8">
        <v>51</v>
      </c>
      <c r="M23" s="8">
        <v>0</v>
      </c>
      <c r="N23" s="7">
        <v>2</v>
      </c>
      <c r="O23" s="8">
        <v>38</v>
      </c>
      <c r="P23" s="8">
        <v>0</v>
      </c>
      <c r="Q23" s="7"/>
      <c r="R23" s="8"/>
      <c r="S23" s="8"/>
      <c r="T23" s="7"/>
      <c r="W23" s="7">
        <v>1</v>
      </c>
      <c r="X23">
        <v>17</v>
      </c>
      <c r="Y23">
        <v>0</v>
      </c>
      <c r="Z23" s="7"/>
      <c r="AC23" s="7">
        <v>2</v>
      </c>
      <c r="AD23">
        <v>3</v>
      </c>
      <c r="AE23">
        <v>0</v>
      </c>
      <c r="AF23" s="7"/>
      <c r="AI23" s="7">
        <v>3</v>
      </c>
      <c r="AJ23">
        <v>100</v>
      </c>
      <c r="AK23">
        <v>0</v>
      </c>
      <c r="AL23" s="7"/>
    </row>
    <row r="24" spans="1:43" ht="15.75" customHeight="1" x14ac:dyDescent="0.25">
      <c r="A24" s="5" t="s">
        <v>474</v>
      </c>
      <c r="B24" s="6">
        <f t="shared" ref="B24:D24" si="18">E24+H24+K24+N24+Q24+T24+W24+Z24+AC24+AF24+AI24+AL24</f>
        <v>16</v>
      </c>
      <c r="C24" s="6">
        <f t="shared" si="18"/>
        <v>206</v>
      </c>
      <c r="D24" s="6">
        <f t="shared" si="18"/>
        <v>0</v>
      </c>
      <c r="E24" s="7">
        <v>2</v>
      </c>
      <c r="F24">
        <v>26</v>
      </c>
      <c r="G24">
        <v>0</v>
      </c>
      <c r="H24" s="7">
        <v>4</v>
      </c>
      <c r="I24" s="8">
        <v>59</v>
      </c>
      <c r="J24" s="8">
        <v>0</v>
      </c>
      <c r="K24" s="7">
        <v>3</v>
      </c>
      <c r="L24" s="8">
        <v>63</v>
      </c>
      <c r="M24" s="8">
        <v>0</v>
      </c>
      <c r="N24" s="7">
        <v>2</v>
      </c>
      <c r="O24" s="8">
        <v>11</v>
      </c>
      <c r="P24" s="8">
        <v>0</v>
      </c>
      <c r="Q24" s="7">
        <v>2</v>
      </c>
      <c r="R24" s="8">
        <v>15</v>
      </c>
      <c r="S24" s="8">
        <v>0</v>
      </c>
      <c r="T24" s="7">
        <v>1</v>
      </c>
      <c r="U24" s="8">
        <v>11</v>
      </c>
      <c r="V24" s="8">
        <v>0</v>
      </c>
      <c r="W24" s="7"/>
      <c r="Z24" s="7"/>
      <c r="AC24" s="7">
        <v>2</v>
      </c>
      <c r="AD24">
        <v>21</v>
      </c>
      <c r="AE24">
        <v>0</v>
      </c>
      <c r="AF24" s="7"/>
      <c r="AI24" s="7"/>
      <c r="AL24" s="7"/>
    </row>
    <row r="25" spans="1:43" ht="15.75" customHeight="1" x14ac:dyDescent="0.25">
      <c r="A25" s="5" t="s">
        <v>364</v>
      </c>
      <c r="B25" s="6">
        <f t="shared" ref="B25:D25" si="19">E25+H25+K25+N25+Q25+T25+W25+Z25+AC25+AF25+AI25+AL25</f>
        <v>11</v>
      </c>
      <c r="C25" s="6">
        <f t="shared" si="19"/>
        <v>166</v>
      </c>
      <c r="D25" s="6">
        <f t="shared" si="19"/>
        <v>2</v>
      </c>
      <c r="E25" s="7">
        <v>5</v>
      </c>
      <c r="F25">
        <v>85</v>
      </c>
      <c r="G25" s="12">
        <v>2</v>
      </c>
      <c r="H25" s="7">
        <v>2</v>
      </c>
      <c r="I25" s="8">
        <v>44</v>
      </c>
      <c r="J25" s="8">
        <v>0</v>
      </c>
      <c r="K25" s="7">
        <v>1</v>
      </c>
      <c r="L25" s="8">
        <v>4</v>
      </c>
      <c r="M25" s="8">
        <v>0</v>
      </c>
      <c r="N25" s="7">
        <v>1</v>
      </c>
      <c r="O25" s="8">
        <v>10</v>
      </c>
      <c r="P25" s="8">
        <v>0</v>
      </c>
      <c r="Q25" s="7">
        <v>2</v>
      </c>
      <c r="R25" s="8">
        <v>23</v>
      </c>
      <c r="S25" s="8">
        <v>0</v>
      </c>
      <c r="T25" s="7"/>
      <c r="W25" s="7"/>
      <c r="Z25" s="7"/>
      <c r="AC25" s="7"/>
      <c r="AF25" s="7"/>
      <c r="AI25" s="7"/>
      <c r="AL25" s="7"/>
    </row>
    <row r="26" spans="1:43" ht="15.75" customHeight="1" x14ac:dyDescent="0.25">
      <c r="A26" s="5" t="s">
        <v>125</v>
      </c>
      <c r="B26" s="6">
        <f t="shared" ref="B26:D26" si="20">E26+H26+K26+N26+Q26+T26+W26+Z26+AC26+AF26+AI26+AL26</f>
        <v>24</v>
      </c>
      <c r="C26" s="6">
        <f t="shared" si="20"/>
        <v>314</v>
      </c>
      <c r="D26" s="6">
        <f t="shared" si="20"/>
        <v>4</v>
      </c>
      <c r="E26" s="7">
        <v>7</v>
      </c>
      <c r="F26" s="10">
        <v>150</v>
      </c>
      <c r="G26" s="18">
        <v>3</v>
      </c>
      <c r="H26" s="7">
        <v>4</v>
      </c>
      <c r="I26" s="8">
        <v>50</v>
      </c>
      <c r="J26" s="8">
        <v>0</v>
      </c>
      <c r="K26" s="7">
        <v>4</v>
      </c>
      <c r="L26" s="8">
        <v>45</v>
      </c>
      <c r="M26" s="8">
        <v>1</v>
      </c>
      <c r="N26" s="7">
        <v>5</v>
      </c>
      <c r="O26" s="8">
        <v>39</v>
      </c>
      <c r="P26" s="8">
        <v>0</v>
      </c>
      <c r="Q26" s="7">
        <v>1</v>
      </c>
      <c r="R26" s="8">
        <v>6</v>
      </c>
      <c r="S26" s="8">
        <v>0</v>
      </c>
      <c r="T26" s="7">
        <v>1</v>
      </c>
      <c r="U26" s="8">
        <v>12</v>
      </c>
      <c r="V26" s="8">
        <v>0</v>
      </c>
      <c r="W26" s="7"/>
      <c r="Z26" s="7"/>
      <c r="AC26" s="7">
        <v>1</v>
      </c>
      <c r="AD26">
        <v>2</v>
      </c>
      <c r="AE26">
        <v>0</v>
      </c>
      <c r="AF26" s="7"/>
      <c r="AI26" s="7">
        <v>1</v>
      </c>
      <c r="AJ26">
        <v>10</v>
      </c>
      <c r="AK26">
        <v>0</v>
      </c>
      <c r="AL26" s="7"/>
    </row>
    <row r="27" spans="1:43" ht="15.75" customHeight="1" x14ac:dyDescent="0.25">
      <c r="A27" s="5" t="s">
        <v>342</v>
      </c>
      <c r="B27" s="6">
        <f t="shared" ref="B27:D27" si="21">E27+H27+K27+N27+Q27+T27+W27+Z27+AC27+AF27+AI27+AL27</f>
        <v>16</v>
      </c>
      <c r="C27" s="6">
        <f t="shared" si="21"/>
        <v>238</v>
      </c>
      <c r="D27" s="6">
        <f t="shared" si="21"/>
        <v>1</v>
      </c>
      <c r="E27" s="7">
        <v>5</v>
      </c>
      <c r="F27">
        <v>40</v>
      </c>
      <c r="G27">
        <v>0</v>
      </c>
      <c r="H27" s="7">
        <v>4</v>
      </c>
      <c r="I27" s="8">
        <v>64</v>
      </c>
      <c r="J27" s="8">
        <v>0</v>
      </c>
      <c r="K27" s="7">
        <v>1</v>
      </c>
      <c r="L27" s="8">
        <v>51</v>
      </c>
      <c r="M27" s="8">
        <v>1</v>
      </c>
      <c r="N27" s="7">
        <v>1</v>
      </c>
      <c r="O27" s="8">
        <v>9</v>
      </c>
      <c r="P27" s="8">
        <v>0</v>
      </c>
      <c r="Q27" s="7"/>
      <c r="T27" s="7">
        <v>2</v>
      </c>
      <c r="U27">
        <v>32</v>
      </c>
      <c r="V27">
        <v>0</v>
      </c>
      <c r="W27" s="7"/>
      <c r="Z27" s="7"/>
      <c r="AC27" s="7"/>
      <c r="AF27" s="7"/>
      <c r="AI27" s="7">
        <v>3</v>
      </c>
      <c r="AJ27">
        <v>42</v>
      </c>
      <c r="AK27">
        <v>0</v>
      </c>
      <c r="AL27" s="7"/>
    </row>
    <row r="28" spans="1:43" ht="15.75" customHeight="1" x14ac:dyDescent="0.25">
      <c r="A28" s="5" t="s">
        <v>301</v>
      </c>
      <c r="B28" s="6">
        <f t="shared" ref="B28:D28" si="22">E28+H28+K28+N28+Q28+T28+W28+Z28+AC28+AF28+AI28+AL28</f>
        <v>19</v>
      </c>
      <c r="C28" s="6">
        <f t="shared" si="22"/>
        <v>179</v>
      </c>
      <c r="D28" s="6">
        <f t="shared" si="22"/>
        <v>2</v>
      </c>
      <c r="E28" s="7">
        <v>3</v>
      </c>
      <c r="F28">
        <v>30</v>
      </c>
      <c r="G28">
        <v>0</v>
      </c>
      <c r="H28" s="7">
        <v>6</v>
      </c>
      <c r="I28" s="8">
        <v>32</v>
      </c>
      <c r="J28" s="8">
        <v>0</v>
      </c>
      <c r="K28" s="7">
        <v>1</v>
      </c>
      <c r="L28" s="8">
        <v>5</v>
      </c>
      <c r="M28" s="8">
        <v>0</v>
      </c>
      <c r="N28" s="7">
        <v>4</v>
      </c>
      <c r="O28" s="8">
        <v>33</v>
      </c>
      <c r="P28" s="8">
        <v>0</v>
      </c>
      <c r="Q28" s="7">
        <v>2</v>
      </c>
      <c r="R28" s="8">
        <v>38</v>
      </c>
      <c r="S28" s="8">
        <v>1</v>
      </c>
      <c r="T28" s="7">
        <v>2</v>
      </c>
      <c r="U28" s="8">
        <v>30</v>
      </c>
      <c r="V28" s="8">
        <v>1</v>
      </c>
      <c r="W28" s="7"/>
      <c r="Z28" s="7"/>
      <c r="AC28" s="7"/>
      <c r="AF28" s="7"/>
      <c r="AI28" s="7"/>
      <c r="AL28" s="7">
        <v>1</v>
      </c>
      <c r="AM28">
        <v>11</v>
      </c>
      <c r="AN28">
        <v>0</v>
      </c>
    </row>
    <row r="29" spans="1:43" ht="15.75" customHeight="1" x14ac:dyDescent="0.25">
      <c r="A29" s="5" t="s">
        <v>700</v>
      </c>
      <c r="B29" s="6">
        <v>22</v>
      </c>
      <c r="C29" s="6">
        <v>395</v>
      </c>
      <c r="D29" s="6">
        <v>3</v>
      </c>
      <c r="E29" s="8">
        <v>5</v>
      </c>
      <c r="F29" s="10">
        <v>166</v>
      </c>
      <c r="G29" s="12">
        <v>2</v>
      </c>
      <c r="H29" s="8">
        <v>4</v>
      </c>
      <c r="I29" s="8">
        <v>83</v>
      </c>
      <c r="J29" s="8">
        <v>0</v>
      </c>
      <c r="K29" s="8">
        <v>2</v>
      </c>
      <c r="L29" s="8">
        <v>45</v>
      </c>
      <c r="M29" s="8">
        <v>0</v>
      </c>
      <c r="N29" s="8">
        <v>2</v>
      </c>
      <c r="O29" s="8">
        <v>12</v>
      </c>
      <c r="P29" s="8">
        <v>0</v>
      </c>
      <c r="Q29" s="7">
        <v>1</v>
      </c>
      <c r="R29" s="8">
        <v>8</v>
      </c>
      <c r="S29" s="8">
        <v>0</v>
      </c>
      <c r="T29" s="8">
        <v>1</v>
      </c>
      <c r="U29" s="8">
        <v>4</v>
      </c>
      <c r="V29" s="8">
        <v>0</v>
      </c>
      <c r="W29" s="8">
        <f t="shared" ref="W29:AN29" si="23">SUM(W18:W28)</f>
        <v>7</v>
      </c>
      <c r="X29" s="8">
        <f t="shared" si="23"/>
        <v>77</v>
      </c>
      <c r="Y29" s="8">
        <f t="shared" si="23"/>
        <v>1</v>
      </c>
      <c r="Z29" s="8">
        <f t="shared" si="23"/>
        <v>2</v>
      </c>
      <c r="AA29" s="8">
        <f t="shared" si="23"/>
        <v>37</v>
      </c>
      <c r="AB29" s="8">
        <f t="shared" si="23"/>
        <v>0</v>
      </c>
      <c r="AC29" s="8">
        <f t="shared" si="23"/>
        <v>7</v>
      </c>
      <c r="AD29" s="8">
        <f t="shared" si="23"/>
        <v>41</v>
      </c>
      <c r="AE29" s="8">
        <f t="shared" si="23"/>
        <v>0</v>
      </c>
      <c r="AF29" s="8">
        <f t="shared" si="23"/>
        <v>1</v>
      </c>
      <c r="AG29" s="8">
        <f t="shared" si="23"/>
        <v>8</v>
      </c>
      <c r="AH29" s="8">
        <f t="shared" si="23"/>
        <v>0</v>
      </c>
      <c r="AI29" s="8">
        <f t="shared" si="23"/>
        <v>7</v>
      </c>
      <c r="AJ29" s="8">
        <f t="shared" si="23"/>
        <v>152</v>
      </c>
      <c r="AK29" s="8">
        <f t="shared" si="23"/>
        <v>0</v>
      </c>
      <c r="AL29" s="8">
        <f t="shared" si="23"/>
        <v>1</v>
      </c>
      <c r="AM29" s="8">
        <f t="shared" si="23"/>
        <v>11</v>
      </c>
      <c r="AN29" s="8">
        <f t="shared" si="23"/>
        <v>0</v>
      </c>
    </row>
    <row r="30" spans="1:43" ht="15.75" customHeight="1" x14ac:dyDescent="0.25">
      <c r="A30" s="5"/>
      <c r="B30" s="6"/>
      <c r="C30" s="6"/>
      <c r="D30" s="6"/>
      <c r="E30" s="8">
        <v>56</v>
      </c>
      <c r="F30" s="8">
        <v>916</v>
      </c>
      <c r="G30" s="8">
        <v>9</v>
      </c>
      <c r="H30" s="8">
        <v>38</v>
      </c>
      <c r="I30" s="8">
        <v>452</v>
      </c>
      <c r="J30" s="8">
        <v>1</v>
      </c>
      <c r="K30" s="8">
        <v>20</v>
      </c>
      <c r="L30" s="8">
        <v>350</v>
      </c>
      <c r="M30" s="8">
        <v>2</v>
      </c>
      <c r="N30" s="8">
        <v>29</v>
      </c>
      <c r="O30" s="8">
        <v>274</v>
      </c>
      <c r="P30" s="8">
        <v>0</v>
      </c>
      <c r="Q30" s="8"/>
      <c r="R30" s="8"/>
      <c r="S30" s="8"/>
      <c r="T30" s="8">
        <v>10</v>
      </c>
      <c r="U30" s="8">
        <v>104</v>
      </c>
      <c r="V30" s="8">
        <v>1</v>
      </c>
    </row>
    <row r="31" spans="1:43" ht="15.75" customHeight="1" x14ac:dyDescent="0.25">
      <c r="A31" s="1" t="s">
        <v>71</v>
      </c>
      <c r="B31" s="2"/>
      <c r="C31" s="2"/>
      <c r="D31" s="2"/>
      <c r="E31" s="3"/>
      <c r="F31" s="3"/>
      <c r="G31" s="3" t="s">
        <v>1010</v>
      </c>
      <c r="H31" s="3"/>
      <c r="I31" s="3"/>
      <c r="J31" s="3"/>
      <c r="K31" s="3"/>
      <c r="L31" s="3" t="s">
        <v>1008</v>
      </c>
      <c r="M31" s="3"/>
      <c r="N31" s="3"/>
      <c r="O31" s="3"/>
      <c r="P31" s="3"/>
      <c r="Q31" s="3" t="s">
        <v>1011</v>
      </c>
      <c r="R31" s="3"/>
      <c r="S31" s="3"/>
      <c r="T31" s="3"/>
      <c r="U31" s="3"/>
      <c r="V31" s="3" t="s">
        <v>1004</v>
      </c>
      <c r="W31" s="3"/>
      <c r="X31" s="3"/>
      <c r="Y31" s="3"/>
      <c r="Z31" s="3"/>
      <c r="AA31" s="3" t="s">
        <v>1009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ht="15.75" customHeight="1" x14ac:dyDescent="0.25">
      <c r="A32" s="1" t="s">
        <v>1015</v>
      </c>
      <c r="B32" s="2"/>
      <c r="C32" s="2"/>
      <c r="D32" s="2"/>
      <c r="E32" s="3"/>
      <c r="F32" s="3"/>
      <c r="G32" s="4" t="s">
        <v>72</v>
      </c>
      <c r="H32" s="3" t="s">
        <v>4</v>
      </c>
      <c r="I32" s="3" t="s">
        <v>73</v>
      </c>
      <c r="J32" s="3" t="s">
        <v>7</v>
      </c>
      <c r="K32" s="3" t="s">
        <v>8</v>
      </c>
      <c r="L32" s="4" t="s">
        <v>72</v>
      </c>
      <c r="M32" s="3" t="s">
        <v>4</v>
      </c>
      <c r="N32" s="3" t="s">
        <v>73</v>
      </c>
      <c r="O32" s="3" t="s">
        <v>7</v>
      </c>
      <c r="P32" s="3" t="s">
        <v>8</v>
      </c>
      <c r="Q32" s="4" t="s">
        <v>72</v>
      </c>
      <c r="R32" s="3" t="s">
        <v>4</v>
      </c>
      <c r="S32" s="3" t="s">
        <v>73</v>
      </c>
      <c r="T32" s="3" t="s">
        <v>7</v>
      </c>
      <c r="U32" s="3" t="s">
        <v>8</v>
      </c>
      <c r="V32" s="4" t="s">
        <v>72</v>
      </c>
      <c r="W32" s="3" t="s">
        <v>4</v>
      </c>
      <c r="X32" s="3" t="s">
        <v>73</v>
      </c>
      <c r="Y32" s="3" t="s">
        <v>7</v>
      </c>
      <c r="Z32" s="3" t="s">
        <v>8</v>
      </c>
      <c r="AA32" s="3" t="s">
        <v>72</v>
      </c>
      <c r="AB32" s="3" t="s">
        <v>4</v>
      </c>
      <c r="AC32" s="3" t="s">
        <v>73</v>
      </c>
      <c r="AD32" s="3" t="s">
        <v>7</v>
      </c>
      <c r="AE32" s="3" t="s">
        <v>8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ht="15.75" customHeight="1" x14ac:dyDescent="0.25">
      <c r="A33" s="5" t="s">
        <v>236</v>
      </c>
      <c r="B33" s="6">
        <f t="shared" ref="B33:F33" si="24">G33+L33+Q33+V33</f>
        <v>14</v>
      </c>
      <c r="C33" s="6">
        <f t="shared" si="24"/>
        <v>34</v>
      </c>
      <c r="D33" s="6">
        <f t="shared" si="24"/>
        <v>1</v>
      </c>
      <c r="E33" s="6">
        <f t="shared" si="24"/>
        <v>181</v>
      </c>
      <c r="F33" s="6">
        <f t="shared" si="24"/>
        <v>1</v>
      </c>
      <c r="G33" s="7">
        <v>12</v>
      </c>
      <c r="H33" s="8">
        <v>25</v>
      </c>
      <c r="I33" s="8">
        <v>0</v>
      </c>
      <c r="J33" s="8">
        <v>161</v>
      </c>
      <c r="K33" s="8">
        <v>1</v>
      </c>
      <c r="L33" s="7">
        <v>2</v>
      </c>
      <c r="M33" s="8">
        <v>8</v>
      </c>
      <c r="N33" s="8">
        <v>1</v>
      </c>
      <c r="O33" s="8">
        <v>20</v>
      </c>
      <c r="P33" s="8">
        <v>0</v>
      </c>
      <c r="Q33" s="7"/>
      <c r="V33" s="7">
        <v>0</v>
      </c>
      <c r="W33">
        <v>1</v>
      </c>
      <c r="X33">
        <v>0</v>
      </c>
      <c r="Y33">
        <v>0</v>
      </c>
      <c r="Z33">
        <v>0</v>
      </c>
      <c r="AA33" s="7"/>
    </row>
    <row r="34" spans="1:43" ht="15.75" customHeight="1" x14ac:dyDescent="0.25">
      <c r="A34" s="5" t="s">
        <v>685</v>
      </c>
      <c r="B34" s="6">
        <f t="shared" ref="B34:F34" si="25">G34+L34+Q34+V34</f>
        <v>14</v>
      </c>
      <c r="C34" s="6">
        <f t="shared" si="25"/>
        <v>30</v>
      </c>
      <c r="D34" s="6">
        <f t="shared" si="25"/>
        <v>1</v>
      </c>
      <c r="E34" s="6">
        <f t="shared" si="25"/>
        <v>162</v>
      </c>
      <c r="F34" s="6">
        <f t="shared" si="25"/>
        <v>1</v>
      </c>
      <c r="G34" s="7">
        <v>13</v>
      </c>
      <c r="H34" s="8">
        <v>26</v>
      </c>
      <c r="I34" s="8">
        <v>1</v>
      </c>
      <c r="J34" s="8">
        <v>148</v>
      </c>
      <c r="K34" s="8">
        <v>1</v>
      </c>
      <c r="L34" s="7">
        <v>1</v>
      </c>
      <c r="M34" s="8">
        <v>4</v>
      </c>
      <c r="N34" s="8">
        <v>0</v>
      </c>
      <c r="O34" s="8">
        <v>14</v>
      </c>
      <c r="P34" s="8">
        <v>0</v>
      </c>
      <c r="Q34" s="7"/>
      <c r="V34" s="7"/>
      <c r="AA34" s="7"/>
    </row>
    <row r="35" spans="1:43" ht="15.75" customHeight="1" x14ac:dyDescent="0.25">
      <c r="A35" s="5" t="s">
        <v>369</v>
      </c>
      <c r="B35" s="6">
        <f t="shared" ref="B35:F35" si="26">G35+L35+Q35+V35</f>
        <v>21</v>
      </c>
      <c r="C35" s="6">
        <f t="shared" si="26"/>
        <v>40</v>
      </c>
      <c r="D35" s="6">
        <f t="shared" si="26"/>
        <v>2</v>
      </c>
      <c r="E35" s="6">
        <f t="shared" si="26"/>
        <v>196</v>
      </c>
      <c r="F35" s="6">
        <f t="shared" si="26"/>
        <v>1</v>
      </c>
      <c r="G35" s="7">
        <v>13</v>
      </c>
      <c r="H35" s="8">
        <v>26</v>
      </c>
      <c r="I35" s="8">
        <v>2</v>
      </c>
      <c r="J35" s="8">
        <v>134</v>
      </c>
      <c r="K35" s="8">
        <v>1</v>
      </c>
      <c r="L35" s="7"/>
      <c r="Q35" s="7">
        <v>8</v>
      </c>
      <c r="R35">
        <v>13</v>
      </c>
      <c r="S35">
        <v>0</v>
      </c>
      <c r="T35">
        <v>62</v>
      </c>
      <c r="U35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7"/>
    </row>
    <row r="36" spans="1:43" ht="15.75" customHeight="1" x14ac:dyDescent="0.25">
      <c r="A36" s="5" t="s">
        <v>448</v>
      </c>
      <c r="B36" s="6">
        <f t="shared" ref="B36:F36" si="27">G36+L36+Q36+V36</f>
        <v>13</v>
      </c>
      <c r="C36" s="6">
        <f t="shared" si="27"/>
        <v>23</v>
      </c>
      <c r="D36" s="6">
        <f t="shared" si="27"/>
        <v>2</v>
      </c>
      <c r="E36" s="6">
        <f t="shared" si="27"/>
        <v>130</v>
      </c>
      <c r="F36" s="6">
        <f t="shared" si="27"/>
        <v>0</v>
      </c>
      <c r="G36" s="7">
        <v>13</v>
      </c>
      <c r="H36" s="8">
        <v>22</v>
      </c>
      <c r="I36" s="8">
        <v>2</v>
      </c>
      <c r="J36" s="8">
        <v>130</v>
      </c>
      <c r="K36" s="8">
        <v>0</v>
      </c>
      <c r="L36" s="7"/>
      <c r="Q36" s="7"/>
      <c r="V36" s="7">
        <v>0</v>
      </c>
      <c r="W36">
        <v>1</v>
      </c>
      <c r="X36">
        <v>0</v>
      </c>
      <c r="Y36">
        <v>0</v>
      </c>
      <c r="Z36">
        <v>0</v>
      </c>
      <c r="AA36" s="7"/>
    </row>
    <row r="37" spans="1:43" ht="15.75" customHeight="1" x14ac:dyDescent="0.25">
      <c r="A37" s="5" t="s">
        <v>365</v>
      </c>
      <c r="B37" s="6">
        <f t="shared" ref="B37:F37" si="28">G37+L37+Q37+V37</f>
        <v>8</v>
      </c>
      <c r="C37" s="6">
        <f t="shared" si="28"/>
        <v>13</v>
      </c>
      <c r="D37" s="6">
        <f t="shared" si="28"/>
        <v>1</v>
      </c>
      <c r="E37" s="6">
        <f t="shared" si="28"/>
        <v>116</v>
      </c>
      <c r="F37" s="6">
        <f t="shared" si="28"/>
        <v>0</v>
      </c>
      <c r="G37" s="7">
        <v>7</v>
      </c>
      <c r="H37" s="8">
        <v>12</v>
      </c>
      <c r="I37" s="8">
        <v>1</v>
      </c>
      <c r="J37" s="8">
        <v>94</v>
      </c>
      <c r="K37" s="8">
        <v>0</v>
      </c>
      <c r="L37" s="7"/>
      <c r="Q37" s="7">
        <v>1</v>
      </c>
      <c r="R37">
        <v>1</v>
      </c>
      <c r="S37">
        <v>0</v>
      </c>
      <c r="T37">
        <v>22</v>
      </c>
      <c r="U37">
        <v>0</v>
      </c>
      <c r="V37" s="7"/>
      <c r="AA37" s="7"/>
    </row>
    <row r="38" spans="1:43" ht="15.75" customHeight="1" x14ac:dyDescent="0.25">
      <c r="A38" s="5" t="s">
        <v>363</v>
      </c>
      <c r="B38" s="6">
        <f t="shared" ref="B38:F38" si="29">G38+L38+Q38+V38</f>
        <v>17</v>
      </c>
      <c r="C38" s="6">
        <f t="shared" si="29"/>
        <v>31</v>
      </c>
      <c r="D38" s="6">
        <f t="shared" si="29"/>
        <v>1</v>
      </c>
      <c r="E38" s="6">
        <f t="shared" si="29"/>
        <v>331</v>
      </c>
      <c r="F38" s="6">
        <f t="shared" si="29"/>
        <v>1</v>
      </c>
      <c r="G38" s="7">
        <v>17</v>
      </c>
      <c r="H38" s="8">
        <v>30</v>
      </c>
      <c r="I38" s="8">
        <v>1</v>
      </c>
      <c r="J38" s="10">
        <v>331</v>
      </c>
      <c r="K38" s="8">
        <v>1</v>
      </c>
      <c r="L38" s="7"/>
      <c r="Q38" s="7"/>
      <c r="V38" s="7">
        <v>0</v>
      </c>
      <c r="W38">
        <v>1</v>
      </c>
      <c r="X38">
        <v>0</v>
      </c>
      <c r="Y38">
        <v>0</v>
      </c>
      <c r="Z38">
        <v>0</v>
      </c>
      <c r="AA38" s="7"/>
    </row>
    <row r="39" spans="1:43" ht="15.75" customHeight="1" x14ac:dyDescent="0.25">
      <c r="A39" s="5" t="s">
        <v>474</v>
      </c>
      <c r="B39" s="6">
        <f t="shared" ref="B39:F39" si="30">G39+L39+Q39+V39</f>
        <v>16</v>
      </c>
      <c r="C39" s="6">
        <f t="shared" si="30"/>
        <v>25</v>
      </c>
      <c r="D39" s="6">
        <f t="shared" si="30"/>
        <v>0</v>
      </c>
      <c r="E39" s="6">
        <f t="shared" si="30"/>
        <v>206</v>
      </c>
      <c r="F39" s="6">
        <f t="shared" si="30"/>
        <v>0</v>
      </c>
      <c r="G39" s="7">
        <v>16</v>
      </c>
      <c r="H39" s="8">
        <v>25</v>
      </c>
      <c r="I39" s="8">
        <v>0</v>
      </c>
      <c r="J39" s="8">
        <v>206</v>
      </c>
      <c r="K39" s="8">
        <v>0</v>
      </c>
      <c r="L39" s="7"/>
      <c r="Q39" s="7"/>
      <c r="V39" s="7"/>
      <c r="AA39" s="7"/>
    </row>
    <row r="40" spans="1:43" ht="15.75" customHeight="1" x14ac:dyDescent="0.25">
      <c r="A40" s="5" t="s">
        <v>364</v>
      </c>
      <c r="B40" s="6">
        <f t="shared" ref="B40:F40" si="31">G40+L40+Q40+V40</f>
        <v>11</v>
      </c>
      <c r="C40" s="6">
        <f t="shared" si="31"/>
        <v>21</v>
      </c>
      <c r="D40" s="6">
        <f t="shared" si="31"/>
        <v>0</v>
      </c>
      <c r="E40" s="6">
        <f t="shared" si="31"/>
        <v>166</v>
      </c>
      <c r="F40" s="6">
        <f t="shared" si="31"/>
        <v>2</v>
      </c>
      <c r="G40" s="7">
        <v>11</v>
      </c>
      <c r="H40" s="8">
        <v>21</v>
      </c>
      <c r="I40" s="8">
        <v>0</v>
      </c>
      <c r="J40" s="8">
        <v>166</v>
      </c>
      <c r="K40" s="19">
        <v>2</v>
      </c>
      <c r="L40" s="7"/>
      <c r="Q40" s="7"/>
      <c r="V40" s="7"/>
      <c r="AA40" s="7"/>
    </row>
    <row r="41" spans="1:43" ht="15.75" customHeight="1" x14ac:dyDescent="0.25">
      <c r="A41" s="5" t="s">
        <v>125</v>
      </c>
      <c r="B41" s="6">
        <f t="shared" ref="B41:F41" si="32">G41+L41+Q41+V41</f>
        <v>23</v>
      </c>
      <c r="C41" s="6">
        <f t="shared" si="32"/>
        <v>37</v>
      </c>
      <c r="D41" s="6">
        <f t="shared" si="32"/>
        <v>0</v>
      </c>
      <c r="E41" s="6">
        <f t="shared" si="32"/>
        <v>263</v>
      </c>
      <c r="F41" s="6">
        <f t="shared" si="32"/>
        <v>3</v>
      </c>
      <c r="G41" s="7">
        <v>23</v>
      </c>
      <c r="H41" s="8">
        <v>37</v>
      </c>
      <c r="I41" s="8">
        <v>0</v>
      </c>
      <c r="J41" s="8">
        <v>263</v>
      </c>
      <c r="K41" s="12">
        <v>3</v>
      </c>
      <c r="L41" s="7"/>
      <c r="Q41" s="7"/>
      <c r="V41" s="7"/>
      <c r="AA41" s="7">
        <v>1</v>
      </c>
      <c r="AB41">
        <v>1</v>
      </c>
      <c r="AC41">
        <v>0</v>
      </c>
      <c r="AD41">
        <v>51</v>
      </c>
      <c r="AE41">
        <v>1</v>
      </c>
    </row>
    <row r="42" spans="1:43" ht="15.75" customHeight="1" x14ac:dyDescent="0.25">
      <c r="A42" s="5" t="s">
        <v>342</v>
      </c>
      <c r="B42" s="6">
        <f t="shared" ref="B42:F42" si="33">G42+L42+Q42+V42</f>
        <v>16</v>
      </c>
      <c r="C42" s="6">
        <f t="shared" si="33"/>
        <v>26</v>
      </c>
      <c r="D42" s="6">
        <f t="shared" si="33"/>
        <v>0</v>
      </c>
      <c r="E42" s="6">
        <f t="shared" si="33"/>
        <v>238</v>
      </c>
      <c r="F42" s="6">
        <f t="shared" si="33"/>
        <v>1</v>
      </c>
      <c r="G42" s="7">
        <v>16</v>
      </c>
      <c r="H42" s="8">
        <v>25</v>
      </c>
      <c r="I42" s="8">
        <v>0</v>
      </c>
      <c r="J42" s="8">
        <v>238</v>
      </c>
      <c r="K42" s="8">
        <v>1</v>
      </c>
      <c r="L42" s="7"/>
      <c r="Q42" s="7"/>
      <c r="V42" s="7">
        <v>0</v>
      </c>
      <c r="W42">
        <v>1</v>
      </c>
      <c r="X42">
        <v>0</v>
      </c>
      <c r="Y42">
        <v>0</v>
      </c>
      <c r="Z42">
        <v>0</v>
      </c>
      <c r="AA42" s="7"/>
    </row>
    <row r="43" spans="1:43" ht="15.75" customHeight="1" x14ac:dyDescent="0.25">
      <c r="A43" s="5" t="s">
        <v>301</v>
      </c>
      <c r="B43" s="6">
        <f t="shared" ref="B43:F43" si="34">G43+L43+Q43+V43</f>
        <v>19</v>
      </c>
      <c r="C43" s="6">
        <f t="shared" si="34"/>
        <v>33</v>
      </c>
      <c r="D43" s="6">
        <f t="shared" si="34"/>
        <v>1</v>
      </c>
      <c r="E43" s="6">
        <f t="shared" si="34"/>
        <v>179</v>
      </c>
      <c r="F43" s="6">
        <f t="shared" si="34"/>
        <v>2</v>
      </c>
      <c r="G43" s="7">
        <v>18</v>
      </c>
      <c r="H43" s="8">
        <v>32</v>
      </c>
      <c r="I43" s="8">
        <v>1</v>
      </c>
      <c r="J43" s="8">
        <v>168</v>
      </c>
      <c r="K43" s="19">
        <v>2</v>
      </c>
      <c r="L43" s="7"/>
      <c r="Q43" s="7"/>
      <c r="V43" s="7">
        <v>1</v>
      </c>
      <c r="W43">
        <v>1</v>
      </c>
      <c r="X43">
        <v>0</v>
      </c>
      <c r="Y43">
        <v>11</v>
      </c>
      <c r="Z43">
        <v>0</v>
      </c>
      <c r="AA43" s="7"/>
    </row>
    <row r="44" spans="1:43" ht="15.75" customHeight="1" x14ac:dyDescent="0.25">
      <c r="A44" s="5" t="s">
        <v>700</v>
      </c>
      <c r="B44" s="6">
        <v>27</v>
      </c>
      <c r="C44" s="6">
        <v>53</v>
      </c>
      <c r="D44" s="6">
        <v>4</v>
      </c>
      <c r="E44" s="6">
        <v>380</v>
      </c>
      <c r="F44" s="6">
        <v>1</v>
      </c>
      <c r="G44" s="8">
        <v>15</v>
      </c>
      <c r="H44" s="8">
        <v>27</v>
      </c>
      <c r="I44" s="8">
        <v>3</v>
      </c>
      <c r="J44" s="8">
        <v>262</v>
      </c>
      <c r="K44" s="8">
        <v>1</v>
      </c>
      <c r="L44" s="8">
        <f t="shared" ref="L44:Y44" si="35">SUM(L33:L43)</f>
        <v>3</v>
      </c>
      <c r="M44" s="8">
        <f t="shared" si="35"/>
        <v>12</v>
      </c>
      <c r="N44" s="8">
        <f t="shared" si="35"/>
        <v>1</v>
      </c>
      <c r="O44" s="8">
        <f t="shared" si="35"/>
        <v>34</v>
      </c>
      <c r="P44" s="8">
        <f t="shared" si="35"/>
        <v>0</v>
      </c>
      <c r="Q44" s="8">
        <f t="shared" si="35"/>
        <v>9</v>
      </c>
      <c r="R44" s="8">
        <f t="shared" si="35"/>
        <v>14</v>
      </c>
      <c r="S44" s="8">
        <f t="shared" si="35"/>
        <v>0</v>
      </c>
      <c r="T44" s="8">
        <f t="shared" si="35"/>
        <v>84</v>
      </c>
      <c r="U44" s="8">
        <f t="shared" si="35"/>
        <v>0</v>
      </c>
      <c r="V44" s="8">
        <f t="shared" si="35"/>
        <v>1</v>
      </c>
      <c r="W44" s="8">
        <f t="shared" si="35"/>
        <v>6</v>
      </c>
      <c r="X44" s="8">
        <f t="shared" si="35"/>
        <v>0</v>
      </c>
      <c r="Y44" s="8">
        <f t="shared" si="35"/>
        <v>11</v>
      </c>
      <c r="AA44" s="7">
        <v>1</v>
      </c>
      <c r="AB44">
        <v>1</v>
      </c>
      <c r="AC44">
        <v>0</v>
      </c>
      <c r="AD44">
        <v>61</v>
      </c>
      <c r="AE44">
        <v>1</v>
      </c>
    </row>
    <row r="45" spans="1:43" ht="15.75" customHeight="1" x14ac:dyDescent="0.25">
      <c r="A45" s="5"/>
      <c r="B45" s="6"/>
      <c r="C45" s="6"/>
      <c r="D45" s="6"/>
      <c r="G45" s="8">
        <v>174</v>
      </c>
      <c r="H45" s="8">
        <v>308</v>
      </c>
      <c r="I45" s="8">
        <v>11</v>
      </c>
      <c r="J45" s="57">
        <v>2301</v>
      </c>
      <c r="K45" s="8">
        <v>13</v>
      </c>
      <c r="L45" s="8"/>
      <c r="M45" s="8"/>
      <c r="N45" s="8"/>
      <c r="O45" s="8"/>
      <c r="P45" s="8"/>
    </row>
    <row r="46" spans="1:43" ht="15.75" customHeight="1" x14ac:dyDescent="0.25">
      <c r="A46" s="1" t="s">
        <v>83</v>
      </c>
      <c r="B46" s="2"/>
      <c r="C46" s="2"/>
      <c r="D46" s="2"/>
      <c r="E46" s="3" t="s">
        <v>1040</v>
      </c>
      <c r="F46" s="3"/>
      <c r="G46" s="3"/>
      <c r="H46" s="3"/>
      <c r="I46" s="3"/>
      <c r="J46" s="3" t="s">
        <v>1041</v>
      </c>
      <c r="K46" s="3"/>
      <c r="L46" s="3"/>
      <c r="M46" s="3"/>
      <c r="N46" s="3"/>
      <c r="O46" s="3"/>
      <c r="P46" s="3"/>
      <c r="Q46" s="3" t="s">
        <v>84</v>
      </c>
      <c r="R46" s="3"/>
      <c r="S46" s="3"/>
      <c r="T46" s="3" t="s">
        <v>1040</v>
      </c>
      <c r="U46" s="3"/>
      <c r="V46" s="3"/>
      <c r="W46" s="3"/>
      <c r="X46" s="3" t="s">
        <v>1041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ht="15.75" customHeight="1" x14ac:dyDescent="0.25">
      <c r="A47" s="1" t="s">
        <v>1015</v>
      </c>
      <c r="B47" s="2"/>
      <c r="C47" s="2"/>
      <c r="D47" s="2"/>
      <c r="E47" s="3" t="s">
        <v>85</v>
      </c>
      <c r="F47" s="3" t="s">
        <v>7</v>
      </c>
      <c r="G47" s="3" t="s">
        <v>86</v>
      </c>
      <c r="H47" s="3" t="s">
        <v>87</v>
      </c>
      <c r="I47" s="3" t="s">
        <v>88</v>
      </c>
      <c r="J47" s="3" t="s">
        <v>85</v>
      </c>
      <c r="K47" s="3" t="s">
        <v>7</v>
      </c>
      <c r="L47" s="3" t="s">
        <v>86</v>
      </c>
      <c r="M47" s="3" t="s">
        <v>87</v>
      </c>
      <c r="N47" s="3" t="s">
        <v>88</v>
      </c>
      <c r="O47" s="3"/>
      <c r="P47" s="3"/>
      <c r="Q47" s="1" t="s">
        <v>1015</v>
      </c>
      <c r="R47" s="3"/>
      <c r="S47" s="3"/>
      <c r="T47" s="3" t="s">
        <v>89</v>
      </c>
      <c r="U47" s="3" t="s">
        <v>90</v>
      </c>
      <c r="V47" s="3" t="s">
        <v>91</v>
      </c>
      <c r="W47" s="3"/>
      <c r="X47" s="4" t="s">
        <v>89</v>
      </c>
      <c r="Y47" s="3" t="s">
        <v>90</v>
      </c>
      <c r="Z47" s="3" t="s">
        <v>91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ht="15.75" customHeight="1" x14ac:dyDescent="0.25">
      <c r="A48" s="5" t="s">
        <v>236</v>
      </c>
      <c r="B48" s="6"/>
      <c r="C48" s="6"/>
      <c r="D48" s="6"/>
      <c r="E48">
        <v>8</v>
      </c>
      <c r="F48">
        <v>258.3</v>
      </c>
      <c r="G48" s="26">
        <v>36.9</v>
      </c>
      <c r="H48" s="8">
        <v>0</v>
      </c>
      <c r="I48" s="8">
        <v>0</v>
      </c>
      <c r="J48" s="7"/>
      <c r="L48" s="26"/>
      <c r="Q48" s="7" t="s">
        <v>236</v>
      </c>
      <c r="T48">
        <v>1</v>
      </c>
      <c r="U48">
        <v>1</v>
      </c>
      <c r="V48">
        <v>23</v>
      </c>
      <c r="X48" s="7"/>
      <c r="Z48">
        <v>0</v>
      </c>
    </row>
    <row r="49" spans="1:26" ht="15.75" customHeight="1" x14ac:dyDescent="0.25">
      <c r="A49" s="5" t="s">
        <v>685</v>
      </c>
      <c r="B49" s="6"/>
      <c r="C49" s="6"/>
      <c r="D49" s="6"/>
      <c r="E49">
        <v>9</v>
      </c>
      <c r="F49">
        <v>338.4</v>
      </c>
      <c r="G49" s="26">
        <v>37.6</v>
      </c>
      <c r="H49" s="8">
        <v>0</v>
      </c>
      <c r="I49" s="8">
        <v>0</v>
      </c>
      <c r="J49" s="7"/>
      <c r="L49" s="26"/>
      <c r="Q49" s="7" t="s">
        <v>685</v>
      </c>
      <c r="V49">
        <v>0</v>
      </c>
      <c r="X49" s="7">
        <v>1</v>
      </c>
      <c r="Y49">
        <v>1</v>
      </c>
      <c r="Z49">
        <v>51</v>
      </c>
    </row>
    <row r="50" spans="1:26" ht="15.75" customHeight="1" x14ac:dyDescent="0.25">
      <c r="A50" s="5" t="s">
        <v>369</v>
      </c>
      <c r="B50" s="6"/>
      <c r="C50" s="6"/>
      <c r="D50" s="6"/>
      <c r="E50">
        <v>8</v>
      </c>
      <c r="F50">
        <v>292.8</v>
      </c>
      <c r="G50" s="26">
        <v>36.6</v>
      </c>
      <c r="H50" s="8">
        <v>0</v>
      </c>
      <c r="I50" s="8">
        <v>0</v>
      </c>
      <c r="J50" s="7"/>
      <c r="L50" s="26"/>
      <c r="Q50" s="7" t="s">
        <v>369</v>
      </c>
      <c r="T50">
        <v>0</v>
      </c>
      <c r="U50">
        <v>1</v>
      </c>
      <c r="V50">
        <v>0</v>
      </c>
      <c r="X50" s="7"/>
      <c r="Z50">
        <v>0</v>
      </c>
    </row>
    <row r="51" spans="1:26" ht="15.75" customHeight="1" x14ac:dyDescent="0.25">
      <c r="A51" s="5" t="s">
        <v>448</v>
      </c>
      <c r="B51" s="6"/>
      <c r="C51" s="6"/>
      <c r="D51" s="6"/>
      <c r="E51">
        <v>3</v>
      </c>
      <c r="F51">
        <v>96</v>
      </c>
      <c r="G51" s="26">
        <v>32</v>
      </c>
      <c r="H51" s="8">
        <v>0</v>
      </c>
      <c r="I51" s="8">
        <v>0</v>
      </c>
      <c r="J51" s="7"/>
      <c r="L51" s="26"/>
      <c r="Q51" s="7" t="s">
        <v>448</v>
      </c>
      <c r="T51">
        <v>1</v>
      </c>
      <c r="U51">
        <v>1</v>
      </c>
      <c r="V51">
        <v>27</v>
      </c>
      <c r="X51" s="7"/>
      <c r="Z51">
        <v>0</v>
      </c>
    </row>
    <row r="52" spans="1:26" ht="15.75" customHeight="1" x14ac:dyDescent="0.25">
      <c r="A52" s="5" t="s">
        <v>365</v>
      </c>
      <c r="B52" s="6"/>
      <c r="C52" s="6"/>
      <c r="D52" s="6"/>
      <c r="E52">
        <v>3</v>
      </c>
      <c r="F52">
        <v>117</v>
      </c>
      <c r="G52" s="26">
        <v>39</v>
      </c>
      <c r="H52" s="8">
        <v>0</v>
      </c>
      <c r="I52" s="8">
        <v>0</v>
      </c>
      <c r="J52" s="7">
        <v>1</v>
      </c>
      <c r="K52" s="8">
        <v>38</v>
      </c>
      <c r="L52" s="26">
        <f>K52/J52</f>
        <v>38</v>
      </c>
      <c r="M52" s="8">
        <v>0</v>
      </c>
      <c r="N52" s="8">
        <v>0</v>
      </c>
      <c r="Q52" s="7" t="s">
        <v>365</v>
      </c>
      <c r="V52">
        <v>0</v>
      </c>
      <c r="X52" s="7"/>
      <c r="Z52">
        <v>0</v>
      </c>
    </row>
    <row r="53" spans="1:26" ht="15.75" customHeight="1" x14ac:dyDescent="0.25">
      <c r="A53" s="5" t="s">
        <v>363</v>
      </c>
      <c r="B53" s="6"/>
      <c r="C53" s="6"/>
      <c r="D53" s="6"/>
      <c r="E53">
        <v>8</v>
      </c>
      <c r="F53">
        <v>277</v>
      </c>
      <c r="G53" s="26">
        <v>34</v>
      </c>
      <c r="H53" s="8">
        <v>0</v>
      </c>
      <c r="I53" s="8">
        <v>0</v>
      </c>
      <c r="J53" s="7"/>
      <c r="L53" s="26"/>
      <c r="Q53" s="7" t="s">
        <v>363</v>
      </c>
      <c r="T53">
        <v>1</v>
      </c>
      <c r="U53">
        <v>1</v>
      </c>
      <c r="V53">
        <v>22</v>
      </c>
      <c r="X53" s="7"/>
      <c r="Z53">
        <v>0</v>
      </c>
    </row>
    <row r="54" spans="1:26" ht="15.75" customHeight="1" x14ac:dyDescent="0.25">
      <c r="A54" s="5" t="s">
        <v>474</v>
      </c>
      <c r="B54" s="6"/>
      <c r="C54" s="6"/>
      <c r="D54" s="6"/>
      <c r="E54">
        <v>1</v>
      </c>
      <c r="F54">
        <v>38</v>
      </c>
      <c r="G54" s="26">
        <v>38</v>
      </c>
      <c r="H54" s="8">
        <v>0</v>
      </c>
      <c r="I54" s="8">
        <v>0</v>
      </c>
      <c r="J54" s="7"/>
      <c r="L54" s="26"/>
      <c r="Q54" s="7" t="s">
        <v>474</v>
      </c>
      <c r="T54">
        <v>3</v>
      </c>
      <c r="U54">
        <v>4</v>
      </c>
      <c r="V54">
        <v>38</v>
      </c>
      <c r="X54" s="7">
        <v>0</v>
      </c>
      <c r="Y54" s="8">
        <v>1</v>
      </c>
      <c r="Z54">
        <v>0</v>
      </c>
    </row>
    <row r="55" spans="1:26" ht="15.75" customHeight="1" x14ac:dyDescent="0.25">
      <c r="A55" s="5" t="s">
        <v>364</v>
      </c>
      <c r="B55" s="6"/>
      <c r="C55" s="6"/>
      <c r="D55" s="6"/>
      <c r="E55">
        <v>8</v>
      </c>
      <c r="F55">
        <v>316</v>
      </c>
      <c r="G55" s="26">
        <v>39.5</v>
      </c>
      <c r="H55">
        <v>0</v>
      </c>
      <c r="I55" s="8">
        <v>0</v>
      </c>
      <c r="J55" s="7"/>
      <c r="L55" s="26"/>
      <c r="Q55" s="7" t="s">
        <v>364</v>
      </c>
      <c r="T55">
        <v>1</v>
      </c>
      <c r="U55">
        <v>1</v>
      </c>
      <c r="V55">
        <v>33</v>
      </c>
      <c r="X55" s="7"/>
      <c r="Z55">
        <v>0</v>
      </c>
    </row>
    <row r="56" spans="1:26" ht="15.75" customHeight="1" x14ac:dyDescent="0.25">
      <c r="A56" s="5" t="s">
        <v>125</v>
      </c>
      <c r="B56" s="6"/>
      <c r="C56" s="6"/>
      <c r="D56" s="6"/>
      <c r="E56">
        <v>8</v>
      </c>
      <c r="F56">
        <v>291.2</v>
      </c>
      <c r="G56" s="26">
        <v>36.4</v>
      </c>
      <c r="H56">
        <v>0</v>
      </c>
      <c r="I56" s="8">
        <v>0</v>
      </c>
      <c r="J56" s="7"/>
      <c r="L56" s="26"/>
      <c r="Q56" s="7" t="s">
        <v>125</v>
      </c>
      <c r="T56">
        <v>0</v>
      </c>
      <c r="U56">
        <v>1</v>
      </c>
      <c r="V56">
        <v>0</v>
      </c>
      <c r="X56" s="7">
        <v>0</v>
      </c>
      <c r="Y56">
        <v>1</v>
      </c>
      <c r="Z56">
        <v>0</v>
      </c>
    </row>
    <row r="57" spans="1:26" ht="15.75" customHeight="1" x14ac:dyDescent="0.25">
      <c r="A57" s="5" t="s">
        <v>342</v>
      </c>
      <c r="B57" s="6"/>
      <c r="C57" s="6"/>
      <c r="D57" s="6"/>
      <c r="E57">
        <v>7</v>
      </c>
      <c r="F57">
        <v>263.2</v>
      </c>
      <c r="G57" s="26">
        <v>37.6</v>
      </c>
      <c r="H57">
        <v>0</v>
      </c>
      <c r="I57" s="8">
        <v>0</v>
      </c>
      <c r="J57" s="7"/>
      <c r="L57" s="26"/>
      <c r="Q57" s="7" t="s">
        <v>342</v>
      </c>
      <c r="T57">
        <v>3</v>
      </c>
      <c r="U57">
        <v>5</v>
      </c>
      <c r="V57">
        <v>47</v>
      </c>
      <c r="X57" s="7"/>
      <c r="Z57">
        <v>0</v>
      </c>
    </row>
    <row r="58" spans="1:26" ht="15.75" customHeight="1" x14ac:dyDescent="0.25">
      <c r="A58" s="5" t="s">
        <v>301</v>
      </c>
      <c r="B58" s="6"/>
      <c r="C58" s="6"/>
      <c r="D58" s="6"/>
      <c r="E58">
        <v>3</v>
      </c>
      <c r="F58">
        <v>109.8</v>
      </c>
      <c r="G58" s="26">
        <v>36.6</v>
      </c>
      <c r="H58">
        <v>0</v>
      </c>
      <c r="I58" s="8">
        <v>0</v>
      </c>
      <c r="J58" s="7"/>
      <c r="L58" s="26"/>
      <c r="Q58" s="7" t="s">
        <v>301</v>
      </c>
      <c r="T58">
        <v>0</v>
      </c>
      <c r="U58">
        <v>1</v>
      </c>
      <c r="V58">
        <v>0</v>
      </c>
      <c r="X58" s="7">
        <v>0</v>
      </c>
      <c r="Y58" s="8">
        <v>1</v>
      </c>
      <c r="Z58">
        <v>0</v>
      </c>
    </row>
    <row r="59" spans="1:26" ht="15.75" customHeight="1" x14ac:dyDescent="0.25">
      <c r="A59" s="5" t="s">
        <v>700</v>
      </c>
      <c r="B59" s="6"/>
      <c r="C59" s="6"/>
      <c r="D59" s="6"/>
      <c r="E59">
        <v>4</v>
      </c>
      <c r="F59">
        <v>158</v>
      </c>
      <c r="G59" s="26">
        <v>39.5</v>
      </c>
      <c r="H59">
        <f>SUM(H48:H58)</f>
        <v>0</v>
      </c>
      <c r="I59">
        <f>MAX(I48:I58)</f>
        <v>0</v>
      </c>
      <c r="J59" s="7">
        <f t="shared" ref="J59:K59" si="36">SUM(J48:J58)</f>
        <v>1</v>
      </c>
      <c r="K59">
        <f t="shared" si="36"/>
        <v>38</v>
      </c>
      <c r="L59" s="26">
        <f>K59/J59</f>
        <v>38</v>
      </c>
      <c r="M59">
        <f>SUM(M48:M58)</f>
        <v>0</v>
      </c>
      <c r="N59">
        <f>MAX(N48:N58)</f>
        <v>0</v>
      </c>
      <c r="Q59" s="7" t="s">
        <v>700</v>
      </c>
      <c r="T59">
        <v>1</v>
      </c>
      <c r="U59">
        <v>1</v>
      </c>
      <c r="V59">
        <v>38</v>
      </c>
      <c r="Z59">
        <v>0</v>
      </c>
    </row>
    <row r="60" spans="1:26" ht="15.75" customHeight="1" x14ac:dyDescent="0.25">
      <c r="A60" s="5"/>
      <c r="B60" s="6"/>
      <c r="C60" s="6"/>
      <c r="D60" s="6"/>
      <c r="E60">
        <v>69</v>
      </c>
      <c r="F60" s="57">
        <v>2550</v>
      </c>
      <c r="G60" s="26">
        <v>443.7</v>
      </c>
      <c r="H60">
        <v>0</v>
      </c>
      <c r="I60">
        <v>0</v>
      </c>
      <c r="T60">
        <v>11</v>
      </c>
      <c r="U60">
        <v>16</v>
      </c>
      <c r="V60">
        <v>47</v>
      </c>
      <c r="X60">
        <v>1</v>
      </c>
      <c r="Y60">
        <v>4</v>
      </c>
      <c r="Z60">
        <v>0</v>
      </c>
    </row>
    <row r="61" spans="1:26" ht="15.75" customHeight="1" x14ac:dyDescent="0.25">
      <c r="A61" s="5"/>
      <c r="B61" s="6"/>
      <c r="C61" s="6"/>
      <c r="D61" s="6"/>
      <c r="F61" s="57"/>
      <c r="G61" s="26"/>
    </row>
    <row r="62" spans="1:26" ht="15.75" customHeight="1" x14ac:dyDescent="0.25">
      <c r="A62" s="1" t="s">
        <v>92</v>
      </c>
      <c r="B62" s="6"/>
      <c r="C62" s="6"/>
      <c r="D62" s="6"/>
      <c r="E62" s="3" t="s">
        <v>1042</v>
      </c>
      <c r="F62" s="3"/>
      <c r="G62" s="3"/>
      <c r="H62" s="3" t="s">
        <v>1317</v>
      </c>
      <c r="I62" s="3"/>
      <c r="J62" s="3"/>
      <c r="K62" s="3" t="s">
        <v>1043</v>
      </c>
      <c r="L62" s="3"/>
      <c r="M62" s="3"/>
      <c r="N62" s="3" t="s">
        <v>1044</v>
      </c>
      <c r="O62" s="3"/>
      <c r="P62" s="3"/>
      <c r="Q62" s="3" t="s">
        <v>1045</v>
      </c>
      <c r="R62" s="3"/>
      <c r="S62" s="3"/>
      <c r="T62" s="3" t="s">
        <v>1046</v>
      </c>
      <c r="U62" s="3"/>
      <c r="W62" s="3" t="s">
        <v>2</v>
      </c>
    </row>
    <row r="63" spans="1:26" ht="15.75" customHeight="1" x14ac:dyDescent="0.25">
      <c r="A63" s="1" t="s">
        <v>1015</v>
      </c>
      <c r="B63" s="6"/>
      <c r="C63" s="6"/>
      <c r="D63" s="6"/>
      <c r="E63" s="3" t="s">
        <v>73</v>
      </c>
      <c r="F63" s="3" t="s">
        <v>7</v>
      </c>
      <c r="G63" s="3" t="s">
        <v>8</v>
      </c>
      <c r="H63" s="4" t="s">
        <v>73</v>
      </c>
      <c r="I63" s="3" t="s">
        <v>7</v>
      </c>
      <c r="J63" s="3" t="s">
        <v>8</v>
      </c>
      <c r="K63" s="4" t="s">
        <v>73</v>
      </c>
      <c r="L63" s="3" t="s">
        <v>7</v>
      </c>
      <c r="M63" s="3" t="s">
        <v>8</v>
      </c>
      <c r="N63" s="4" t="s">
        <v>73</v>
      </c>
      <c r="O63" s="3" t="s">
        <v>7</v>
      </c>
      <c r="P63" s="3" t="s">
        <v>8</v>
      </c>
      <c r="Q63" s="4" t="s">
        <v>73</v>
      </c>
      <c r="R63" s="3" t="s">
        <v>7</v>
      </c>
      <c r="S63" s="3" t="s">
        <v>8</v>
      </c>
      <c r="T63" s="4" t="s">
        <v>73</v>
      </c>
      <c r="U63" s="3" t="s">
        <v>7</v>
      </c>
      <c r="V63" s="3" t="s">
        <v>8</v>
      </c>
      <c r="W63" s="4" t="s">
        <v>73</v>
      </c>
      <c r="X63" s="3" t="s">
        <v>7</v>
      </c>
      <c r="Y63" s="3" t="s">
        <v>8</v>
      </c>
    </row>
    <row r="64" spans="1:26" ht="15.75" customHeight="1" x14ac:dyDescent="0.25">
      <c r="A64" s="5" t="s">
        <v>236</v>
      </c>
      <c r="B64" s="6"/>
      <c r="C64" s="6"/>
      <c r="D64" s="6"/>
      <c r="E64">
        <v>1</v>
      </c>
      <c r="F64">
        <v>35</v>
      </c>
      <c r="G64" s="10">
        <v>1</v>
      </c>
      <c r="H64" s="7">
        <v>1</v>
      </c>
      <c r="I64" s="8">
        <v>0</v>
      </c>
      <c r="J64" s="8">
        <v>0</v>
      </c>
      <c r="K64" s="7"/>
      <c r="N64" s="7"/>
      <c r="Q64" s="7"/>
      <c r="T64" s="7"/>
      <c r="W64" s="7"/>
    </row>
    <row r="65" spans="1:43" ht="15.75" customHeight="1" x14ac:dyDescent="0.25">
      <c r="A65" s="5" t="s">
        <v>685</v>
      </c>
      <c r="B65" s="6"/>
      <c r="C65" s="6"/>
      <c r="D65" s="6"/>
      <c r="H65" s="7"/>
      <c r="K65" s="7"/>
      <c r="N65" s="7"/>
      <c r="Q65" s="7"/>
      <c r="T65" s="7"/>
      <c r="W65" s="7"/>
    </row>
    <row r="66" spans="1:43" ht="15.75" customHeight="1" x14ac:dyDescent="0.25">
      <c r="A66" s="5" t="s">
        <v>369</v>
      </c>
      <c r="B66" s="6"/>
      <c r="C66" s="6"/>
      <c r="D66" s="6"/>
      <c r="H66" s="7"/>
      <c r="K66" s="7"/>
      <c r="N66" s="7"/>
      <c r="Q66" s="7"/>
      <c r="T66" s="7"/>
      <c r="W66" s="7"/>
    </row>
    <row r="67" spans="1:43" ht="15.75" customHeight="1" x14ac:dyDescent="0.25">
      <c r="A67" s="5" t="s">
        <v>448</v>
      </c>
      <c r="B67" s="6"/>
      <c r="C67" s="6"/>
      <c r="D67" s="6"/>
      <c r="H67" s="7"/>
      <c r="K67" s="7"/>
      <c r="N67" s="7"/>
      <c r="Q67" s="7"/>
      <c r="T67" s="7"/>
      <c r="W67" s="7"/>
    </row>
    <row r="68" spans="1:43" ht="15.75" customHeight="1" x14ac:dyDescent="0.25">
      <c r="A68" s="5" t="s">
        <v>365</v>
      </c>
      <c r="B68" s="6"/>
      <c r="C68" s="6"/>
      <c r="D68" s="6"/>
      <c r="H68" s="7"/>
      <c r="K68" s="7">
        <v>1</v>
      </c>
      <c r="L68">
        <v>60</v>
      </c>
      <c r="M68" s="10">
        <v>1</v>
      </c>
      <c r="N68" s="7"/>
      <c r="Q68" s="7"/>
      <c r="T68" s="7"/>
      <c r="W68" s="7"/>
    </row>
    <row r="69" spans="1:43" ht="15.75" customHeight="1" x14ac:dyDescent="0.25">
      <c r="A69" s="5" t="s">
        <v>363</v>
      </c>
      <c r="B69" s="6"/>
      <c r="C69" s="6"/>
      <c r="D69" s="6"/>
      <c r="H69" s="7"/>
      <c r="K69" s="27">
        <v>2</v>
      </c>
      <c r="L69">
        <v>0</v>
      </c>
      <c r="M69">
        <v>0</v>
      </c>
      <c r="N69" s="7">
        <v>1</v>
      </c>
      <c r="O69" s="8">
        <v>15</v>
      </c>
      <c r="P69" s="8">
        <v>0</v>
      </c>
      <c r="Q69" s="7">
        <v>1</v>
      </c>
      <c r="R69" s="8">
        <v>0</v>
      </c>
      <c r="S69" s="8">
        <v>0</v>
      </c>
      <c r="T69" s="7"/>
      <c r="W69" s="7"/>
    </row>
    <row r="70" spans="1:43" ht="15.75" customHeight="1" x14ac:dyDescent="0.25">
      <c r="A70" s="5" t="s">
        <v>474</v>
      </c>
      <c r="B70" s="6"/>
      <c r="C70" s="6"/>
      <c r="D70" s="6"/>
      <c r="H70" s="7"/>
      <c r="K70" s="7"/>
      <c r="N70" s="7"/>
      <c r="Q70" s="7"/>
      <c r="T70" s="7"/>
      <c r="W70" s="7"/>
    </row>
    <row r="71" spans="1:43" ht="15.75" customHeight="1" x14ac:dyDescent="0.25">
      <c r="A71" s="5" t="s">
        <v>364</v>
      </c>
      <c r="B71" s="6"/>
      <c r="C71" s="6"/>
      <c r="D71" s="6"/>
      <c r="H71" s="7"/>
      <c r="K71" s="7"/>
      <c r="N71" s="7"/>
      <c r="Q71" s="7"/>
      <c r="T71" s="7">
        <v>1</v>
      </c>
      <c r="U71">
        <v>0</v>
      </c>
      <c r="V71">
        <v>0</v>
      </c>
      <c r="W71" s="7"/>
    </row>
    <row r="72" spans="1:43" ht="15.75" customHeight="1" x14ac:dyDescent="0.25">
      <c r="A72" s="5" t="s">
        <v>125</v>
      </c>
      <c r="B72" s="6"/>
      <c r="C72" s="6"/>
      <c r="D72" s="6"/>
      <c r="H72" s="7"/>
      <c r="K72" s="7"/>
      <c r="N72" s="7"/>
      <c r="Q72" s="7"/>
      <c r="T72" s="27">
        <v>2</v>
      </c>
      <c r="U72">
        <v>9</v>
      </c>
      <c r="V72">
        <v>0</v>
      </c>
      <c r="W72" s="7"/>
    </row>
    <row r="73" spans="1:43" ht="15.75" customHeight="1" x14ac:dyDescent="0.25">
      <c r="A73" s="5" t="s">
        <v>342</v>
      </c>
      <c r="B73" s="6"/>
      <c r="C73" s="6"/>
      <c r="D73" s="6"/>
      <c r="H73" s="7"/>
      <c r="K73" s="7">
        <v>1</v>
      </c>
      <c r="L73">
        <v>27</v>
      </c>
      <c r="M73">
        <v>0</v>
      </c>
      <c r="N73" s="7"/>
      <c r="Q73" s="7"/>
      <c r="T73" s="7">
        <v>1</v>
      </c>
      <c r="U73">
        <v>11</v>
      </c>
      <c r="V73">
        <v>0</v>
      </c>
      <c r="W73" s="7"/>
    </row>
    <row r="74" spans="1:43" ht="15.75" customHeight="1" x14ac:dyDescent="0.25">
      <c r="A74" s="5" t="s">
        <v>301</v>
      </c>
      <c r="B74" s="6"/>
      <c r="C74" s="6"/>
      <c r="D74" s="6"/>
      <c r="H74" s="7"/>
      <c r="K74" s="7"/>
      <c r="N74" s="7">
        <v>1</v>
      </c>
      <c r="O74">
        <v>0</v>
      </c>
      <c r="P74">
        <v>0</v>
      </c>
      <c r="Q74" s="7"/>
      <c r="T74" s="7"/>
      <c r="W74" s="7"/>
    </row>
    <row r="75" spans="1:43" ht="15.75" customHeight="1" x14ac:dyDescent="0.25">
      <c r="A75" s="5" t="s">
        <v>700</v>
      </c>
      <c r="B75" s="6"/>
      <c r="C75" s="6"/>
      <c r="D75" s="6"/>
      <c r="E75">
        <f t="shared" ref="E75:Y75" si="37">SUM(E64:E74)</f>
        <v>1</v>
      </c>
      <c r="F75">
        <f t="shared" si="37"/>
        <v>35</v>
      </c>
      <c r="G75">
        <f t="shared" si="37"/>
        <v>1</v>
      </c>
      <c r="H75">
        <f t="shared" si="37"/>
        <v>1</v>
      </c>
      <c r="I75">
        <f t="shared" si="37"/>
        <v>0</v>
      </c>
      <c r="J75">
        <f t="shared" si="37"/>
        <v>0</v>
      </c>
      <c r="K75">
        <f t="shared" si="37"/>
        <v>4</v>
      </c>
      <c r="L75">
        <f t="shared" si="37"/>
        <v>87</v>
      </c>
      <c r="M75">
        <f t="shared" si="37"/>
        <v>1</v>
      </c>
      <c r="N75">
        <f t="shared" si="37"/>
        <v>2</v>
      </c>
      <c r="O75">
        <f t="shared" si="37"/>
        <v>15</v>
      </c>
      <c r="P75">
        <f t="shared" si="37"/>
        <v>0</v>
      </c>
      <c r="Q75">
        <f t="shared" si="37"/>
        <v>1</v>
      </c>
      <c r="R75">
        <f t="shared" si="37"/>
        <v>0</v>
      </c>
      <c r="S75">
        <f t="shared" si="37"/>
        <v>0</v>
      </c>
      <c r="T75">
        <f t="shared" si="37"/>
        <v>4</v>
      </c>
      <c r="U75">
        <f t="shared" si="37"/>
        <v>20</v>
      </c>
      <c r="V75">
        <f t="shared" si="37"/>
        <v>0</v>
      </c>
      <c r="W75">
        <f t="shared" si="37"/>
        <v>0</v>
      </c>
      <c r="X75">
        <f t="shared" si="37"/>
        <v>0</v>
      </c>
      <c r="Y75">
        <f t="shared" si="37"/>
        <v>0</v>
      </c>
    </row>
    <row r="76" spans="1:43" ht="15.75" customHeight="1" x14ac:dyDescent="0.25">
      <c r="A76" s="5"/>
      <c r="B76" s="6"/>
      <c r="C76" s="6"/>
      <c r="D76" s="6"/>
    </row>
    <row r="77" spans="1:43" ht="15.75" customHeight="1" x14ac:dyDescent="0.25">
      <c r="A77" s="1" t="s">
        <v>93</v>
      </c>
      <c r="B77" s="2"/>
      <c r="C77" s="2"/>
      <c r="D77" s="2"/>
      <c r="E77" s="3" t="s">
        <v>1043</v>
      </c>
      <c r="F77" s="3"/>
      <c r="G77" s="3"/>
      <c r="H77" s="3" t="s">
        <v>2</v>
      </c>
      <c r="I77" s="3"/>
      <c r="J77" s="3"/>
      <c r="K77" s="3" t="s">
        <v>2</v>
      </c>
      <c r="L77" s="3"/>
      <c r="M77" s="3"/>
      <c r="N77" s="3" t="s">
        <v>1047</v>
      </c>
      <c r="O77" s="3"/>
      <c r="P77" s="3"/>
      <c r="Q77" s="3"/>
      <c r="R77" s="3"/>
      <c r="S77" s="3"/>
      <c r="T77" s="3">
        <v>1</v>
      </c>
      <c r="U77" s="3">
        <v>0</v>
      </c>
      <c r="V77" s="3">
        <v>0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1:43" ht="15.75" customHeight="1" x14ac:dyDescent="0.25">
      <c r="A78" s="1" t="s">
        <v>1015</v>
      </c>
      <c r="B78" s="2"/>
      <c r="C78" s="2"/>
      <c r="D78" s="2"/>
      <c r="E78" s="3" t="s">
        <v>95</v>
      </c>
      <c r="F78" s="3" t="s">
        <v>7</v>
      </c>
      <c r="G78" s="3" t="s">
        <v>91</v>
      </c>
      <c r="H78" s="4" t="s">
        <v>95</v>
      </c>
      <c r="I78" s="3" t="s">
        <v>7</v>
      </c>
      <c r="J78" s="3" t="s">
        <v>91</v>
      </c>
      <c r="K78" s="4" t="s">
        <v>95</v>
      </c>
      <c r="L78" s="3" t="s">
        <v>7</v>
      </c>
      <c r="M78" s="3" t="s">
        <v>91</v>
      </c>
      <c r="N78" s="3" t="s">
        <v>95</v>
      </c>
      <c r="O78" s="3" t="s">
        <v>7</v>
      </c>
      <c r="P78" s="3" t="s">
        <v>91</v>
      </c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1:43" ht="15.75" customHeight="1" x14ac:dyDescent="0.25">
      <c r="A79" s="5" t="s">
        <v>236</v>
      </c>
      <c r="B79" s="6"/>
      <c r="C79" s="6"/>
      <c r="D79" s="6"/>
      <c r="E79">
        <v>3</v>
      </c>
      <c r="F79">
        <v>45</v>
      </c>
      <c r="G79">
        <v>0</v>
      </c>
      <c r="H79" s="7"/>
      <c r="K79" s="7"/>
    </row>
    <row r="80" spans="1:43" ht="15.75" customHeight="1" x14ac:dyDescent="0.25">
      <c r="A80" s="5" t="s">
        <v>685</v>
      </c>
      <c r="B80" s="6"/>
      <c r="C80" s="6"/>
      <c r="D80" s="6"/>
      <c r="E80">
        <v>6</v>
      </c>
      <c r="F80">
        <v>52</v>
      </c>
      <c r="G80">
        <v>0</v>
      </c>
      <c r="H80" s="7"/>
      <c r="K80" s="7"/>
    </row>
    <row r="81" spans="1:43" ht="15.75" customHeight="1" x14ac:dyDescent="0.25">
      <c r="A81" s="5" t="s">
        <v>369</v>
      </c>
      <c r="B81" s="6"/>
      <c r="C81" s="6"/>
      <c r="D81" s="6"/>
      <c r="E81">
        <v>1</v>
      </c>
      <c r="F81">
        <v>4</v>
      </c>
      <c r="G81">
        <v>0</v>
      </c>
      <c r="H81" s="7"/>
      <c r="K81" s="7"/>
    </row>
    <row r="82" spans="1:43" ht="15.75" customHeight="1" x14ac:dyDescent="0.25">
      <c r="A82" s="5" t="s">
        <v>448</v>
      </c>
      <c r="B82" s="6"/>
      <c r="C82" s="6"/>
      <c r="D82" s="6"/>
      <c r="E82">
        <v>3</v>
      </c>
      <c r="F82">
        <v>35</v>
      </c>
      <c r="G82">
        <v>0</v>
      </c>
      <c r="H82" s="7"/>
      <c r="K82" s="7"/>
    </row>
    <row r="83" spans="1:43" ht="15.75" customHeight="1" x14ac:dyDescent="0.25">
      <c r="A83" s="5" t="s">
        <v>365</v>
      </c>
      <c r="B83" s="6"/>
      <c r="C83" s="6"/>
      <c r="D83" s="6"/>
      <c r="E83">
        <v>2</v>
      </c>
      <c r="F83">
        <v>2</v>
      </c>
      <c r="G83">
        <v>0</v>
      </c>
      <c r="H83" s="7"/>
      <c r="K83" s="7"/>
    </row>
    <row r="84" spans="1:43" ht="15.75" customHeight="1" x14ac:dyDescent="0.25">
      <c r="A84" s="5" t="s">
        <v>363</v>
      </c>
      <c r="B84" s="6"/>
      <c r="C84" s="6"/>
      <c r="D84" s="6"/>
      <c r="E84">
        <v>1</v>
      </c>
      <c r="F84">
        <v>36</v>
      </c>
      <c r="G84">
        <v>0</v>
      </c>
      <c r="H84" s="7"/>
      <c r="K84" s="7"/>
    </row>
    <row r="85" spans="1:43" ht="15.75" customHeight="1" x14ac:dyDescent="0.25">
      <c r="A85" s="5" t="s">
        <v>474</v>
      </c>
      <c r="B85" s="6"/>
      <c r="C85" s="6"/>
      <c r="D85" s="6"/>
      <c r="E85">
        <v>5</v>
      </c>
      <c r="F85">
        <v>30</v>
      </c>
      <c r="G85">
        <v>0</v>
      </c>
      <c r="H85" s="7"/>
      <c r="K85" s="7"/>
    </row>
    <row r="86" spans="1:43" ht="15.75" customHeight="1" x14ac:dyDescent="0.25">
      <c r="A86" s="5" t="s">
        <v>364</v>
      </c>
      <c r="B86" s="6"/>
      <c r="C86" s="6"/>
      <c r="D86" s="6"/>
      <c r="E86">
        <v>4</v>
      </c>
      <c r="F86">
        <v>44</v>
      </c>
      <c r="G86">
        <v>0</v>
      </c>
      <c r="H86" s="7"/>
      <c r="I86" s="8"/>
      <c r="J86" s="8"/>
      <c r="K86" s="7"/>
    </row>
    <row r="87" spans="1:43" ht="15.75" customHeight="1" x14ac:dyDescent="0.25">
      <c r="A87" s="5" t="s">
        <v>125</v>
      </c>
      <c r="B87" s="6"/>
      <c r="C87" s="6"/>
      <c r="D87" s="6"/>
      <c r="E87">
        <v>5</v>
      </c>
      <c r="F87">
        <v>43</v>
      </c>
      <c r="G87">
        <v>0</v>
      </c>
      <c r="H87" s="7"/>
      <c r="K87" s="7"/>
    </row>
    <row r="88" spans="1:43" ht="15.75" customHeight="1" x14ac:dyDescent="0.25">
      <c r="A88" s="5" t="s">
        <v>342</v>
      </c>
      <c r="B88" s="6"/>
      <c r="C88" s="6"/>
      <c r="D88" s="6"/>
      <c r="E88">
        <v>7</v>
      </c>
      <c r="F88" s="10">
        <v>93</v>
      </c>
      <c r="G88">
        <v>0</v>
      </c>
      <c r="H88" s="7"/>
      <c r="K88" s="7"/>
    </row>
    <row r="89" spans="1:43" ht="15.75" customHeight="1" x14ac:dyDescent="0.25">
      <c r="A89" s="5" t="s">
        <v>301</v>
      </c>
      <c r="B89" s="6"/>
      <c r="C89" s="6"/>
      <c r="D89" s="6"/>
      <c r="E89">
        <v>3</v>
      </c>
      <c r="F89">
        <v>21</v>
      </c>
      <c r="G89">
        <v>0</v>
      </c>
      <c r="H89" s="7"/>
      <c r="K89" s="7"/>
    </row>
    <row r="90" spans="1:43" ht="15.75" customHeight="1" x14ac:dyDescent="0.25">
      <c r="A90" s="5" t="s">
        <v>700</v>
      </c>
      <c r="B90" s="6"/>
      <c r="C90" s="6"/>
      <c r="D90" s="6"/>
      <c r="E90">
        <v>2</v>
      </c>
      <c r="F90">
        <v>8</v>
      </c>
      <c r="G90">
        <v>0</v>
      </c>
      <c r="H90">
        <f t="shared" ref="H90:M90" si="38">SUM(H79:H89)</f>
        <v>0</v>
      </c>
      <c r="I90">
        <f t="shared" si="38"/>
        <v>0</v>
      </c>
      <c r="J90">
        <f t="shared" si="38"/>
        <v>0</v>
      </c>
      <c r="K90">
        <f t="shared" si="38"/>
        <v>0</v>
      </c>
      <c r="L90">
        <f t="shared" si="38"/>
        <v>0</v>
      </c>
      <c r="M90">
        <f t="shared" si="38"/>
        <v>0</v>
      </c>
      <c r="N90">
        <v>42</v>
      </c>
      <c r="O90">
        <v>413</v>
      </c>
      <c r="P90">
        <v>0</v>
      </c>
    </row>
    <row r="91" spans="1:43" ht="15.75" customHeight="1" x14ac:dyDescent="0.25">
      <c r="A91" s="1" t="s">
        <v>96</v>
      </c>
      <c r="B91" s="2"/>
      <c r="C91" s="2"/>
      <c r="D91" s="2"/>
      <c r="E91" s="3" t="s">
        <v>1004</v>
      </c>
      <c r="F91" s="3"/>
      <c r="G91" s="3"/>
      <c r="H91" s="3" t="s">
        <v>1006</v>
      </c>
      <c r="I91" s="3"/>
      <c r="J91" s="3"/>
      <c r="K91" s="3" t="s">
        <v>1050</v>
      </c>
      <c r="L91" s="3"/>
      <c r="M91" s="3"/>
      <c r="N91" s="3" t="s">
        <v>1022</v>
      </c>
      <c r="O91" s="3"/>
      <c r="P91" s="3"/>
      <c r="Q91" s="3" t="s">
        <v>2</v>
      </c>
      <c r="R91" s="3"/>
      <c r="S91" s="3"/>
      <c r="T91" s="3" t="s">
        <v>2</v>
      </c>
      <c r="U91" s="3"/>
      <c r="V91" s="3"/>
      <c r="W91" s="3" t="s">
        <v>2</v>
      </c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spans="1:43" ht="15.75" customHeight="1" x14ac:dyDescent="0.25">
      <c r="A92" s="1" t="s">
        <v>1015</v>
      </c>
      <c r="B92" s="2"/>
      <c r="C92" s="2"/>
      <c r="D92" s="2"/>
      <c r="E92" s="3" t="s">
        <v>95</v>
      </c>
      <c r="F92" s="3" t="s">
        <v>7</v>
      </c>
      <c r="G92" s="3" t="s">
        <v>91</v>
      </c>
      <c r="H92" s="4" t="s">
        <v>95</v>
      </c>
      <c r="I92" s="3" t="s">
        <v>7</v>
      </c>
      <c r="J92" s="3" t="s">
        <v>91</v>
      </c>
      <c r="K92" s="4" t="s">
        <v>95</v>
      </c>
      <c r="L92" s="3" t="s">
        <v>7</v>
      </c>
      <c r="M92" s="3" t="s">
        <v>91</v>
      </c>
      <c r="N92" s="4" t="s">
        <v>95</v>
      </c>
      <c r="O92" s="3" t="s">
        <v>7</v>
      </c>
      <c r="P92" s="3" t="s">
        <v>91</v>
      </c>
      <c r="Q92" s="4" t="s">
        <v>95</v>
      </c>
      <c r="R92" s="3" t="s">
        <v>7</v>
      </c>
      <c r="S92" s="3" t="s">
        <v>91</v>
      </c>
      <c r="T92" s="4" t="s">
        <v>95</v>
      </c>
      <c r="U92" s="3" t="s">
        <v>7</v>
      </c>
      <c r="V92" s="3" t="s">
        <v>91</v>
      </c>
      <c r="W92" s="4" t="s">
        <v>95</v>
      </c>
      <c r="X92" s="3" t="s">
        <v>7</v>
      </c>
      <c r="Y92" s="3" t="s">
        <v>91</v>
      </c>
      <c r="Z92" s="3"/>
      <c r="AA92" s="3"/>
      <c r="AB92" s="3"/>
      <c r="AC92" s="3"/>
      <c r="AD92" s="3"/>
      <c r="AE92" s="3"/>
      <c r="AF92" s="3"/>
      <c r="AG92" s="3"/>
      <c r="AH92" s="3"/>
      <c r="AI92" s="3" t="s">
        <v>1002</v>
      </c>
      <c r="AJ92" s="3"/>
      <c r="AK92" s="3" t="s">
        <v>1052</v>
      </c>
      <c r="AL92" s="3" t="s">
        <v>1053</v>
      </c>
      <c r="AM92" s="3" t="s">
        <v>141</v>
      </c>
      <c r="AN92" s="3" t="s">
        <v>142</v>
      </c>
      <c r="AO92" s="3"/>
      <c r="AP92" s="3" t="s">
        <v>144</v>
      </c>
      <c r="AQ92" s="3"/>
    </row>
    <row r="93" spans="1:43" ht="15.75" customHeight="1" x14ac:dyDescent="0.25">
      <c r="A93" s="5" t="s">
        <v>236</v>
      </c>
      <c r="B93" s="6"/>
      <c r="C93" s="6"/>
      <c r="D93" s="6"/>
      <c r="E93">
        <v>2</v>
      </c>
      <c r="F93">
        <v>53</v>
      </c>
      <c r="G93">
        <v>0</v>
      </c>
      <c r="H93" s="7">
        <v>3</v>
      </c>
      <c r="I93" s="8">
        <v>35</v>
      </c>
      <c r="J93" s="8">
        <v>0</v>
      </c>
      <c r="K93" s="7"/>
      <c r="N93" s="7"/>
      <c r="Q93" s="7"/>
      <c r="T93" s="7"/>
      <c r="W93" s="7"/>
      <c r="AI93" s="5" t="s">
        <v>236</v>
      </c>
      <c r="AK93">
        <f t="shared" ref="AK93:AK104" si="39">F3</f>
        <v>37</v>
      </c>
      <c r="AL93">
        <f t="shared" ref="AL93:AL104" si="40">O18</f>
        <v>41</v>
      </c>
      <c r="AM93">
        <f t="shared" ref="AM93:AM104" si="41">F93</f>
        <v>53</v>
      </c>
      <c r="AP93">
        <f t="shared" ref="AP93:AP104" si="42">SUM(AK93:AM93)</f>
        <v>131</v>
      </c>
    </row>
    <row r="94" spans="1:43" ht="15.75" customHeight="1" x14ac:dyDescent="0.25">
      <c r="A94" s="5" t="s">
        <v>685</v>
      </c>
      <c r="B94" s="6"/>
      <c r="C94" s="6"/>
      <c r="D94" s="6"/>
      <c r="E94">
        <v>2</v>
      </c>
      <c r="F94">
        <v>36</v>
      </c>
      <c r="G94">
        <v>0</v>
      </c>
      <c r="H94" s="7"/>
      <c r="K94" s="7"/>
      <c r="N94" s="7"/>
      <c r="Q94" s="7"/>
      <c r="T94" s="7"/>
      <c r="W94" s="7"/>
      <c r="AI94" s="5" t="s">
        <v>685</v>
      </c>
      <c r="AK94">
        <f t="shared" si="39"/>
        <v>101</v>
      </c>
      <c r="AL94">
        <f t="shared" si="40"/>
        <v>22</v>
      </c>
      <c r="AM94">
        <f t="shared" si="41"/>
        <v>36</v>
      </c>
      <c r="AP94">
        <f t="shared" si="42"/>
        <v>159</v>
      </c>
    </row>
    <row r="95" spans="1:43" ht="15.75" customHeight="1" x14ac:dyDescent="0.25">
      <c r="A95" s="5" t="s">
        <v>369</v>
      </c>
      <c r="B95" s="6"/>
      <c r="C95" s="6"/>
      <c r="D95" s="6"/>
      <c r="E95">
        <v>2</v>
      </c>
      <c r="F95">
        <v>38</v>
      </c>
      <c r="G95">
        <v>0</v>
      </c>
      <c r="H95" s="7">
        <v>1</v>
      </c>
      <c r="I95" s="8">
        <v>17</v>
      </c>
      <c r="J95" s="8">
        <v>0</v>
      </c>
      <c r="K95" s="7"/>
      <c r="N95" s="7"/>
      <c r="Q95" s="7"/>
      <c r="T95" s="7"/>
      <c r="W95" s="7"/>
      <c r="AI95" s="5" t="s">
        <v>369</v>
      </c>
      <c r="AK95">
        <f t="shared" si="39"/>
        <v>79</v>
      </c>
      <c r="AL95">
        <f t="shared" si="40"/>
        <v>21</v>
      </c>
      <c r="AM95">
        <f t="shared" si="41"/>
        <v>38</v>
      </c>
      <c r="AP95">
        <f t="shared" si="42"/>
        <v>138</v>
      </c>
    </row>
    <row r="96" spans="1:43" ht="15.75" customHeight="1" x14ac:dyDescent="0.25">
      <c r="A96" s="5" t="s">
        <v>448</v>
      </c>
      <c r="B96" s="6"/>
      <c r="C96" s="6"/>
      <c r="D96" s="6"/>
      <c r="E96">
        <v>2</v>
      </c>
      <c r="F96">
        <v>43</v>
      </c>
      <c r="G96">
        <v>0</v>
      </c>
      <c r="H96" s="7">
        <v>1</v>
      </c>
      <c r="I96" s="8">
        <v>16</v>
      </c>
      <c r="J96" s="8">
        <v>0</v>
      </c>
      <c r="K96" s="7"/>
      <c r="N96" s="7"/>
      <c r="Q96" s="7"/>
      <c r="T96" s="7"/>
      <c r="W96" s="7"/>
      <c r="AI96" s="5" t="s">
        <v>448</v>
      </c>
      <c r="AK96">
        <f t="shared" si="39"/>
        <v>77</v>
      </c>
      <c r="AL96">
        <f t="shared" si="40"/>
        <v>38</v>
      </c>
      <c r="AM96">
        <f t="shared" si="41"/>
        <v>43</v>
      </c>
      <c r="AP96">
        <f t="shared" si="42"/>
        <v>158</v>
      </c>
    </row>
    <row r="97" spans="1:42" ht="15.75" customHeight="1" x14ac:dyDescent="0.25">
      <c r="A97" s="5" t="s">
        <v>365</v>
      </c>
      <c r="B97" s="6"/>
      <c r="C97" s="6"/>
      <c r="D97" s="6"/>
      <c r="G97">
        <v>0</v>
      </c>
      <c r="H97" s="7"/>
      <c r="K97" s="7"/>
      <c r="N97" s="7"/>
      <c r="Q97" s="7"/>
      <c r="T97" s="7"/>
      <c r="W97" s="7"/>
      <c r="AI97" s="5" t="s">
        <v>365</v>
      </c>
      <c r="AK97">
        <f t="shared" si="39"/>
        <v>51</v>
      </c>
      <c r="AL97">
        <f t="shared" si="40"/>
        <v>0</v>
      </c>
      <c r="AM97">
        <f t="shared" si="41"/>
        <v>0</v>
      </c>
      <c r="AP97">
        <f t="shared" si="42"/>
        <v>51</v>
      </c>
    </row>
    <row r="98" spans="1:42" ht="15.75" customHeight="1" x14ac:dyDescent="0.25">
      <c r="A98" s="5" t="s">
        <v>363</v>
      </c>
      <c r="B98" s="6"/>
      <c r="C98" s="6"/>
      <c r="D98" s="6"/>
      <c r="E98">
        <v>3</v>
      </c>
      <c r="F98">
        <v>53</v>
      </c>
      <c r="G98">
        <v>0</v>
      </c>
      <c r="H98" s="7">
        <v>1</v>
      </c>
      <c r="I98" s="8">
        <v>15</v>
      </c>
      <c r="J98" s="8">
        <v>0</v>
      </c>
      <c r="K98" s="7"/>
      <c r="N98" s="7"/>
      <c r="Q98" s="7"/>
      <c r="T98" s="7"/>
      <c r="W98" s="7"/>
      <c r="AI98" s="5" t="s">
        <v>363</v>
      </c>
      <c r="AK98">
        <f t="shared" si="39"/>
        <v>17</v>
      </c>
      <c r="AL98">
        <f t="shared" si="40"/>
        <v>38</v>
      </c>
      <c r="AM98">
        <f t="shared" si="41"/>
        <v>53</v>
      </c>
      <c r="AP98">
        <f t="shared" si="42"/>
        <v>108</v>
      </c>
    </row>
    <row r="99" spans="1:42" ht="15.75" customHeight="1" x14ac:dyDescent="0.25">
      <c r="A99" s="5" t="s">
        <v>474</v>
      </c>
      <c r="B99" s="6"/>
      <c r="C99" s="6"/>
      <c r="D99" s="6"/>
      <c r="G99">
        <v>0</v>
      </c>
      <c r="H99" s="7"/>
      <c r="K99" s="7">
        <v>1</v>
      </c>
      <c r="L99">
        <v>23</v>
      </c>
      <c r="M99">
        <v>0</v>
      </c>
      <c r="N99" s="7"/>
      <c r="Q99" s="7"/>
      <c r="T99" s="7"/>
      <c r="W99" s="7"/>
      <c r="AI99" s="5" t="s">
        <v>474</v>
      </c>
      <c r="AK99">
        <f t="shared" si="39"/>
        <v>32</v>
      </c>
      <c r="AL99">
        <f t="shared" si="40"/>
        <v>11</v>
      </c>
      <c r="AM99">
        <f t="shared" si="41"/>
        <v>0</v>
      </c>
      <c r="AP99">
        <f t="shared" si="42"/>
        <v>43</v>
      </c>
    </row>
    <row r="100" spans="1:42" ht="15.75" customHeight="1" x14ac:dyDescent="0.25">
      <c r="A100" s="5" t="s">
        <v>364</v>
      </c>
      <c r="B100" s="6"/>
      <c r="C100" s="6"/>
      <c r="D100" s="6"/>
      <c r="E100">
        <v>4</v>
      </c>
      <c r="F100">
        <v>62</v>
      </c>
      <c r="G100">
        <v>0</v>
      </c>
      <c r="H100" s="7"/>
      <c r="K100" s="7"/>
      <c r="N100" s="7"/>
      <c r="Q100" s="7"/>
      <c r="T100" s="7"/>
      <c r="W100" s="7"/>
      <c r="AI100" s="5" t="s">
        <v>364</v>
      </c>
      <c r="AK100">
        <f t="shared" si="39"/>
        <v>52</v>
      </c>
      <c r="AL100">
        <f t="shared" si="40"/>
        <v>10</v>
      </c>
      <c r="AM100">
        <f t="shared" si="41"/>
        <v>62</v>
      </c>
      <c r="AP100">
        <f t="shared" si="42"/>
        <v>124</v>
      </c>
    </row>
    <row r="101" spans="1:42" ht="15.75" customHeight="1" x14ac:dyDescent="0.25">
      <c r="A101" s="5" t="s">
        <v>125</v>
      </c>
      <c r="B101" s="6"/>
      <c r="C101" s="6"/>
      <c r="D101" s="6"/>
      <c r="E101">
        <v>1</v>
      </c>
      <c r="F101">
        <v>17</v>
      </c>
      <c r="G101">
        <v>0</v>
      </c>
      <c r="H101" s="7"/>
      <c r="K101" s="7">
        <v>1</v>
      </c>
      <c r="L101">
        <v>36</v>
      </c>
      <c r="M101">
        <v>0</v>
      </c>
      <c r="N101" s="7"/>
      <c r="Q101" s="7"/>
      <c r="T101" s="7"/>
      <c r="W101" s="7"/>
      <c r="AI101" s="5" t="s">
        <v>125</v>
      </c>
      <c r="AK101">
        <f t="shared" si="39"/>
        <v>18</v>
      </c>
      <c r="AL101">
        <f t="shared" si="40"/>
        <v>39</v>
      </c>
      <c r="AM101">
        <f t="shared" si="41"/>
        <v>17</v>
      </c>
      <c r="AP101">
        <f t="shared" si="42"/>
        <v>74</v>
      </c>
    </row>
    <row r="102" spans="1:42" ht="15.75" customHeight="1" x14ac:dyDescent="0.25">
      <c r="A102" s="5" t="s">
        <v>342</v>
      </c>
      <c r="B102" s="6"/>
      <c r="C102" s="6"/>
      <c r="D102" s="6"/>
      <c r="E102">
        <v>1</v>
      </c>
      <c r="F102">
        <v>32</v>
      </c>
      <c r="G102">
        <v>0</v>
      </c>
      <c r="H102" s="7"/>
      <c r="K102" s="7">
        <v>1</v>
      </c>
      <c r="L102">
        <v>21</v>
      </c>
      <c r="M102">
        <v>0</v>
      </c>
      <c r="N102" s="7"/>
      <c r="Q102" s="7"/>
      <c r="T102" s="7"/>
      <c r="W102" s="7"/>
      <c r="AI102" s="5" t="s">
        <v>342</v>
      </c>
      <c r="AK102">
        <f t="shared" si="39"/>
        <v>33</v>
      </c>
      <c r="AL102">
        <f t="shared" si="40"/>
        <v>9</v>
      </c>
      <c r="AM102">
        <f t="shared" si="41"/>
        <v>32</v>
      </c>
      <c r="AP102">
        <f t="shared" si="42"/>
        <v>74</v>
      </c>
    </row>
    <row r="103" spans="1:42" ht="15.75" customHeight="1" x14ac:dyDescent="0.25">
      <c r="A103" s="5" t="s">
        <v>301</v>
      </c>
      <c r="B103" s="6"/>
      <c r="C103" s="6"/>
      <c r="D103" s="6"/>
      <c r="E103">
        <v>5</v>
      </c>
      <c r="F103">
        <v>57</v>
      </c>
      <c r="G103">
        <v>0</v>
      </c>
      <c r="H103" s="7"/>
      <c r="K103" s="7">
        <v>1</v>
      </c>
      <c r="L103">
        <v>15</v>
      </c>
      <c r="M103">
        <v>0</v>
      </c>
      <c r="N103" s="7"/>
      <c r="Q103" s="7"/>
      <c r="T103" s="7"/>
      <c r="W103" s="7"/>
      <c r="AI103" s="5" t="s">
        <v>301</v>
      </c>
      <c r="AK103">
        <f t="shared" si="39"/>
        <v>78</v>
      </c>
      <c r="AL103">
        <f t="shared" si="40"/>
        <v>33</v>
      </c>
      <c r="AM103">
        <f t="shared" si="41"/>
        <v>57</v>
      </c>
      <c r="AP103">
        <f t="shared" si="42"/>
        <v>168</v>
      </c>
    </row>
    <row r="104" spans="1:42" ht="15.75" customHeight="1" x14ac:dyDescent="0.25">
      <c r="A104" s="5" t="s">
        <v>700</v>
      </c>
      <c r="B104" s="6"/>
      <c r="C104" s="6"/>
      <c r="D104" s="6"/>
      <c r="E104">
        <v>1</v>
      </c>
      <c r="F104">
        <v>6</v>
      </c>
      <c r="G104">
        <v>0</v>
      </c>
      <c r="AI104" s="5" t="s">
        <v>700</v>
      </c>
      <c r="AK104">
        <f t="shared" si="39"/>
        <v>116</v>
      </c>
      <c r="AL104">
        <f t="shared" si="40"/>
        <v>12</v>
      </c>
      <c r="AM104">
        <f t="shared" si="41"/>
        <v>6</v>
      </c>
      <c r="AP104">
        <f t="shared" si="42"/>
        <v>134</v>
      </c>
    </row>
    <row r="105" spans="1:42" ht="15.75" customHeight="1" x14ac:dyDescent="0.25">
      <c r="A105" s="5"/>
      <c r="B105" s="6"/>
      <c r="C105" s="6"/>
      <c r="D105" s="6"/>
      <c r="E105">
        <v>1</v>
      </c>
      <c r="F105">
        <v>6</v>
      </c>
      <c r="G105">
        <v>0</v>
      </c>
      <c r="N105">
        <v>0</v>
      </c>
      <c r="O105">
        <v>35</v>
      </c>
      <c r="P105">
        <v>0</v>
      </c>
    </row>
    <row r="106" spans="1:42" ht="15.75" customHeight="1" x14ac:dyDescent="0.25">
      <c r="A106" s="5"/>
      <c r="B106" s="6"/>
      <c r="C106" s="6"/>
      <c r="D106" s="6"/>
    </row>
    <row r="107" spans="1:42" ht="15.75" customHeight="1" x14ac:dyDescent="0.25">
      <c r="A107" s="5"/>
      <c r="B107" s="6"/>
      <c r="C107" s="6"/>
      <c r="D107" s="6"/>
    </row>
    <row r="108" spans="1:42" ht="15.75" customHeight="1" x14ac:dyDescent="0.25">
      <c r="A108" s="5"/>
      <c r="B108" s="6"/>
      <c r="C108" s="6"/>
      <c r="D108" s="6"/>
    </row>
    <row r="109" spans="1:42" ht="15.75" customHeight="1" x14ac:dyDescent="0.25">
      <c r="A109" s="5"/>
      <c r="B109" s="6"/>
      <c r="C109" s="6"/>
      <c r="D109" s="6"/>
    </row>
    <row r="110" spans="1:42" ht="15.75" customHeight="1" x14ac:dyDescent="0.25">
      <c r="A110" s="5"/>
      <c r="B110" s="6"/>
      <c r="C110" s="6"/>
      <c r="D110" s="6"/>
    </row>
    <row r="111" spans="1:42" ht="15.75" customHeight="1" x14ac:dyDescent="0.25">
      <c r="A111" s="5"/>
      <c r="B111" s="6"/>
      <c r="C111" s="6"/>
      <c r="D111" s="6"/>
    </row>
    <row r="112" spans="1:42" ht="15.75" customHeight="1" x14ac:dyDescent="0.25">
      <c r="A112" s="5"/>
      <c r="B112" s="6"/>
      <c r="C112" s="6"/>
      <c r="D112" s="6"/>
    </row>
    <row r="113" spans="1:4" ht="15.75" customHeight="1" x14ac:dyDescent="0.25">
      <c r="A113" s="5"/>
      <c r="B113" s="6"/>
      <c r="C113" s="6"/>
      <c r="D113" s="6"/>
    </row>
    <row r="114" spans="1:4" ht="15.75" customHeight="1" x14ac:dyDescent="0.25">
      <c r="A114" s="5"/>
      <c r="B114" s="6"/>
      <c r="C114" s="6"/>
      <c r="D114" s="6"/>
    </row>
    <row r="115" spans="1:4" ht="15.75" customHeight="1" x14ac:dyDescent="0.25">
      <c r="A115" s="5"/>
      <c r="B115" s="6"/>
      <c r="C115" s="6"/>
      <c r="D115" s="6"/>
    </row>
    <row r="116" spans="1:4" ht="15.75" customHeight="1" x14ac:dyDescent="0.25">
      <c r="A116" s="5"/>
      <c r="B116" s="6"/>
      <c r="C116" s="6"/>
      <c r="D116" s="6"/>
    </row>
    <row r="117" spans="1:4" ht="15.75" customHeight="1" x14ac:dyDescent="0.25">
      <c r="A117" s="5"/>
      <c r="B117" s="6"/>
      <c r="C117" s="6"/>
      <c r="D117" s="6"/>
    </row>
    <row r="118" spans="1:4" ht="15.75" customHeight="1" x14ac:dyDescent="0.25">
      <c r="A118" s="5"/>
      <c r="B118" s="6"/>
      <c r="C118" s="6"/>
      <c r="D118" s="6"/>
    </row>
    <row r="119" spans="1:4" ht="15.75" customHeight="1" x14ac:dyDescent="0.25">
      <c r="A119" s="5"/>
      <c r="B119" s="6"/>
      <c r="C119" s="6"/>
      <c r="D119" s="6"/>
    </row>
    <row r="120" spans="1:4" ht="15.75" customHeight="1" x14ac:dyDescent="0.25">
      <c r="A120" s="5"/>
      <c r="B120" s="6"/>
      <c r="C120" s="6"/>
      <c r="D120" s="6"/>
    </row>
    <row r="121" spans="1:4" ht="15.75" customHeight="1" x14ac:dyDescent="0.25">
      <c r="A121" s="5"/>
      <c r="B121" s="6"/>
      <c r="C121" s="6"/>
      <c r="D121" s="6"/>
    </row>
    <row r="122" spans="1:4" ht="15.75" customHeight="1" x14ac:dyDescent="0.25">
      <c r="A122" s="5"/>
      <c r="B122" s="6"/>
      <c r="C122" s="6"/>
      <c r="D122" s="6"/>
    </row>
    <row r="123" spans="1:4" ht="15.75" customHeight="1" x14ac:dyDescent="0.25">
      <c r="A123" s="5"/>
      <c r="B123" s="6"/>
      <c r="C123" s="6"/>
      <c r="D123" s="6"/>
    </row>
    <row r="124" spans="1:4" ht="15.75" customHeight="1" x14ac:dyDescent="0.25">
      <c r="A124" s="5"/>
      <c r="B124" s="6"/>
      <c r="C124" s="6"/>
      <c r="D124" s="6"/>
    </row>
    <row r="125" spans="1:4" ht="15.75" customHeight="1" x14ac:dyDescent="0.25">
      <c r="A125" s="5"/>
      <c r="B125" s="6"/>
      <c r="C125" s="6"/>
      <c r="D125" s="6"/>
    </row>
    <row r="126" spans="1:4" ht="15.75" customHeight="1" x14ac:dyDescent="0.25">
      <c r="A126" s="5"/>
      <c r="B126" s="6"/>
      <c r="C126" s="6"/>
      <c r="D126" s="6"/>
    </row>
    <row r="127" spans="1:4" ht="15.75" customHeight="1" x14ac:dyDescent="0.25">
      <c r="A127" s="5"/>
      <c r="B127" s="6"/>
      <c r="C127" s="6"/>
      <c r="D127" s="6"/>
    </row>
    <row r="128" spans="1:4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" customWidth="1"/>
    <col min="4" max="4" width="3.28515625" customWidth="1"/>
    <col min="5" max="5" width="4.28515625" customWidth="1"/>
    <col min="6" max="6" width="5.28515625" customWidth="1"/>
    <col min="7" max="7" width="4.5703125" customWidth="1"/>
    <col min="8" max="8" width="4.140625" customWidth="1"/>
    <col min="9" max="9" width="4.42578125" customWidth="1"/>
    <col min="10" max="10" width="4.85546875" customWidth="1"/>
    <col min="11" max="11" width="4.140625" customWidth="1"/>
    <col min="12" max="12" width="4.28515625" customWidth="1"/>
    <col min="13" max="13" width="5.7109375" customWidth="1"/>
    <col min="14" max="14" width="3.5703125" customWidth="1"/>
    <col min="15" max="15" width="4.140625" customWidth="1"/>
    <col min="16" max="16" width="7.7109375" customWidth="1"/>
    <col min="17" max="17" width="3.85546875" customWidth="1"/>
    <col min="18" max="18" width="4.5703125" customWidth="1"/>
    <col min="19" max="19" width="6.5703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5.42578125" customWidth="1"/>
    <col min="29" max="29" width="4.140625" customWidth="1"/>
    <col min="30" max="30" width="4.28515625" customWidth="1"/>
    <col min="31" max="31" width="6.285156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</cols>
  <sheetData>
    <row r="1" spans="1:40" x14ac:dyDescent="0.25">
      <c r="A1" s="1" t="s">
        <v>0</v>
      </c>
      <c r="B1" s="2" t="s">
        <v>1</v>
      </c>
      <c r="C1" s="2"/>
      <c r="D1" s="2"/>
      <c r="E1" s="3" t="s">
        <v>1016</v>
      </c>
      <c r="F1" s="3"/>
      <c r="G1" s="3"/>
      <c r="H1" s="3" t="s">
        <v>1017</v>
      </c>
      <c r="I1" s="3"/>
      <c r="J1" s="3"/>
      <c r="K1" s="3" t="s">
        <v>1018</v>
      </c>
      <c r="L1" s="3"/>
      <c r="M1" s="3"/>
      <c r="N1" s="3" t="s">
        <v>1019</v>
      </c>
      <c r="O1" s="3"/>
      <c r="P1" s="3"/>
      <c r="Q1" s="3" t="s">
        <v>1020</v>
      </c>
      <c r="R1" s="3"/>
      <c r="S1" s="3"/>
      <c r="T1" s="3" t="s">
        <v>1021</v>
      </c>
      <c r="U1" s="3"/>
      <c r="V1" s="3"/>
      <c r="W1" s="3" t="s">
        <v>1022</v>
      </c>
      <c r="X1" s="3"/>
      <c r="Y1" s="3"/>
      <c r="Z1" s="3" t="s">
        <v>1006</v>
      </c>
      <c r="AA1" s="3"/>
      <c r="AB1" s="3"/>
      <c r="AC1" s="3" t="s">
        <v>1023</v>
      </c>
      <c r="AD1" s="3"/>
      <c r="AE1" s="3"/>
      <c r="AF1" s="3" t="s">
        <v>1024</v>
      </c>
      <c r="AG1" s="3"/>
      <c r="AH1" s="3"/>
      <c r="AI1" s="3" t="s">
        <v>1009</v>
      </c>
      <c r="AJ1" s="3"/>
      <c r="AK1" s="3"/>
      <c r="AL1" s="3" t="s">
        <v>1025</v>
      </c>
      <c r="AM1" s="3"/>
      <c r="AN1" s="3"/>
    </row>
    <row r="2" spans="1:40" x14ac:dyDescent="0.25">
      <c r="A2" s="1" t="s">
        <v>1026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</row>
    <row r="3" spans="1:40" x14ac:dyDescent="0.25">
      <c r="A3" s="5" t="s">
        <v>1027</v>
      </c>
      <c r="B3" s="6">
        <f t="shared" ref="B3:D3" si="0">E3+H3+K3+N3+Q3+T3+W3+Z3+AC3+AF3+AI3</f>
        <v>45</v>
      </c>
      <c r="C3" s="6">
        <f t="shared" si="0"/>
        <v>204</v>
      </c>
      <c r="D3" s="6">
        <f t="shared" si="0"/>
        <v>3</v>
      </c>
      <c r="E3" s="7">
        <v>13</v>
      </c>
      <c r="F3">
        <v>65</v>
      </c>
      <c r="G3" s="12">
        <v>2</v>
      </c>
      <c r="H3" s="7">
        <v>9</v>
      </c>
      <c r="I3" s="8">
        <v>59</v>
      </c>
      <c r="J3" s="8">
        <v>0</v>
      </c>
      <c r="K3" s="7">
        <v>1</v>
      </c>
      <c r="L3" s="8">
        <v>2</v>
      </c>
      <c r="M3" s="8">
        <v>0</v>
      </c>
      <c r="N3" s="7">
        <v>0</v>
      </c>
      <c r="O3" s="8">
        <v>0</v>
      </c>
      <c r="P3" s="8">
        <v>0</v>
      </c>
      <c r="Q3" s="7">
        <v>15</v>
      </c>
      <c r="R3" s="8">
        <v>42</v>
      </c>
      <c r="S3" s="8">
        <v>1</v>
      </c>
      <c r="T3" s="7">
        <v>3</v>
      </c>
      <c r="U3" s="8">
        <v>21</v>
      </c>
      <c r="V3" s="8">
        <v>0</v>
      </c>
      <c r="W3" s="7">
        <v>1</v>
      </c>
      <c r="X3" s="8">
        <v>7</v>
      </c>
      <c r="Y3" s="8">
        <v>0</v>
      </c>
      <c r="Z3" s="7">
        <v>1</v>
      </c>
      <c r="AA3" s="8">
        <v>8</v>
      </c>
      <c r="AB3" s="8">
        <v>0</v>
      </c>
      <c r="AC3" s="7">
        <v>1</v>
      </c>
      <c r="AD3" s="8">
        <v>1</v>
      </c>
      <c r="AE3" s="8">
        <v>0</v>
      </c>
      <c r="AF3" s="7">
        <v>1</v>
      </c>
      <c r="AG3" s="8">
        <v>-1</v>
      </c>
      <c r="AH3" s="8">
        <v>0</v>
      </c>
      <c r="AI3" s="7"/>
      <c r="AL3" s="7"/>
    </row>
    <row r="4" spans="1:40" x14ac:dyDescent="0.25">
      <c r="A4" s="5" t="s">
        <v>301</v>
      </c>
      <c r="B4" s="6">
        <f t="shared" ref="B4:D4" si="1">E4+H4+K4+N4+Q4+T4+W4+Z4+AC4+AF4+AI4</f>
        <v>20</v>
      </c>
      <c r="C4" s="6">
        <f t="shared" si="1"/>
        <v>102</v>
      </c>
      <c r="D4" s="6">
        <f t="shared" si="1"/>
        <v>0</v>
      </c>
      <c r="E4" s="7">
        <v>11</v>
      </c>
      <c r="F4">
        <v>43</v>
      </c>
      <c r="G4">
        <v>0</v>
      </c>
      <c r="H4" s="7">
        <v>5</v>
      </c>
      <c r="I4" s="8">
        <v>24</v>
      </c>
      <c r="J4" s="8">
        <v>0</v>
      </c>
      <c r="K4" s="7">
        <v>1</v>
      </c>
      <c r="L4" s="8">
        <v>8</v>
      </c>
      <c r="M4" s="8">
        <v>0</v>
      </c>
      <c r="N4" s="7">
        <v>1</v>
      </c>
      <c r="O4" s="8">
        <v>11</v>
      </c>
      <c r="P4" s="8">
        <v>0</v>
      </c>
      <c r="Q4" s="7">
        <v>2</v>
      </c>
      <c r="R4" s="8">
        <v>16</v>
      </c>
      <c r="S4" s="8">
        <v>0</v>
      </c>
      <c r="T4" s="7"/>
      <c r="W4" s="7"/>
      <c r="Z4" s="7"/>
      <c r="AC4" s="7"/>
      <c r="AF4" s="7"/>
      <c r="AI4" s="7"/>
      <c r="AL4" s="7"/>
    </row>
    <row r="5" spans="1:40" x14ac:dyDescent="0.25">
      <c r="A5" s="5" t="s">
        <v>811</v>
      </c>
      <c r="B5" s="6">
        <f t="shared" ref="B5:D5" si="2">E5+H5+K5+N5+Q5+T5+W5+Z5+AC5+AF5+AI5</f>
        <v>21</v>
      </c>
      <c r="C5" s="6">
        <f t="shared" si="2"/>
        <v>21</v>
      </c>
      <c r="D5" s="6">
        <f t="shared" si="2"/>
        <v>1</v>
      </c>
      <c r="E5" s="7">
        <v>10</v>
      </c>
      <c r="F5">
        <v>17</v>
      </c>
      <c r="G5">
        <v>0</v>
      </c>
      <c r="H5" s="7">
        <v>3</v>
      </c>
      <c r="I5" s="8">
        <v>10</v>
      </c>
      <c r="J5" s="8">
        <v>1</v>
      </c>
      <c r="K5" s="7">
        <v>1</v>
      </c>
      <c r="L5" s="8">
        <v>4</v>
      </c>
      <c r="M5" s="8">
        <v>0</v>
      </c>
      <c r="N5" s="7">
        <v>2</v>
      </c>
      <c r="O5" s="8">
        <v>14</v>
      </c>
      <c r="P5" s="8">
        <v>0</v>
      </c>
      <c r="Q5" s="7">
        <v>0</v>
      </c>
      <c r="R5" s="8">
        <v>0</v>
      </c>
      <c r="S5" s="8">
        <v>0</v>
      </c>
      <c r="T5" s="7">
        <v>5</v>
      </c>
      <c r="U5" s="8">
        <v>-24</v>
      </c>
      <c r="V5" s="8">
        <v>0</v>
      </c>
      <c r="W5" s="7"/>
      <c r="Z5" s="7"/>
      <c r="AC5" s="7"/>
      <c r="AF5" s="7"/>
      <c r="AI5" s="7"/>
      <c r="AJ5" s="8"/>
      <c r="AK5" s="8"/>
      <c r="AL5" s="7"/>
    </row>
    <row r="6" spans="1:40" x14ac:dyDescent="0.25">
      <c r="A6" s="5" t="s">
        <v>685</v>
      </c>
      <c r="B6" s="6">
        <f t="shared" ref="B6:D6" si="3">E6+H6+K6+N6+Q6+T6+W6+Z6+AC6+AF6+AI6</f>
        <v>43</v>
      </c>
      <c r="C6" s="6">
        <f t="shared" si="3"/>
        <v>236</v>
      </c>
      <c r="D6" s="6">
        <f t="shared" si="3"/>
        <v>0</v>
      </c>
      <c r="E6" s="7">
        <v>23</v>
      </c>
      <c r="F6" s="10">
        <v>132</v>
      </c>
      <c r="G6">
        <v>0</v>
      </c>
      <c r="H6" s="7">
        <v>12</v>
      </c>
      <c r="I6" s="8">
        <v>66</v>
      </c>
      <c r="J6" s="8">
        <v>0</v>
      </c>
      <c r="K6" s="7">
        <v>3</v>
      </c>
      <c r="L6" s="8">
        <v>20</v>
      </c>
      <c r="M6" s="8">
        <v>0</v>
      </c>
      <c r="N6" s="7">
        <v>1</v>
      </c>
      <c r="O6" s="8">
        <v>2</v>
      </c>
      <c r="P6" s="8">
        <v>0</v>
      </c>
      <c r="Q6" s="7">
        <v>0</v>
      </c>
      <c r="R6" s="8">
        <v>0</v>
      </c>
      <c r="S6" s="8">
        <v>0</v>
      </c>
      <c r="T6" s="7">
        <v>3</v>
      </c>
      <c r="U6" s="8">
        <v>15</v>
      </c>
      <c r="V6" s="8">
        <v>0</v>
      </c>
      <c r="W6" s="7"/>
      <c r="Z6" s="7"/>
      <c r="AC6" s="7"/>
      <c r="AF6" s="7"/>
      <c r="AI6" s="7">
        <v>1</v>
      </c>
      <c r="AJ6">
        <v>1</v>
      </c>
      <c r="AK6">
        <v>0</v>
      </c>
      <c r="AL6" s="7"/>
    </row>
    <row r="7" spans="1:40" x14ac:dyDescent="0.25">
      <c r="A7" s="5" t="s">
        <v>236</v>
      </c>
      <c r="B7" s="6">
        <f t="shared" ref="B7:D7" si="4">E7+H7+K7+N7+Q7+T7+W7+Z7+AC7+AF7+AI7</f>
        <v>32</v>
      </c>
      <c r="C7" s="6">
        <f t="shared" si="4"/>
        <v>56</v>
      </c>
      <c r="D7" s="6">
        <f t="shared" si="4"/>
        <v>0</v>
      </c>
      <c r="E7" s="7">
        <v>9</v>
      </c>
      <c r="F7">
        <v>20</v>
      </c>
      <c r="G7">
        <v>0</v>
      </c>
      <c r="H7" s="7">
        <v>11</v>
      </c>
      <c r="I7" s="8">
        <v>42</v>
      </c>
      <c r="J7" s="8">
        <v>0</v>
      </c>
      <c r="K7" s="7"/>
      <c r="L7" s="8"/>
      <c r="M7" s="8"/>
      <c r="N7" s="7">
        <v>1</v>
      </c>
      <c r="O7" s="8">
        <v>3</v>
      </c>
      <c r="P7" s="8">
        <v>0</v>
      </c>
      <c r="Q7" s="7">
        <v>1</v>
      </c>
      <c r="R7" s="8">
        <v>4</v>
      </c>
      <c r="S7" s="8">
        <v>0</v>
      </c>
      <c r="T7" s="7">
        <v>10</v>
      </c>
      <c r="U7" s="8">
        <v>-13</v>
      </c>
      <c r="V7" s="8">
        <v>0</v>
      </c>
      <c r="W7" s="7"/>
      <c r="Z7" s="7"/>
      <c r="AC7" s="7"/>
      <c r="AF7" s="7"/>
      <c r="AI7" s="7"/>
      <c r="AL7" s="7"/>
    </row>
    <row r="8" spans="1:40" x14ac:dyDescent="0.25">
      <c r="A8" s="5" t="s">
        <v>363</v>
      </c>
      <c r="B8" s="6">
        <f t="shared" ref="B8:D8" si="5">E8+H8+K8+N8+Q8+T8+W8+Z8+AC8+AF8+AI8</f>
        <v>50</v>
      </c>
      <c r="C8" s="6">
        <f t="shared" si="5"/>
        <v>194</v>
      </c>
      <c r="D8" s="6">
        <f t="shared" si="5"/>
        <v>0</v>
      </c>
      <c r="E8" s="7">
        <v>25</v>
      </c>
      <c r="F8">
        <v>97</v>
      </c>
      <c r="G8">
        <v>0</v>
      </c>
      <c r="H8" s="7">
        <v>13</v>
      </c>
      <c r="I8" s="8">
        <v>94</v>
      </c>
      <c r="J8" s="8">
        <v>0</v>
      </c>
      <c r="K8" s="7">
        <v>4</v>
      </c>
      <c r="L8" s="8">
        <v>14</v>
      </c>
      <c r="M8" s="8">
        <v>0</v>
      </c>
      <c r="N8" s="7">
        <v>1</v>
      </c>
      <c r="O8" s="8">
        <v>3</v>
      </c>
      <c r="P8" s="8">
        <v>0</v>
      </c>
      <c r="Q8" s="7">
        <v>0</v>
      </c>
      <c r="R8" s="8">
        <v>0</v>
      </c>
      <c r="S8" s="8">
        <v>0</v>
      </c>
      <c r="T8" s="7">
        <v>7</v>
      </c>
      <c r="U8" s="8">
        <v>-14</v>
      </c>
      <c r="V8" s="8">
        <v>0</v>
      </c>
      <c r="W8" s="7"/>
      <c r="Z8" s="7"/>
      <c r="AC8" s="7"/>
      <c r="AF8" s="7"/>
      <c r="AI8" s="7"/>
      <c r="AL8" s="7"/>
    </row>
    <row r="9" spans="1:40" x14ac:dyDescent="0.25">
      <c r="A9" s="5" t="s">
        <v>448</v>
      </c>
      <c r="B9" s="6">
        <f t="shared" ref="B9:D9" si="6">E9+H9+K9+N9+Q9+T9+W9+Z9+AC9+AF9+AI9</f>
        <v>37</v>
      </c>
      <c r="C9" s="6">
        <f t="shared" si="6"/>
        <v>186</v>
      </c>
      <c r="D9" s="6">
        <f t="shared" si="6"/>
        <v>1</v>
      </c>
      <c r="E9" s="7">
        <v>9</v>
      </c>
      <c r="F9">
        <v>22</v>
      </c>
      <c r="G9">
        <v>1</v>
      </c>
      <c r="H9" s="61"/>
      <c r="I9" s="62"/>
      <c r="J9" s="62"/>
      <c r="K9" s="7">
        <v>10</v>
      </c>
      <c r="L9" s="8">
        <v>76</v>
      </c>
      <c r="M9" s="8">
        <v>0</v>
      </c>
      <c r="N9" s="7">
        <v>8</v>
      </c>
      <c r="O9" s="8">
        <v>56</v>
      </c>
      <c r="P9" s="8">
        <v>0</v>
      </c>
      <c r="Q9" s="7">
        <v>10</v>
      </c>
      <c r="R9" s="8">
        <v>32</v>
      </c>
      <c r="S9" s="8">
        <v>0</v>
      </c>
      <c r="T9" s="7"/>
      <c r="W9" s="7"/>
      <c r="Z9" s="7"/>
      <c r="AC9" s="7"/>
      <c r="AF9" s="7"/>
      <c r="AI9" s="7"/>
      <c r="AL9" s="7"/>
    </row>
    <row r="10" spans="1:40" x14ac:dyDescent="0.25">
      <c r="A10" s="5" t="s">
        <v>364</v>
      </c>
      <c r="B10" s="6">
        <f t="shared" ref="B10:C10" si="7">E10+H10+K10+N10+Q10+T10+W10+Z10+AC10+AF10+AI10+AL10</f>
        <v>25</v>
      </c>
      <c r="C10" s="6">
        <f t="shared" si="7"/>
        <v>20</v>
      </c>
      <c r="D10" s="6">
        <f>G10+J10+M10+P10+S10+V10+Y10+AB10+AE10+AH10+AK10</f>
        <v>0</v>
      </c>
      <c r="E10" s="7">
        <v>8</v>
      </c>
      <c r="F10">
        <v>25</v>
      </c>
      <c r="G10">
        <v>0</v>
      </c>
      <c r="H10" s="7">
        <v>6</v>
      </c>
      <c r="I10" s="8">
        <v>7</v>
      </c>
      <c r="J10" s="8">
        <v>0</v>
      </c>
      <c r="K10" s="7">
        <v>3</v>
      </c>
      <c r="L10" s="8">
        <v>14</v>
      </c>
      <c r="M10" s="8">
        <v>0</v>
      </c>
      <c r="N10" s="7">
        <v>2</v>
      </c>
      <c r="O10" s="8">
        <v>3</v>
      </c>
      <c r="P10" s="8">
        <v>0</v>
      </c>
      <c r="Q10" s="7">
        <v>0</v>
      </c>
      <c r="R10" s="8">
        <v>0</v>
      </c>
      <c r="S10" s="8">
        <v>0</v>
      </c>
      <c r="T10" s="7">
        <v>5</v>
      </c>
      <c r="U10" s="8">
        <v>-25</v>
      </c>
      <c r="V10" s="8">
        <v>0</v>
      </c>
      <c r="W10" s="7"/>
      <c r="Z10" s="7"/>
      <c r="AC10" s="7"/>
      <c r="AF10" s="7"/>
      <c r="AI10" s="7">
        <v>1</v>
      </c>
      <c r="AJ10">
        <v>-4</v>
      </c>
      <c r="AK10">
        <v>0</v>
      </c>
      <c r="AL10" s="7"/>
    </row>
    <row r="11" spans="1:40" x14ac:dyDescent="0.25">
      <c r="A11" s="5" t="s">
        <v>125</v>
      </c>
      <c r="B11" s="6">
        <f t="shared" ref="B11:D11" si="8">E11+H11+K11+N11+Q11+T11+W11+Z11+AC11+AF11+AI11</f>
        <v>40</v>
      </c>
      <c r="C11" s="6">
        <f t="shared" si="8"/>
        <v>175</v>
      </c>
      <c r="D11" s="6">
        <f t="shared" si="8"/>
        <v>1</v>
      </c>
      <c r="E11" s="7">
        <v>10</v>
      </c>
      <c r="F11">
        <v>37</v>
      </c>
      <c r="G11">
        <v>0</v>
      </c>
      <c r="H11" s="7">
        <v>19</v>
      </c>
      <c r="I11" s="8">
        <v>80</v>
      </c>
      <c r="J11" s="8">
        <v>1</v>
      </c>
      <c r="K11" s="7">
        <v>1</v>
      </c>
      <c r="L11" s="8">
        <v>15</v>
      </c>
      <c r="M11" s="8">
        <v>0</v>
      </c>
      <c r="N11" s="7">
        <v>3</v>
      </c>
      <c r="O11" s="8">
        <v>14</v>
      </c>
      <c r="P11" s="8">
        <v>0</v>
      </c>
      <c r="Q11" s="7">
        <v>0</v>
      </c>
      <c r="R11" s="8">
        <v>0</v>
      </c>
      <c r="S11" s="8">
        <v>0</v>
      </c>
      <c r="T11" s="7">
        <v>4</v>
      </c>
      <c r="U11" s="8">
        <v>12</v>
      </c>
      <c r="V11" s="8">
        <v>0</v>
      </c>
      <c r="W11" s="7"/>
      <c r="Z11" s="7"/>
      <c r="AC11" s="7">
        <v>3</v>
      </c>
      <c r="AD11">
        <v>17</v>
      </c>
      <c r="AE11">
        <v>0</v>
      </c>
      <c r="AF11" s="7"/>
      <c r="AI11" s="7"/>
      <c r="AL11" s="7"/>
    </row>
    <row r="12" spans="1:40" x14ac:dyDescent="0.25">
      <c r="A12" s="5" t="s">
        <v>342</v>
      </c>
      <c r="B12" s="6">
        <f t="shared" ref="B12:D12" si="9">E12+H12+K12+N12+Q12+T12+W12+Z12+AC12+AF12+AI12</f>
        <v>18</v>
      </c>
      <c r="C12" s="6">
        <f t="shared" si="9"/>
        <v>47</v>
      </c>
      <c r="D12" s="6">
        <f t="shared" si="9"/>
        <v>0</v>
      </c>
      <c r="E12" s="7">
        <v>7</v>
      </c>
      <c r="F12">
        <v>22</v>
      </c>
      <c r="G12">
        <v>0</v>
      </c>
      <c r="H12" s="7">
        <v>9</v>
      </c>
      <c r="I12" s="8">
        <v>22</v>
      </c>
      <c r="J12" s="8">
        <v>0</v>
      </c>
      <c r="K12" s="7">
        <v>1</v>
      </c>
      <c r="L12" s="8">
        <v>1</v>
      </c>
      <c r="M12" s="8">
        <v>0</v>
      </c>
      <c r="N12" s="7">
        <v>1</v>
      </c>
      <c r="O12" s="8">
        <v>2</v>
      </c>
      <c r="P12" s="8">
        <v>0</v>
      </c>
      <c r="Q12" s="7">
        <v>0</v>
      </c>
      <c r="R12" s="8">
        <v>0</v>
      </c>
      <c r="S12" s="8">
        <v>0</v>
      </c>
      <c r="T12" s="7"/>
      <c r="W12" s="7"/>
      <c r="X12" s="8"/>
      <c r="Y12" s="8"/>
      <c r="Z12" s="7"/>
      <c r="AC12" s="7"/>
      <c r="AF12" s="7"/>
      <c r="AI12" s="7"/>
      <c r="AL12" s="7"/>
    </row>
    <row r="13" spans="1:40" x14ac:dyDescent="0.25">
      <c r="A13" s="5" t="s">
        <v>343</v>
      </c>
      <c r="B13" s="6">
        <f t="shared" ref="B13:D13" si="10">E13+H13+K13+N13+Q13+T13+W13+Z13+AC13+AF13+AI13</f>
        <v>40</v>
      </c>
      <c r="C13" s="6">
        <f t="shared" si="10"/>
        <v>169</v>
      </c>
      <c r="D13" s="6">
        <f t="shared" si="10"/>
        <v>1</v>
      </c>
      <c r="E13" s="7">
        <v>14</v>
      </c>
      <c r="F13">
        <v>43</v>
      </c>
      <c r="G13">
        <v>1</v>
      </c>
      <c r="H13" s="7">
        <v>17</v>
      </c>
      <c r="I13" s="8">
        <v>99</v>
      </c>
      <c r="J13" s="8">
        <v>0</v>
      </c>
      <c r="K13" s="7">
        <v>1</v>
      </c>
      <c r="L13" s="8">
        <v>10</v>
      </c>
      <c r="M13" s="8">
        <v>0</v>
      </c>
      <c r="N13" s="7">
        <v>2</v>
      </c>
      <c r="O13" s="8">
        <v>9</v>
      </c>
      <c r="P13" s="8">
        <v>0</v>
      </c>
      <c r="Q13" s="7">
        <v>0</v>
      </c>
      <c r="R13" s="8">
        <v>0</v>
      </c>
      <c r="S13" s="8">
        <v>0</v>
      </c>
      <c r="T13" s="7">
        <v>1</v>
      </c>
      <c r="U13" s="8">
        <v>-1</v>
      </c>
      <c r="V13" s="8">
        <v>0</v>
      </c>
      <c r="W13" s="7"/>
      <c r="Z13" s="7"/>
      <c r="AC13" s="7">
        <v>3</v>
      </c>
      <c r="AD13">
        <v>3</v>
      </c>
      <c r="AE13">
        <v>0</v>
      </c>
      <c r="AF13" s="7"/>
      <c r="AI13" s="7">
        <v>2</v>
      </c>
      <c r="AJ13">
        <v>6</v>
      </c>
      <c r="AK13">
        <v>0</v>
      </c>
      <c r="AL13" s="7">
        <v>1</v>
      </c>
      <c r="AM13" s="8">
        <v>3</v>
      </c>
      <c r="AN13" s="8">
        <v>0</v>
      </c>
    </row>
    <row r="14" spans="1:40" x14ac:dyDescent="0.25">
      <c r="A14" s="5"/>
      <c r="B14" s="6"/>
      <c r="C14" s="6"/>
      <c r="D14" s="6"/>
      <c r="E14">
        <f t="shared" ref="E14:AN14" si="11">SUM(E3:E13)</f>
        <v>139</v>
      </c>
      <c r="F14">
        <f t="shared" si="11"/>
        <v>523</v>
      </c>
      <c r="G14">
        <f t="shared" si="11"/>
        <v>4</v>
      </c>
      <c r="H14">
        <f t="shared" si="11"/>
        <v>104</v>
      </c>
      <c r="I14">
        <f t="shared" si="11"/>
        <v>503</v>
      </c>
      <c r="J14">
        <f t="shared" si="11"/>
        <v>2</v>
      </c>
      <c r="K14">
        <f t="shared" si="11"/>
        <v>26</v>
      </c>
      <c r="L14">
        <f t="shared" si="11"/>
        <v>164</v>
      </c>
      <c r="M14">
        <f t="shared" si="11"/>
        <v>0</v>
      </c>
      <c r="N14">
        <f t="shared" si="11"/>
        <v>22</v>
      </c>
      <c r="O14">
        <f t="shared" si="11"/>
        <v>117</v>
      </c>
      <c r="P14">
        <f t="shared" si="11"/>
        <v>0</v>
      </c>
      <c r="Q14">
        <f t="shared" si="11"/>
        <v>28</v>
      </c>
      <c r="R14">
        <f t="shared" si="11"/>
        <v>94</v>
      </c>
      <c r="S14">
        <f t="shared" si="11"/>
        <v>1</v>
      </c>
      <c r="T14">
        <f t="shared" si="11"/>
        <v>38</v>
      </c>
      <c r="U14">
        <f t="shared" si="11"/>
        <v>-29</v>
      </c>
      <c r="V14">
        <f t="shared" si="11"/>
        <v>0</v>
      </c>
      <c r="W14">
        <f t="shared" si="11"/>
        <v>1</v>
      </c>
      <c r="X14">
        <f t="shared" si="11"/>
        <v>7</v>
      </c>
      <c r="Y14">
        <f t="shared" si="11"/>
        <v>0</v>
      </c>
      <c r="Z14">
        <f t="shared" si="11"/>
        <v>1</v>
      </c>
      <c r="AA14">
        <f t="shared" si="11"/>
        <v>8</v>
      </c>
      <c r="AB14">
        <f t="shared" si="11"/>
        <v>0</v>
      </c>
      <c r="AC14">
        <f t="shared" si="11"/>
        <v>7</v>
      </c>
      <c r="AD14">
        <f t="shared" si="11"/>
        <v>21</v>
      </c>
      <c r="AE14">
        <f t="shared" si="11"/>
        <v>0</v>
      </c>
      <c r="AF14">
        <f t="shared" si="11"/>
        <v>1</v>
      </c>
      <c r="AG14">
        <f t="shared" si="11"/>
        <v>-1</v>
      </c>
      <c r="AH14">
        <f t="shared" si="11"/>
        <v>0</v>
      </c>
      <c r="AI14">
        <f t="shared" si="11"/>
        <v>4</v>
      </c>
      <c r="AJ14">
        <f t="shared" si="11"/>
        <v>3</v>
      </c>
      <c r="AK14">
        <f t="shared" si="11"/>
        <v>0</v>
      </c>
      <c r="AL14">
        <f t="shared" si="11"/>
        <v>1</v>
      </c>
      <c r="AM14">
        <f t="shared" si="11"/>
        <v>3</v>
      </c>
      <c r="AN14">
        <f t="shared" si="11"/>
        <v>0</v>
      </c>
    </row>
    <row r="15" spans="1:40" x14ac:dyDescent="0.25">
      <c r="A15" s="5"/>
      <c r="B15" s="6"/>
      <c r="C15" s="6"/>
      <c r="D15" s="6"/>
    </row>
    <row r="16" spans="1:40" x14ac:dyDescent="0.25">
      <c r="A16" s="1" t="s">
        <v>55</v>
      </c>
      <c r="B16" s="2" t="s">
        <v>1</v>
      </c>
      <c r="C16" s="2"/>
      <c r="D16" s="2"/>
      <c r="E16" s="3" t="s">
        <v>1035</v>
      </c>
      <c r="F16" s="3"/>
      <c r="G16" s="3"/>
      <c r="H16" s="3" t="s">
        <v>1036</v>
      </c>
      <c r="I16" s="3"/>
      <c r="J16" s="3"/>
      <c r="K16" s="3" t="s">
        <v>1009</v>
      </c>
      <c r="L16" s="3"/>
      <c r="M16" s="3"/>
      <c r="N16" s="3" t="s">
        <v>1017</v>
      </c>
      <c r="O16" s="3"/>
      <c r="P16" s="3"/>
      <c r="Q16" s="3" t="s">
        <v>1037</v>
      </c>
      <c r="R16" s="3"/>
      <c r="S16" s="3"/>
      <c r="T16" s="3" t="s">
        <v>1038</v>
      </c>
      <c r="U16" s="3"/>
      <c r="V16" s="3"/>
      <c r="W16" s="3" t="s">
        <v>1019</v>
      </c>
      <c r="X16" s="3"/>
      <c r="Y16" s="3"/>
      <c r="Z16" s="3" t="s">
        <v>1039</v>
      </c>
      <c r="AA16" s="3"/>
      <c r="AB16" s="3"/>
      <c r="AC16" s="3" t="s">
        <v>1018</v>
      </c>
      <c r="AD16" s="3"/>
      <c r="AE16" s="3"/>
      <c r="AF16" s="3" t="s">
        <v>2</v>
      </c>
      <c r="AG16" s="3"/>
      <c r="AH16" s="3"/>
      <c r="AI16" s="3" t="s">
        <v>2</v>
      </c>
      <c r="AJ16" s="3"/>
      <c r="AK16" s="3"/>
      <c r="AL16" s="3" t="s">
        <v>2</v>
      </c>
      <c r="AM16" s="3"/>
      <c r="AN16" s="3"/>
    </row>
    <row r="17" spans="1:40" x14ac:dyDescent="0.25">
      <c r="A17" s="1" t="s">
        <v>1026</v>
      </c>
      <c r="B17" s="2" t="s">
        <v>58</v>
      </c>
      <c r="C17" s="2" t="s">
        <v>7</v>
      </c>
      <c r="D17" s="2" t="s">
        <v>8</v>
      </c>
      <c r="E17" s="4" t="s">
        <v>21</v>
      </c>
      <c r="F17" s="3" t="s">
        <v>7</v>
      </c>
      <c r="G17" s="3" t="s">
        <v>8</v>
      </c>
      <c r="H17" s="4" t="s">
        <v>21</v>
      </c>
      <c r="I17" s="3" t="s">
        <v>7</v>
      </c>
      <c r="J17" s="3" t="s">
        <v>8</v>
      </c>
      <c r="K17" s="4" t="s">
        <v>21</v>
      </c>
      <c r="L17" s="3" t="s">
        <v>7</v>
      </c>
      <c r="M17" s="3" t="s">
        <v>8</v>
      </c>
      <c r="N17" s="4" t="s">
        <v>21</v>
      </c>
      <c r="O17" s="3" t="s">
        <v>7</v>
      </c>
      <c r="P17" s="3" t="s">
        <v>8</v>
      </c>
      <c r="Q17" s="4" t="s">
        <v>21</v>
      </c>
      <c r="R17" s="3" t="s">
        <v>7</v>
      </c>
      <c r="S17" s="3" t="s">
        <v>8</v>
      </c>
      <c r="T17" s="4" t="s">
        <v>21</v>
      </c>
      <c r="U17" s="3" t="s">
        <v>7</v>
      </c>
      <c r="V17" s="3" t="s">
        <v>8</v>
      </c>
      <c r="W17" s="4" t="s">
        <v>21</v>
      </c>
      <c r="X17" s="3" t="s">
        <v>7</v>
      </c>
      <c r="Y17" s="3" t="s">
        <v>8</v>
      </c>
      <c r="Z17" s="4" t="s">
        <v>21</v>
      </c>
      <c r="AA17" s="3" t="s">
        <v>7</v>
      </c>
      <c r="AB17" s="3" t="s">
        <v>8</v>
      </c>
      <c r="AC17" s="4" t="s">
        <v>21</v>
      </c>
      <c r="AD17" s="3" t="s">
        <v>7</v>
      </c>
      <c r="AE17" s="3" t="s">
        <v>8</v>
      </c>
      <c r="AF17" s="4" t="s">
        <v>21</v>
      </c>
      <c r="AG17" s="3" t="s">
        <v>7</v>
      </c>
      <c r="AH17" s="3" t="s">
        <v>8</v>
      </c>
      <c r="AI17" s="4" t="s">
        <v>21</v>
      </c>
      <c r="AJ17" s="3" t="s">
        <v>7</v>
      </c>
      <c r="AK17" s="3" t="s">
        <v>8</v>
      </c>
      <c r="AL17" s="4" t="s">
        <v>21</v>
      </c>
      <c r="AM17" s="3" t="s">
        <v>7</v>
      </c>
      <c r="AN17" s="3" t="s">
        <v>8</v>
      </c>
    </row>
    <row r="18" spans="1:40" x14ac:dyDescent="0.25">
      <c r="A18" s="5" t="s">
        <v>1027</v>
      </c>
      <c r="B18" s="6">
        <f t="shared" ref="B18:D18" si="12">E18+H18+K18+N18+Q18+T18+W18+Z18+AC18+AF18+AI18+AL18</f>
        <v>7</v>
      </c>
      <c r="C18" s="6">
        <f t="shared" si="12"/>
        <v>259</v>
      </c>
      <c r="D18" s="6">
        <f t="shared" si="12"/>
        <v>3</v>
      </c>
      <c r="E18" s="7">
        <v>2</v>
      </c>
      <c r="F18">
        <v>84</v>
      </c>
      <c r="G18">
        <v>0</v>
      </c>
      <c r="H18" s="7">
        <v>2</v>
      </c>
      <c r="I18" s="10">
        <v>122</v>
      </c>
      <c r="J18" s="12">
        <v>2</v>
      </c>
      <c r="K18" s="7">
        <v>1</v>
      </c>
      <c r="L18" s="8">
        <v>31</v>
      </c>
      <c r="M18" s="8">
        <v>1</v>
      </c>
      <c r="N18" s="7">
        <v>2</v>
      </c>
      <c r="O18" s="8">
        <v>22</v>
      </c>
      <c r="P18" s="8">
        <v>0</v>
      </c>
      <c r="Q18" s="7"/>
      <c r="T18" s="7"/>
      <c r="W18" s="7"/>
      <c r="Z18" s="7"/>
      <c r="AC18" s="7"/>
      <c r="AF18" s="7"/>
      <c r="AI18" s="7"/>
      <c r="AL18" s="7"/>
    </row>
    <row r="19" spans="1:40" x14ac:dyDescent="0.25">
      <c r="A19" s="5" t="s">
        <v>301</v>
      </c>
      <c r="B19" s="6">
        <f t="shared" ref="B19:D19" si="13">E19+H19+K19+N19+Q19+T19+W19+Z19+AC19+AF19+AI19+AL19</f>
        <v>11</v>
      </c>
      <c r="C19" s="6">
        <f t="shared" si="13"/>
        <v>135</v>
      </c>
      <c r="D19" s="6">
        <f t="shared" si="13"/>
        <v>0</v>
      </c>
      <c r="E19" s="7">
        <v>5</v>
      </c>
      <c r="F19">
        <v>50</v>
      </c>
      <c r="G19">
        <v>0</v>
      </c>
      <c r="H19" s="7">
        <v>2</v>
      </c>
      <c r="I19" s="8">
        <v>23</v>
      </c>
      <c r="J19" s="8">
        <v>0</v>
      </c>
      <c r="K19" s="7"/>
      <c r="N19" s="7">
        <v>4</v>
      </c>
      <c r="O19">
        <v>62</v>
      </c>
      <c r="P19">
        <v>0</v>
      </c>
      <c r="Q19" s="7"/>
      <c r="T19" s="7"/>
      <c r="W19" s="7"/>
      <c r="Z19" s="7"/>
      <c r="AC19" s="7"/>
      <c r="AF19" s="7"/>
      <c r="AI19" s="7"/>
      <c r="AL19" s="7"/>
    </row>
    <row r="20" spans="1:40" x14ac:dyDescent="0.25">
      <c r="A20" s="5" t="s">
        <v>811</v>
      </c>
      <c r="B20" s="6">
        <f t="shared" ref="B20:D20" si="14">E20+H20+K20+N20+Q20+T20+W20+Z20+AC20+AF20+AI20+AL20</f>
        <v>26</v>
      </c>
      <c r="C20" s="6">
        <f t="shared" si="14"/>
        <v>342</v>
      </c>
      <c r="D20" s="6">
        <f t="shared" si="14"/>
        <v>1</v>
      </c>
      <c r="E20" s="7">
        <v>12</v>
      </c>
      <c r="F20" s="10">
        <v>108</v>
      </c>
      <c r="G20">
        <v>0</v>
      </c>
      <c r="H20" s="7">
        <v>6</v>
      </c>
      <c r="I20" s="10">
        <v>113</v>
      </c>
      <c r="J20" s="8">
        <v>1</v>
      </c>
      <c r="K20" s="7">
        <v>2</v>
      </c>
      <c r="L20" s="8">
        <v>14</v>
      </c>
      <c r="M20" s="8">
        <v>0</v>
      </c>
      <c r="N20" s="7">
        <v>3</v>
      </c>
      <c r="O20" s="8">
        <v>68</v>
      </c>
      <c r="P20" s="8">
        <v>0</v>
      </c>
      <c r="Q20" s="7">
        <v>2</v>
      </c>
      <c r="R20" s="8">
        <v>32</v>
      </c>
      <c r="S20" s="8">
        <v>0</v>
      </c>
      <c r="T20" s="7">
        <v>1</v>
      </c>
      <c r="U20" s="8">
        <v>7</v>
      </c>
      <c r="V20" s="8">
        <v>0</v>
      </c>
      <c r="W20" s="7"/>
      <c r="Z20" s="7"/>
      <c r="AC20" s="7"/>
      <c r="AF20" s="7"/>
      <c r="AI20" s="7"/>
      <c r="AL20" s="7"/>
    </row>
    <row r="21" spans="1:40" ht="15.75" customHeight="1" x14ac:dyDescent="0.25">
      <c r="A21" s="5" t="s">
        <v>685</v>
      </c>
      <c r="B21" s="6">
        <f t="shared" ref="B21:D21" si="15">E21+H21+K21+N21+Q21+T21+W21+Z21+AC21+AF21+AI21+AL21</f>
        <v>10</v>
      </c>
      <c r="C21" s="6">
        <f t="shared" si="15"/>
        <v>80</v>
      </c>
      <c r="D21" s="6">
        <f t="shared" si="15"/>
        <v>0</v>
      </c>
      <c r="E21" s="7">
        <v>2</v>
      </c>
      <c r="F21">
        <v>11</v>
      </c>
      <c r="G21">
        <v>0</v>
      </c>
      <c r="H21" s="7">
        <v>2</v>
      </c>
      <c r="I21" s="8">
        <v>13</v>
      </c>
      <c r="J21" s="8">
        <v>0</v>
      </c>
      <c r="K21" s="7">
        <v>4</v>
      </c>
      <c r="L21" s="8">
        <v>33</v>
      </c>
      <c r="M21" s="8">
        <v>0</v>
      </c>
      <c r="N21" s="7"/>
      <c r="Q21" s="7">
        <v>1</v>
      </c>
      <c r="R21">
        <v>6</v>
      </c>
      <c r="S21">
        <v>0</v>
      </c>
      <c r="T21" s="7"/>
      <c r="W21" s="7">
        <v>1</v>
      </c>
      <c r="X21">
        <v>17</v>
      </c>
      <c r="Y21">
        <v>0</v>
      </c>
      <c r="Z21" s="7"/>
      <c r="AC21" s="7"/>
      <c r="AF21" s="7"/>
      <c r="AI21" s="7"/>
      <c r="AL21" s="7"/>
    </row>
    <row r="22" spans="1:40" ht="15.75" customHeight="1" x14ac:dyDescent="0.25">
      <c r="A22" s="5" t="s">
        <v>236</v>
      </c>
      <c r="B22" s="6">
        <f t="shared" ref="B22:D22" si="16">E22+H22+K22+N22+Q22+T22+W22+Z22+AC22+AF22+AI22+AL22</f>
        <v>25</v>
      </c>
      <c r="C22" s="6">
        <f t="shared" si="16"/>
        <v>258</v>
      </c>
      <c r="D22" s="6">
        <f t="shared" si="16"/>
        <v>1</v>
      </c>
      <c r="E22" s="7">
        <v>5</v>
      </c>
      <c r="F22">
        <v>47</v>
      </c>
      <c r="G22">
        <v>0</v>
      </c>
      <c r="H22" s="7">
        <v>6</v>
      </c>
      <c r="I22" s="8">
        <v>71</v>
      </c>
      <c r="J22" s="8">
        <v>1</v>
      </c>
      <c r="K22" s="7">
        <v>3</v>
      </c>
      <c r="L22" s="8">
        <v>48</v>
      </c>
      <c r="M22" s="8">
        <v>0</v>
      </c>
      <c r="N22" s="7">
        <v>3</v>
      </c>
      <c r="O22" s="8">
        <v>42</v>
      </c>
      <c r="P22" s="8">
        <v>0</v>
      </c>
      <c r="Q22" s="7">
        <v>5</v>
      </c>
      <c r="R22" s="8">
        <v>29</v>
      </c>
      <c r="S22" s="8">
        <v>0</v>
      </c>
      <c r="T22" s="7"/>
      <c r="W22" s="7"/>
      <c r="Z22" s="7">
        <v>3</v>
      </c>
      <c r="AA22">
        <v>21</v>
      </c>
      <c r="AB22">
        <v>0</v>
      </c>
      <c r="AC22" s="7"/>
      <c r="AF22" s="7"/>
      <c r="AI22" s="7"/>
      <c r="AL22" s="7"/>
    </row>
    <row r="23" spans="1:40" ht="15.75" customHeight="1" x14ac:dyDescent="0.25">
      <c r="A23" s="5" t="s">
        <v>363</v>
      </c>
      <c r="B23" s="6">
        <f t="shared" ref="B23:D23" si="17">E23+H23+K23+N23+Q23+T23+W23+Z23+AC23+AF23+AI23+AL23</f>
        <v>20</v>
      </c>
      <c r="C23" s="6">
        <f t="shared" si="17"/>
        <v>249</v>
      </c>
      <c r="D23" s="6">
        <f t="shared" si="17"/>
        <v>1</v>
      </c>
      <c r="E23" s="7">
        <v>4</v>
      </c>
      <c r="F23">
        <v>44</v>
      </c>
      <c r="G23">
        <v>0</v>
      </c>
      <c r="H23" s="7">
        <v>5</v>
      </c>
      <c r="I23" s="8">
        <v>94</v>
      </c>
      <c r="J23" s="8">
        <v>1</v>
      </c>
      <c r="K23" s="7">
        <v>5</v>
      </c>
      <c r="L23" s="8">
        <v>62</v>
      </c>
      <c r="M23" s="8">
        <v>0</v>
      </c>
      <c r="N23" s="7">
        <v>5</v>
      </c>
      <c r="O23" s="8">
        <v>42</v>
      </c>
      <c r="P23" s="8">
        <v>0</v>
      </c>
      <c r="Q23" s="7">
        <v>1</v>
      </c>
      <c r="R23" s="8">
        <v>7</v>
      </c>
      <c r="S23" s="8">
        <v>0</v>
      </c>
      <c r="T23" s="7"/>
      <c r="W23" s="7"/>
      <c r="Z23" s="7"/>
      <c r="AC23" s="7"/>
      <c r="AF23" s="7"/>
      <c r="AI23" s="7"/>
      <c r="AL23" s="7"/>
    </row>
    <row r="24" spans="1:40" ht="15.75" customHeight="1" x14ac:dyDescent="0.25">
      <c r="A24" s="5" t="s">
        <v>448</v>
      </c>
      <c r="B24" s="6">
        <f t="shared" ref="B24:D24" si="18">E24+H24+K24+N24+Q24+T24+W24+Z24+AC24+AF24+AI24+AL24</f>
        <v>10</v>
      </c>
      <c r="C24" s="6">
        <f t="shared" si="18"/>
        <v>95</v>
      </c>
      <c r="D24" s="6">
        <f t="shared" si="18"/>
        <v>0</v>
      </c>
      <c r="E24" s="7">
        <v>7</v>
      </c>
      <c r="F24">
        <v>46</v>
      </c>
      <c r="G24">
        <v>0</v>
      </c>
      <c r="H24" s="7">
        <v>2</v>
      </c>
      <c r="I24" s="8">
        <v>40</v>
      </c>
      <c r="J24" s="8">
        <v>0</v>
      </c>
      <c r="K24" s="7">
        <v>1</v>
      </c>
      <c r="L24" s="8">
        <v>9</v>
      </c>
      <c r="M24" s="8">
        <v>0</v>
      </c>
      <c r="N24" s="7"/>
      <c r="Q24" s="7"/>
      <c r="T24" s="7"/>
      <c r="W24" s="7"/>
      <c r="Z24" s="7"/>
      <c r="AC24" s="7"/>
      <c r="AF24" s="7"/>
      <c r="AI24" s="7"/>
      <c r="AL24" s="7"/>
    </row>
    <row r="25" spans="1:40" ht="15.75" customHeight="1" x14ac:dyDescent="0.25">
      <c r="A25" s="5" t="s">
        <v>364</v>
      </c>
      <c r="B25" s="6">
        <f t="shared" ref="B25:D25" si="19">E25+H25+K25+N25+Q25+T25+W25+Z25+AC25+AF25+AI25+AL25</f>
        <v>16</v>
      </c>
      <c r="C25" s="6">
        <f t="shared" si="19"/>
        <v>274</v>
      </c>
      <c r="D25" s="6">
        <f t="shared" si="19"/>
        <v>1</v>
      </c>
      <c r="E25" s="7">
        <v>4</v>
      </c>
      <c r="F25">
        <v>56</v>
      </c>
      <c r="G25">
        <v>0</v>
      </c>
      <c r="H25" s="7">
        <v>5</v>
      </c>
      <c r="I25" s="10">
        <v>144</v>
      </c>
      <c r="J25" s="8">
        <v>1</v>
      </c>
      <c r="K25" s="7">
        <v>3</v>
      </c>
      <c r="L25" s="8">
        <v>43</v>
      </c>
      <c r="M25" s="8">
        <v>0</v>
      </c>
      <c r="N25" s="7"/>
      <c r="Q25" s="7">
        <v>1</v>
      </c>
      <c r="R25">
        <v>4</v>
      </c>
      <c r="S25">
        <v>0</v>
      </c>
      <c r="T25" s="7"/>
      <c r="W25" s="7">
        <v>1</v>
      </c>
      <c r="X25">
        <v>21</v>
      </c>
      <c r="Y25">
        <v>0</v>
      </c>
      <c r="Z25" s="7">
        <v>1</v>
      </c>
      <c r="AA25" s="8">
        <v>5</v>
      </c>
      <c r="AB25" s="8">
        <v>0</v>
      </c>
      <c r="AC25" s="7">
        <v>1</v>
      </c>
      <c r="AD25">
        <v>1</v>
      </c>
      <c r="AE25">
        <v>0</v>
      </c>
      <c r="AF25" s="7"/>
      <c r="AI25" s="7"/>
      <c r="AL25" s="7"/>
    </row>
    <row r="26" spans="1:40" ht="15.75" customHeight="1" x14ac:dyDescent="0.25">
      <c r="A26" s="5" t="s">
        <v>125</v>
      </c>
      <c r="B26" s="6">
        <f t="shared" ref="B26:D26" si="20">E26+H26+K26+N26+Q26+T26+W26+Z26+AC26+AF26+AI26+AL26</f>
        <v>16</v>
      </c>
      <c r="C26" s="6">
        <f t="shared" si="20"/>
        <v>204</v>
      </c>
      <c r="D26" s="6">
        <f t="shared" si="20"/>
        <v>2</v>
      </c>
      <c r="E26" s="7">
        <v>4</v>
      </c>
      <c r="F26">
        <v>57</v>
      </c>
      <c r="G26">
        <v>0</v>
      </c>
      <c r="H26" s="7">
        <v>2</v>
      </c>
      <c r="I26" s="8">
        <v>25</v>
      </c>
      <c r="J26" s="8">
        <v>0</v>
      </c>
      <c r="K26" s="7">
        <v>4</v>
      </c>
      <c r="L26" s="8">
        <v>49</v>
      </c>
      <c r="M26" s="8">
        <v>1</v>
      </c>
      <c r="N26" s="7">
        <v>1</v>
      </c>
      <c r="O26" s="8">
        <v>14</v>
      </c>
      <c r="P26" s="8">
        <v>0</v>
      </c>
      <c r="Q26" s="7">
        <v>4</v>
      </c>
      <c r="R26" s="8">
        <v>48</v>
      </c>
      <c r="S26" s="8">
        <v>1</v>
      </c>
      <c r="T26" s="7"/>
      <c r="W26" s="7"/>
      <c r="Z26" s="7">
        <v>1</v>
      </c>
      <c r="AA26">
        <v>11</v>
      </c>
      <c r="AB26">
        <v>0</v>
      </c>
      <c r="AC26" s="7"/>
      <c r="AF26" s="7"/>
      <c r="AI26" s="7"/>
      <c r="AL26" s="7"/>
    </row>
    <row r="27" spans="1:40" ht="15.75" customHeight="1" x14ac:dyDescent="0.25">
      <c r="A27" s="5" t="s">
        <v>342</v>
      </c>
      <c r="B27" s="6">
        <f t="shared" ref="B27:D27" si="21">E27+H27+K27+N27+Q27+T27+W27+Z27+AC27+AF27+AI27+AL27</f>
        <v>14</v>
      </c>
      <c r="C27" s="6">
        <f t="shared" si="21"/>
        <v>100</v>
      </c>
      <c r="D27" s="6">
        <f t="shared" si="21"/>
        <v>0</v>
      </c>
      <c r="E27" s="7">
        <v>2</v>
      </c>
      <c r="F27">
        <v>19</v>
      </c>
      <c r="G27">
        <v>0</v>
      </c>
      <c r="H27" s="7">
        <v>2</v>
      </c>
      <c r="I27" s="8">
        <v>12</v>
      </c>
      <c r="J27" s="8">
        <v>0</v>
      </c>
      <c r="K27" s="7">
        <v>5</v>
      </c>
      <c r="L27" s="8">
        <v>44</v>
      </c>
      <c r="M27" s="8">
        <v>0</v>
      </c>
      <c r="N27" s="7">
        <v>4</v>
      </c>
      <c r="O27" s="8">
        <v>21</v>
      </c>
      <c r="P27" s="8">
        <v>0</v>
      </c>
      <c r="Q27" s="7">
        <v>1</v>
      </c>
      <c r="R27" s="8">
        <v>4</v>
      </c>
      <c r="S27" s="8">
        <v>0</v>
      </c>
      <c r="T27" s="7"/>
      <c r="W27" s="7"/>
      <c r="Z27" s="7"/>
      <c r="AC27" s="7"/>
      <c r="AF27" s="7"/>
      <c r="AI27" s="7"/>
      <c r="AL27" s="7"/>
    </row>
    <row r="28" spans="1:40" ht="15.75" customHeight="1" x14ac:dyDescent="0.25">
      <c r="A28" s="5" t="s">
        <v>343</v>
      </c>
      <c r="B28" s="6">
        <f t="shared" ref="B28:D28" si="22">E28+H28+K28+N28+Q28+T28+W28+Z28+AC28+AF28+AI28+AL28</f>
        <v>9</v>
      </c>
      <c r="C28" s="6">
        <f t="shared" si="22"/>
        <v>225</v>
      </c>
      <c r="D28" s="6">
        <f t="shared" si="22"/>
        <v>3</v>
      </c>
      <c r="E28" s="7">
        <v>4</v>
      </c>
      <c r="F28">
        <v>37</v>
      </c>
      <c r="G28">
        <v>1</v>
      </c>
      <c r="H28" s="7">
        <v>1</v>
      </c>
      <c r="I28" s="8">
        <v>38</v>
      </c>
      <c r="J28" s="8">
        <v>1</v>
      </c>
      <c r="K28" s="7">
        <v>2</v>
      </c>
      <c r="L28" s="10">
        <v>100</v>
      </c>
      <c r="M28" s="8">
        <v>1</v>
      </c>
      <c r="N28" s="7"/>
      <c r="Q28" s="7"/>
      <c r="T28" s="7">
        <v>1</v>
      </c>
      <c r="U28">
        <v>6</v>
      </c>
      <c r="V28">
        <v>0</v>
      </c>
      <c r="W28" s="7">
        <v>1</v>
      </c>
      <c r="X28">
        <v>44</v>
      </c>
      <c r="Y28">
        <v>0</v>
      </c>
      <c r="Z28" s="7"/>
      <c r="AC28" s="7"/>
      <c r="AF28" s="7"/>
      <c r="AI28" s="7"/>
      <c r="AL28" s="7"/>
    </row>
    <row r="29" spans="1:40" ht="15.75" customHeight="1" x14ac:dyDescent="0.25">
      <c r="A29" s="5"/>
      <c r="B29" s="6"/>
      <c r="C29" s="6"/>
      <c r="D29" s="6"/>
      <c r="E29" s="8">
        <f t="shared" ref="E29:AN29" si="23">SUM(E18:E28)</f>
        <v>51</v>
      </c>
      <c r="F29" s="8">
        <f t="shared" si="23"/>
        <v>559</v>
      </c>
      <c r="G29" s="8">
        <f t="shared" si="23"/>
        <v>1</v>
      </c>
      <c r="H29" s="8">
        <f t="shared" si="23"/>
        <v>35</v>
      </c>
      <c r="I29" s="8">
        <f t="shared" si="23"/>
        <v>695</v>
      </c>
      <c r="J29" s="8">
        <f t="shared" si="23"/>
        <v>7</v>
      </c>
      <c r="K29" s="8">
        <f t="shared" si="23"/>
        <v>30</v>
      </c>
      <c r="L29" s="8">
        <f t="shared" si="23"/>
        <v>433</v>
      </c>
      <c r="M29" s="8">
        <f t="shared" si="23"/>
        <v>3</v>
      </c>
      <c r="N29" s="8">
        <f t="shared" si="23"/>
        <v>22</v>
      </c>
      <c r="O29" s="8">
        <f t="shared" si="23"/>
        <v>271</v>
      </c>
      <c r="P29" s="8">
        <f t="shared" si="23"/>
        <v>0</v>
      </c>
      <c r="Q29" s="8">
        <f t="shared" si="23"/>
        <v>15</v>
      </c>
      <c r="R29" s="8">
        <f t="shared" si="23"/>
        <v>130</v>
      </c>
      <c r="S29" s="8">
        <f t="shared" si="23"/>
        <v>1</v>
      </c>
      <c r="T29" s="8">
        <f t="shared" si="23"/>
        <v>2</v>
      </c>
      <c r="U29" s="8">
        <f t="shared" si="23"/>
        <v>13</v>
      </c>
      <c r="V29" s="8">
        <f t="shared" si="23"/>
        <v>0</v>
      </c>
      <c r="W29" s="8">
        <f t="shared" si="23"/>
        <v>3</v>
      </c>
      <c r="X29" s="8">
        <f t="shared" si="23"/>
        <v>82</v>
      </c>
      <c r="Y29" s="8">
        <f t="shared" si="23"/>
        <v>0</v>
      </c>
      <c r="Z29" s="8">
        <f t="shared" si="23"/>
        <v>5</v>
      </c>
      <c r="AA29" s="8">
        <f t="shared" si="23"/>
        <v>37</v>
      </c>
      <c r="AB29" s="8">
        <f t="shared" si="23"/>
        <v>0</v>
      </c>
      <c r="AC29" s="8">
        <f t="shared" si="23"/>
        <v>1</v>
      </c>
      <c r="AD29" s="8">
        <f t="shared" si="23"/>
        <v>1</v>
      </c>
      <c r="AE29" s="8">
        <f t="shared" si="23"/>
        <v>0</v>
      </c>
      <c r="AF29" s="8">
        <f t="shared" si="23"/>
        <v>0</v>
      </c>
      <c r="AG29" s="8">
        <f t="shared" si="23"/>
        <v>0</v>
      </c>
      <c r="AH29" s="8">
        <f t="shared" si="23"/>
        <v>0</v>
      </c>
      <c r="AI29" s="8">
        <f t="shared" si="23"/>
        <v>0</v>
      </c>
      <c r="AJ29" s="8">
        <f t="shared" si="23"/>
        <v>0</v>
      </c>
      <c r="AK29" s="8">
        <f t="shared" si="23"/>
        <v>0</v>
      </c>
      <c r="AL29" s="8">
        <f t="shared" si="23"/>
        <v>0</v>
      </c>
      <c r="AM29" s="8">
        <f t="shared" si="23"/>
        <v>0</v>
      </c>
      <c r="AN29" s="8">
        <f t="shared" si="23"/>
        <v>0</v>
      </c>
    </row>
    <row r="30" spans="1:40" ht="15.75" customHeight="1" x14ac:dyDescent="0.25">
      <c r="A30" s="5"/>
      <c r="B30" s="6"/>
      <c r="C30" s="6"/>
      <c r="D30" s="6"/>
    </row>
    <row r="31" spans="1:40" ht="15.75" customHeight="1" x14ac:dyDescent="0.25">
      <c r="A31" s="1" t="s">
        <v>71</v>
      </c>
      <c r="B31" s="2"/>
      <c r="C31" s="2"/>
      <c r="D31" s="2"/>
      <c r="E31" s="3"/>
      <c r="F31" s="3"/>
      <c r="G31" s="3" t="s">
        <v>1021</v>
      </c>
      <c r="H31" s="3"/>
      <c r="I31" s="3"/>
      <c r="J31" s="3"/>
      <c r="K31" s="3"/>
      <c r="L31" s="3" t="s">
        <v>1025</v>
      </c>
      <c r="M31" s="3"/>
      <c r="N31" s="3"/>
      <c r="O31" s="3"/>
      <c r="P31" s="3"/>
      <c r="Q31" s="3" t="s">
        <v>1017</v>
      </c>
      <c r="R31" s="3"/>
      <c r="S31" s="3"/>
      <c r="T31" s="3"/>
      <c r="U31" s="3"/>
      <c r="V31" s="3" t="s">
        <v>1024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5.75" customHeight="1" x14ac:dyDescent="0.25">
      <c r="A32" s="1" t="s">
        <v>1026</v>
      </c>
      <c r="B32" s="2"/>
      <c r="C32" s="2"/>
      <c r="D32" s="2"/>
      <c r="E32" s="3"/>
      <c r="F32" s="3"/>
      <c r="G32" s="4" t="s">
        <v>72</v>
      </c>
      <c r="H32" s="3" t="s">
        <v>4</v>
      </c>
      <c r="I32" s="3" t="s">
        <v>73</v>
      </c>
      <c r="J32" s="3" t="s">
        <v>7</v>
      </c>
      <c r="K32" s="3" t="s">
        <v>8</v>
      </c>
      <c r="L32" s="4" t="s">
        <v>72</v>
      </c>
      <c r="M32" s="3" t="s">
        <v>4</v>
      </c>
      <c r="N32" s="3" t="s">
        <v>73</v>
      </c>
      <c r="O32" s="3" t="s">
        <v>7</v>
      </c>
      <c r="P32" s="3" t="s">
        <v>8</v>
      </c>
      <c r="Q32" s="4" t="s">
        <v>72</v>
      </c>
      <c r="R32" s="3" t="s">
        <v>4</v>
      </c>
      <c r="S32" s="3" t="s">
        <v>73</v>
      </c>
      <c r="T32" s="3" t="s">
        <v>7</v>
      </c>
      <c r="U32" s="3" t="s">
        <v>8</v>
      </c>
      <c r="V32" s="4" t="s">
        <v>72</v>
      </c>
      <c r="W32" s="3" t="s">
        <v>4</v>
      </c>
      <c r="X32" s="3" t="s">
        <v>73</v>
      </c>
      <c r="Y32" s="3" t="s">
        <v>7</v>
      </c>
      <c r="Z32" s="3" t="s">
        <v>8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5.75" customHeight="1" x14ac:dyDescent="0.25">
      <c r="A33" s="5" t="s">
        <v>1027</v>
      </c>
      <c r="B33" s="6">
        <f t="shared" ref="B33:F33" si="24">G33+L33+Q33+V33</f>
        <v>7</v>
      </c>
      <c r="C33" s="6">
        <f t="shared" si="24"/>
        <v>10</v>
      </c>
      <c r="D33" s="6">
        <f t="shared" si="24"/>
        <v>0</v>
      </c>
      <c r="E33" s="6">
        <f t="shared" si="24"/>
        <v>259</v>
      </c>
      <c r="F33" s="6">
        <f t="shared" si="24"/>
        <v>3</v>
      </c>
      <c r="G33" s="7">
        <v>7</v>
      </c>
      <c r="H33">
        <v>10</v>
      </c>
      <c r="I33">
        <v>0</v>
      </c>
      <c r="J33">
        <v>259</v>
      </c>
      <c r="K33" s="12">
        <v>3</v>
      </c>
      <c r="L33" s="7"/>
      <c r="Q33" s="7"/>
      <c r="V33" s="7"/>
    </row>
    <row r="34" spans="1:40" ht="15.75" customHeight="1" x14ac:dyDescent="0.25">
      <c r="A34" s="5" t="s">
        <v>301</v>
      </c>
      <c r="B34" s="6">
        <f t="shared" ref="B34:F34" si="25">G34+L34+Q34+V34</f>
        <v>13</v>
      </c>
      <c r="C34" s="6">
        <f t="shared" si="25"/>
        <v>33</v>
      </c>
      <c r="D34" s="6">
        <f t="shared" si="25"/>
        <v>4</v>
      </c>
      <c r="E34" s="6">
        <f t="shared" si="25"/>
        <v>141</v>
      </c>
      <c r="F34" s="6">
        <f t="shared" si="25"/>
        <v>0</v>
      </c>
      <c r="G34" s="7">
        <v>13</v>
      </c>
      <c r="H34">
        <v>33</v>
      </c>
      <c r="I34">
        <v>4</v>
      </c>
      <c r="J34">
        <v>141</v>
      </c>
      <c r="K34">
        <v>0</v>
      </c>
      <c r="L34" s="7"/>
      <c r="Q34" s="7"/>
      <c r="V34" s="7"/>
    </row>
    <row r="35" spans="1:40" ht="15.75" customHeight="1" x14ac:dyDescent="0.25">
      <c r="A35" s="5" t="s">
        <v>811</v>
      </c>
      <c r="B35" s="6">
        <f t="shared" ref="B35:F35" si="26">G35+L35+Q35+V35</f>
        <v>26</v>
      </c>
      <c r="C35" s="6">
        <f t="shared" si="26"/>
        <v>47</v>
      </c>
      <c r="D35" s="6">
        <f t="shared" si="26"/>
        <v>5</v>
      </c>
      <c r="E35" s="6">
        <f t="shared" si="26"/>
        <v>342</v>
      </c>
      <c r="F35" s="6">
        <f t="shared" si="26"/>
        <v>1</v>
      </c>
      <c r="G35" s="7">
        <v>22</v>
      </c>
      <c r="H35">
        <v>40</v>
      </c>
      <c r="I35">
        <v>5</v>
      </c>
      <c r="J35">
        <v>271</v>
      </c>
      <c r="K35">
        <v>1</v>
      </c>
      <c r="L35" s="7">
        <v>4</v>
      </c>
      <c r="M35" s="8">
        <v>7</v>
      </c>
      <c r="N35" s="8">
        <v>0</v>
      </c>
      <c r="O35">
        <v>71</v>
      </c>
      <c r="P35">
        <v>0</v>
      </c>
      <c r="Q35" s="7"/>
      <c r="V35" s="7"/>
    </row>
    <row r="36" spans="1:40" ht="15.75" customHeight="1" x14ac:dyDescent="0.25">
      <c r="A36" s="5" t="s">
        <v>685</v>
      </c>
      <c r="B36" s="6">
        <f t="shared" ref="B36:F36" si="27">G36+L36+Q36+V36</f>
        <v>10</v>
      </c>
      <c r="C36" s="6">
        <f t="shared" si="27"/>
        <v>31</v>
      </c>
      <c r="D36" s="6">
        <f t="shared" si="27"/>
        <v>3</v>
      </c>
      <c r="E36" s="6">
        <f t="shared" si="27"/>
        <v>80</v>
      </c>
      <c r="F36" s="6">
        <f t="shared" si="27"/>
        <v>0</v>
      </c>
      <c r="G36" s="7">
        <v>6</v>
      </c>
      <c r="H36">
        <v>20</v>
      </c>
      <c r="I36">
        <v>1</v>
      </c>
      <c r="J36">
        <v>45</v>
      </c>
      <c r="K36">
        <v>0</v>
      </c>
      <c r="L36" s="7">
        <v>4</v>
      </c>
      <c r="M36" s="8">
        <v>10</v>
      </c>
      <c r="N36" s="8">
        <v>2</v>
      </c>
      <c r="O36">
        <v>35</v>
      </c>
      <c r="P36">
        <v>0</v>
      </c>
      <c r="Q36" s="7">
        <v>0</v>
      </c>
      <c r="R36" s="8">
        <v>1</v>
      </c>
      <c r="S36" s="8">
        <v>0</v>
      </c>
      <c r="T36" s="8">
        <v>0</v>
      </c>
      <c r="U36" s="8">
        <v>0</v>
      </c>
      <c r="V36" s="7"/>
    </row>
    <row r="37" spans="1:40" ht="15.75" customHeight="1" x14ac:dyDescent="0.25">
      <c r="A37" s="5" t="s">
        <v>236</v>
      </c>
      <c r="B37" s="6">
        <f t="shared" ref="B37:F37" si="28">G37+L37+Q37+V37</f>
        <v>25</v>
      </c>
      <c r="C37" s="6">
        <f t="shared" si="28"/>
        <v>38</v>
      </c>
      <c r="D37" s="6">
        <f t="shared" si="28"/>
        <v>1</v>
      </c>
      <c r="E37" s="6">
        <f t="shared" si="28"/>
        <v>258</v>
      </c>
      <c r="F37" s="6">
        <f t="shared" si="28"/>
        <v>1</v>
      </c>
      <c r="G37" s="7">
        <v>24</v>
      </c>
      <c r="H37">
        <v>37</v>
      </c>
      <c r="I37">
        <v>1</v>
      </c>
      <c r="J37">
        <v>231</v>
      </c>
      <c r="K37">
        <v>0</v>
      </c>
      <c r="L37" s="7"/>
      <c r="Q37" s="7">
        <v>1</v>
      </c>
      <c r="R37">
        <v>1</v>
      </c>
      <c r="S37">
        <v>0</v>
      </c>
      <c r="T37">
        <v>27</v>
      </c>
      <c r="U37">
        <v>1</v>
      </c>
      <c r="V37" s="7"/>
    </row>
    <row r="38" spans="1:40" ht="15.75" customHeight="1" x14ac:dyDescent="0.25">
      <c r="A38" s="5" t="s">
        <v>363</v>
      </c>
      <c r="B38" s="6">
        <f t="shared" ref="B38:F38" si="29">G38+L38+Q38+V38</f>
        <v>20</v>
      </c>
      <c r="C38" s="6">
        <f t="shared" si="29"/>
        <v>39</v>
      </c>
      <c r="D38" s="6">
        <f t="shared" si="29"/>
        <v>0</v>
      </c>
      <c r="E38" s="6">
        <f t="shared" si="29"/>
        <v>249</v>
      </c>
      <c r="F38" s="6">
        <f t="shared" si="29"/>
        <v>1</v>
      </c>
      <c r="G38" s="7">
        <v>20</v>
      </c>
      <c r="H38">
        <v>39</v>
      </c>
      <c r="I38">
        <v>0</v>
      </c>
      <c r="J38">
        <v>249</v>
      </c>
      <c r="K38">
        <v>1</v>
      </c>
      <c r="L38" s="7"/>
      <c r="Q38" s="7"/>
      <c r="V38" s="7"/>
    </row>
    <row r="39" spans="1:40" ht="15.75" customHeight="1" x14ac:dyDescent="0.25">
      <c r="A39" s="5" t="s">
        <v>448</v>
      </c>
      <c r="B39" s="6">
        <f t="shared" ref="B39:F39" si="30">G39+L39+Q39+V39</f>
        <v>13</v>
      </c>
      <c r="C39" s="6">
        <f t="shared" si="30"/>
        <v>28</v>
      </c>
      <c r="D39" s="6">
        <f t="shared" si="30"/>
        <v>0</v>
      </c>
      <c r="E39" s="6">
        <f t="shared" si="30"/>
        <v>117</v>
      </c>
      <c r="F39" s="6">
        <f t="shared" si="30"/>
        <v>0</v>
      </c>
      <c r="G39" s="7">
        <v>10</v>
      </c>
      <c r="H39">
        <v>23</v>
      </c>
      <c r="I39">
        <v>0</v>
      </c>
      <c r="J39">
        <v>71</v>
      </c>
      <c r="K39">
        <v>0</v>
      </c>
      <c r="L39" s="7">
        <v>3</v>
      </c>
      <c r="M39" s="8">
        <v>5</v>
      </c>
      <c r="N39" s="8">
        <v>0</v>
      </c>
      <c r="O39">
        <v>46</v>
      </c>
      <c r="P39">
        <v>0</v>
      </c>
      <c r="Q39" s="7"/>
      <c r="V39" s="7"/>
    </row>
    <row r="40" spans="1:40" ht="15.75" customHeight="1" x14ac:dyDescent="0.25">
      <c r="A40" s="5" t="s">
        <v>364</v>
      </c>
      <c r="B40" s="6">
        <f t="shared" ref="B40:F40" si="31">G40+L40+Q40+V40</f>
        <v>16</v>
      </c>
      <c r="C40" s="6">
        <f t="shared" si="31"/>
        <v>26</v>
      </c>
      <c r="D40" s="6">
        <f t="shared" si="31"/>
        <v>2</v>
      </c>
      <c r="E40" s="6">
        <f t="shared" si="31"/>
        <v>274</v>
      </c>
      <c r="F40" s="6">
        <f t="shared" si="31"/>
        <v>1</v>
      </c>
      <c r="G40" s="7">
        <v>16</v>
      </c>
      <c r="H40">
        <v>26</v>
      </c>
      <c r="I40">
        <v>2</v>
      </c>
      <c r="J40">
        <v>274</v>
      </c>
      <c r="K40">
        <v>1</v>
      </c>
      <c r="L40" s="7"/>
      <c r="Q40" s="7"/>
      <c r="V40" s="7"/>
    </row>
    <row r="41" spans="1:40" ht="15.75" customHeight="1" x14ac:dyDescent="0.25">
      <c r="A41" s="5" t="s">
        <v>125</v>
      </c>
      <c r="B41" s="6">
        <f t="shared" ref="B41:F41" si="32">G41+L41+Q41+V41</f>
        <v>16</v>
      </c>
      <c r="C41" s="6">
        <f t="shared" si="32"/>
        <v>29</v>
      </c>
      <c r="D41" s="6">
        <f t="shared" si="32"/>
        <v>2</v>
      </c>
      <c r="E41" s="6">
        <f t="shared" si="32"/>
        <v>204</v>
      </c>
      <c r="F41" s="6">
        <f t="shared" si="32"/>
        <v>2</v>
      </c>
      <c r="G41" s="7">
        <v>15</v>
      </c>
      <c r="H41">
        <v>28</v>
      </c>
      <c r="I41">
        <v>2</v>
      </c>
      <c r="J41">
        <v>187</v>
      </c>
      <c r="K41">
        <v>1</v>
      </c>
      <c r="L41" s="7"/>
      <c r="Q41" s="7">
        <v>1</v>
      </c>
      <c r="R41">
        <v>1</v>
      </c>
      <c r="S41">
        <v>0</v>
      </c>
      <c r="T41">
        <v>17</v>
      </c>
      <c r="U41">
        <v>1</v>
      </c>
      <c r="V41" s="7"/>
    </row>
    <row r="42" spans="1:40" ht="15.75" customHeight="1" x14ac:dyDescent="0.25">
      <c r="A42" s="5" t="s">
        <v>342</v>
      </c>
      <c r="B42" s="6">
        <f t="shared" ref="B42:F42" si="33">G42+L42+Q42+V42</f>
        <v>15</v>
      </c>
      <c r="C42" s="6">
        <f t="shared" si="33"/>
        <v>28</v>
      </c>
      <c r="D42" s="6">
        <f t="shared" si="33"/>
        <v>2</v>
      </c>
      <c r="E42" s="6">
        <f t="shared" si="33"/>
        <v>101</v>
      </c>
      <c r="F42" s="6">
        <f t="shared" si="33"/>
        <v>0</v>
      </c>
      <c r="G42" s="7">
        <v>13</v>
      </c>
      <c r="H42">
        <v>24</v>
      </c>
      <c r="I42">
        <v>2</v>
      </c>
      <c r="J42">
        <v>76</v>
      </c>
      <c r="K42">
        <v>0</v>
      </c>
      <c r="L42" s="7">
        <v>2</v>
      </c>
      <c r="M42" s="8">
        <v>4</v>
      </c>
      <c r="N42" s="8">
        <v>0</v>
      </c>
      <c r="O42">
        <v>25</v>
      </c>
      <c r="P42">
        <v>0</v>
      </c>
      <c r="Q42" s="7"/>
      <c r="V42" s="7"/>
    </row>
    <row r="43" spans="1:40" ht="15.75" customHeight="1" x14ac:dyDescent="0.25">
      <c r="A43" s="5" t="s">
        <v>343</v>
      </c>
      <c r="B43" s="6">
        <f t="shared" ref="B43:F43" si="34">G43+L43+Q43+V43</f>
        <v>9</v>
      </c>
      <c r="C43" s="6">
        <f t="shared" si="34"/>
        <v>19</v>
      </c>
      <c r="D43" s="6">
        <f t="shared" si="34"/>
        <v>1</v>
      </c>
      <c r="E43" s="6">
        <f t="shared" si="34"/>
        <v>225</v>
      </c>
      <c r="F43" s="6">
        <f t="shared" si="34"/>
        <v>3</v>
      </c>
      <c r="G43" s="7">
        <v>7</v>
      </c>
      <c r="H43">
        <v>16</v>
      </c>
      <c r="I43">
        <v>1</v>
      </c>
      <c r="J43">
        <v>165</v>
      </c>
      <c r="K43" s="19">
        <v>2</v>
      </c>
      <c r="L43" s="7"/>
      <c r="Q43" s="7"/>
      <c r="V43" s="7">
        <v>2</v>
      </c>
      <c r="W43">
        <v>3</v>
      </c>
      <c r="X43">
        <v>0</v>
      </c>
      <c r="Y43">
        <v>60</v>
      </c>
      <c r="Z43">
        <v>1</v>
      </c>
    </row>
    <row r="44" spans="1:40" ht="15.75" customHeight="1" x14ac:dyDescent="0.25">
      <c r="A44" s="5"/>
      <c r="B44" s="6"/>
      <c r="C44" s="6"/>
      <c r="D44" s="6"/>
      <c r="E44" s="6"/>
      <c r="F44" s="6"/>
      <c r="G44" s="8">
        <f t="shared" ref="G44:Y44" si="35">SUM(G33:G43)</f>
        <v>153</v>
      </c>
      <c r="H44" s="8">
        <f t="shared" si="35"/>
        <v>296</v>
      </c>
      <c r="I44" s="8">
        <f t="shared" si="35"/>
        <v>18</v>
      </c>
      <c r="J44" s="8">
        <f t="shared" si="35"/>
        <v>1969</v>
      </c>
      <c r="K44" s="8">
        <f t="shared" si="35"/>
        <v>9</v>
      </c>
      <c r="L44" s="8">
        <f t="shared" si="35"/>
        <v>13</v>
      </c>
      <c r="M44" s="8">
        <f t="shared" si="35"/>
        <v>26</v>
      </c>
      <c r="N44" s="8">
        <f t="shared" si="35"/>
        <v>2</v>
      </c>
      <c r="O44" s="8">
        <f t="shared" si="35"/>
        <v>177</v>
      </c>
      <c r="P44" s="8">
        <f t="shared" si="35"/>
        <v>0</v>
      </c>
      <c r="Q44" s="8">
        <f t="shared" si="35"/>
        <v>2</v>
      </c>
      <c r="R44" s="8">
        <f t="shared" si="35"/>
        <v>3</v>
      </c>
      <c r="S44" s="8">
        <f t="shared" si="35"/>
        <v>0</v>
      </c>
      <c r="T44" s="8">
        <f t="shared" si="35"/>
        <v>44</v>
      </c>
      <c r="U44" s="8">
        <f t="shared" si="35"/>
        <v>2</v>
      </c>
      <c r="V44" s="8">
        <f t="shared" si="35"/>
        <v>2</v>
      </c>
      <c r="W44" s="8">
        <f t="shared" si="35"/>
        <v>3</v>
      </c>
      <c r="X44" s="8">
        <f t="shared" si="35"/>
        <v>0</v>
      </c>
      <c r="Y44" s="8">
        <f t="shared" si="35"/>
        <v>60</v>
      </c>
    </row>
    <row r="45" spans="1:40" ht="15.75" customHeight="1" x14ac:dyDescent="0.25">
      <c r="A45" s="5"/>
      <c r="B45" s="6"/>
      <c r="C45" s="6"/>
      <c r="D45" s="6"/>
    </row>
    <row r="46" spans="1:40" ht="15.75" customHeight="1" x14ac:dyDescent="0.25">
      <c r="A46" s="1" t="s">
        <v>83</v>
      </c>
      <c r="B46" s="2"/>
      <c r="C46" s="2"/>
      <c r="D46" s="2"/>
      <c r="E46" s="3" t="s">
        <v>1048</v>
      </c>
      <c r="F46" s="3"/>
      <c r="G46" s="3"/>
      <c r="H46" s="3"/>
      <c r="I46" s="3"/>
      <c r="J46" s="3" t="s">
        <v>1049</v>
      </c>
      <c r="K46" s="3"/>
      <c r="L46" s="3"/>
      <c r="M46" s="3"/>
      <c r="N46" s="3"/>
      <c r="O46" s="3"/>
      <c r="P46" s="3"/>
      <c r="Q46" s="3" t="s">
        <v>84</v>
      </c>
      <c r="R46" s="3"/>
      <c r="S46" s="3"/>
      <c r="T46" s="3" t="s">
        <v>1049</v>
      </c>
      <c r="U46" s="3"/>
      <c r="V46" s="3"/>
      <c r="W46" s="3"/>
      <c r="X46" s="3" t="s">
        <v>2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5.75" customHeight="1" x14ac:dyDescent="0.25">
      <c r="A47" s="1" t="s">
        <v>1026</v>
      </c>
      <c r="B47" s="2"/>
      <c r="C47" s="2"/>
      <c r="D47" s="2"/>
      <c r="E47" s="3" t="s">
        <v>85</v>
      </c>
      <c r="F47" s="3" t="s">
        <v>7</v>
      </c>
      <c r="G47" s="3" t="s">
        <v>86</v>
      </c>
      <c r="H47" s="3" t="s">
        <v>87</v>
      </c>
      <c r="I47" s="3" t="s">
        <v>88</v>
      </c>
      <c r="J47" s="3" t="s">
        <v>85</v>
      </c>
      <c r="K47" s="3" t="s">
        <v>7</v>
      </c>
      <c r="L47" s="3" t="s">
        <v>86</v>
      </c>
      <c r="M47" s="3" t="s">
        <v>87</v>
      </c>
      <c r="N47" s="3" t="s">
        <v>88</v>
      </c>
      <c r="O47" s="3"/>
      <c r="P47" s="3"/>
      <c r="Q47" s="1" t="s">
        <v>1026</v>
      </c>
      <c r="R47" s="3"/>
      <c r="S47" s="3"/>
      <c r="T47" s="3" t="s">
        <v>89</v>
      </c>
      <c r="U47" s="3" t="s">
        <v>90</v>
      </c>
      <c r="V47" s="3" t="s">
        <v>91</v>
      </c>
      <c r="W47" s="3"/>
      <c r="X47" s="4" t="s">
        <v>89</v>
      </c>
      <c r="Y47" s="3" t="s">
        <v>90</v>
      </c>
      <c r="Z47" s="3" t="s">
        <v>91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15.75" customHeight="1" x14ac:dyDescent="0.25">
      <c r="A48" s="5" t="s">
        <v>1027</v>
      </c>
      <c r="B48" s="6"/>
      <c r="C48" s="6"/>
      <c r="D48" s="6"/>
      <c r="E48">
        <v>3</v>
      </c>
      <c r="F48">
        <v>139</v>
      </c>
      <c r="G48" s="26">
        <f t="shared" ref="G48:G59" si="36">F48/E48</f>
        <v>46.333333333333336</v>
      </c>
      <c r="H48">
        <v>0</v>
      </c>
      <c r="I48">
        <v>0</v>
      </c>
      <c r="J48" s="7"/>
      <c r="L48" s="26"/>
      <c r="Q48" s="7" t="s">
        <v>1051</v>
      </c>
      <c r="V48">
        <v>0</v>
      </c>
      <c r="X48" s="7"/>
    </row>
    <row r="49" spans="1:26" ht="15.75" customHeight="1" x14ac:dyDescent="0.25">
      <c r="A49" s="5" t="s">
        <v>301</v>
      </c>
      <c r="B49" s="6"/>
      <c r="C49" s="6"/>
      <c r="D49" s="6"/>
      <c r="E49">
        <v>6</v>
      </c>
      <c r="F49">
        <v>233</v>
      </c>
      <c r="G49" s="26">
        <f t="shared" si="36"/>
        <v>38.833333333333336</v>
      </c>
      <c r="H49">
        <v>0</v>
      </c>
      <c r="I49">
        <v>0</v>
      </c>
      <c r="J49" s="7"/>
      <c r="L49" s="26"/>
      <c r="Q49" s="7" t="s">
        <v>301</v>
      </c>
      <c r="T49">
        <v>1</v>
      </c>
      <c r="U49">
        <v>2</v>
      </c>
      <c r="V49">
        <v>34</v>
      </c>
      <c r="X49" s="7"/>
    </row>
    <row r="50" spans="1:26" ht="15.75" customHeight="1" x14ac:dyDescent="0.25">
      <c r="A50" s="5" t="s">
        <v>811</v>
      </c>
      <c r="B50" s="6"/>
      <c r="C50" s="6"/>
      <c r="D50" s="6"/>
      <c r="E50">
        <v>5</v>
      </c>
      <c r="F50">
        <v>174</v>
      </c>
      <c r="G50" s="26">
        <f t="shared" si="36"/>
        <v>34.799999999999997</v>
      </c>
      <c r="H50">
        <v>0</v>
      </c>
      <c r="I50">
        <v>0</v>
      </c>
      <c r="J50" s="7"/>
      <c r="L50" s="26"/>
      <c r="Q50" s="7" t="s">
        <v>811</v>
      </c>
      <c r="V50">
        <v>0</v>
      </c>
      <c r="X50" s="7"/>
    </row>
    <row r="51" spans="1:26" ht="15.75" customHeight="1" x14ac:dyDescent="0.25">
      <c r="A51" s="5" t="s">
        <v>685</v>
      </c>
      <c r="B51" s="6"/>
      <c r="C51" s="6"/>
      <c r="D51" s="6"/>
      <c r="E51">
        <v>5</v>
      </c>
      <c r="F51">
        <v>211</v>
      </c>
      <c r="G51" s="26">
        <f t="shared" si="36"/>
        <v>42.2</v>
      </c>
      <c r="H51">
        <v>0</v>
      </c>
      <c r="I51">
        <v>0</v>
      </c>
      <c r="J51" s="7">
        <v>1</v>
      </c>
      <c r="K51">
        <v>42</v>
      </c>
      <c r="L51" s="26">
        <f t="shared" ref="L51:L53" si="37">K51/J51</f>
        <v>42</v>
      </c>
      <c r="M51">
        <v>0</v>
      </c>
      <c r="N51">
        <v>0</v>
      </c>
      <c r="Q51" s="7" t="s">
        <v>685</v>
      </c>
      <c r="T51">
        <v>1</v>
      </c>
      <c r="U51">
        <v>1</v>
      </c>
      <c r="V51">
        <v>37</v>
      </c>
      <c r="X51" s="7"/>
    </row>
    <row r="52" spans="1:26" ht="15.75" customHeight="1" x14ac:dyDescent="0.25">
      <c r="A52" s="5" t="s">
        <v>236</v>
      </c>
      <c r="B52" s="6"/>
      <c r="C52" s="6"/>
      <c r="D52" s="6"/>
      <c r="E52">
        <v>4</v>
      </c>
      <c r="F52">
        <v>135</v>
      </c>
      <c r="G52" s="26">
        <f t="shared" si="36"/>
        <v>33.75</v>
      </c>
      <c r="H52">
        <v>0</v>
      </c>
      <c r="I52">
        <v>0</v>
      </c>
      <c r="J52" s="7">
        <v>1</v>
      </c>
      <c r="K52">
        <v>41</v>
      </c>
      <c r="L52" s="26">
        <f t="shared" si="37"/>
        <v>41</v>
      </c>
      <c r="M52">
        <v>0</v>
      </c>
      <c r="N52">
        <v>0</v>
      </c>
      <c r="Q52" s="7" t="s">
        <v>236</v>
      </c>
      <c r="T52">
        <v>1</v>
      </c>
      <c r="U52">
        <v>2</v>
      </c>
      <c r="V52">
        <v>31</v>
      </c>
      <c r="X52" s="7"/>
    </row>
    <row r="53" spans="1:26" ht="15.75" customHeight="1" x14ac:dyDescent="0.25">
      <c r="A53" s="5" t="s">
        <v>363</v>
      </c>
      <c r="B53" s="6"/>
      <c r="C53" s="6"/>
      <c r="D53" s="6"/>
      <c r="E53">
        <v>5</v>
      </c>
      <c r="F53">
        <v>204</v>
      </c>
      <c r="G53" s="26">
        <f t="shared" si="36"/>
        <v>40.799999999999997</v>
      </c>
      <c r="H53">
        <v>0</v>
      </c>
      <c r="I53">
        <v>0</v>
      </c>
      <c r="J53" s="7">
        <v>1</v>
      </c>
      <c r="K53">
        <v>43</v>
      </c>
      <c r="L53" s="26">
        <f t="shared" si="37"/>
        <v>43</v>
      </c>
      <c r="M53">
        <v>0</v>
      </c>
      <c r="N53">
        <v>0</v>
      </c>
      <c r="Q53" s="7" t="s">
        <v>363</v>
      </c>
      <c r="T53">
        <v>5</v>
      </c>
      <c r="U53">
        <v>6</v>
      </c>
      <c r="V53">
        <v>44</v>
      </c>
      <c r="X53" s="7"/>
    </row>
    <row r="54" spans="1:26" ht="15.75" customHeight="1" x14ac:dyDescent="0.25">
      <c r="A54" s="5" t="s">
        <v>448</v>
      </c>
      <c r="B54" s="6"/>
      <c r="C54" s="6"/>
      <c r="D54" s="6"/>
      <c r="E54">
        <v>5</v>
      </c>
      <c r="F54">
        <v>37.799999999999997</v>
      </c>
      <c r="G54" s="26">
        <f t="shared" si="36"/>
        <v>7.56</v>
      </c>
      <c r="H54">
        <v>0</v>
      </c>
      <c r="I54">
        <v>0</v>
      </c>
      <c r="J54" s="7"/>
      <c r="L54" s="26"/>
      <c r="Q54" s="7" t="s">
        <v>448</v>
      </c>
      <c r="X54" s="7"/>
    </row>
    <row r="55" spans="1:26" ht="15.75" customHeight="1" x14ac:dyDescent="0.25">
      <c r="A55" s="5" t="s">
        <v>364</v>
      </c>
      <c r="B55" s="6"/>
      <c r="C55" s="6"/>
      <c r="D55" s="6"/>
      <c r="E55">
        <v>4</v>
      </c>
      <c r="F55">
        <v>184</v>
      </c>
      <c r="G55" s="26">
        <f t="shared" si="36"/>
        <v>46</v>
      </c>
      <c r="H55">
        <v>0</v>
      </c>
      <c r="I55">
        <v>0</v>
      </c>
      <c r="J55" s="7">
        <v>1</v>
      </c>
      <c r="K55">
        <v>29</v>
      </c>
      <c r="L55" s="26">
        <f>K55/J55</f>
        <v>29</v>
      </c>
      <c r="M55">
        <v>0</v>
      </c>
      <c r="N55">
        <v>0</v>
      </c>
      <c r="Q55" s="7" t="s">
        <v>364</v>
      </c>
      <c r="T55">
        <v>1</v>
      </c>
      <c r="U55">
        <v>2</v>
      </c>
      <c r="V55">
        <v>33</v>
      </c>
      <c r="X55" s="7"/>
    </row>
    <row r="56" spans="1:26" ht="15.75" customHeight="1" x14ac:dyDescent="0.25">
      <c r="A56" s="5" t="s">
        <v>125</v>
      </c>
      <c r="B56" s="6"/>
      <c r="C56" s="6"/>
      <c r="D56" s="6"/>
      <c r="E56">
        <v>4</v>
      </c>
      <c r="F56">
        <v>155</v>
      </c>
      <c r="G56" s="26">
        <f t="shared" si="36"/>
        <v>38.75</v>
      </c>
      <c r="H56">
        <v>0</v>
      </c>
      <c r="I56">
        <v>0</v>
      </c>
      <c r="J56" s="7"/>
      <c r="L56" s="26"/>
      <c r="Q56" s="7" t="s">
        <v>125</v>
      </c>
      <c r="T56">
        <v>3</v>
      </c>
      <c r="U56">
        <v>3</v>
      </c>
      <c r="V56">
        <v>41</v>
      </c>
      <c r="X56" s="7"/>
    </row>
    <row r="57" spans="1:26" ht="15.75" customHeight="1" x14ac:dyDescent="0.25">
      <c r="A57" s="5" t="s">
        <v>342</v>
      </c>
      <c r="B57" s="6"/>
      <c r="C57" s="6"/>
      <c r="D57" s="6"/>
      <c r="E57">
        <v>6</v>
      </c>
      <c r="F57">
        <v>36.200000000000003</v>
      </c>
      <c r="G57" s="26">
        <f t="shared" si="36"/>
        <v>6.0333333333333341</v>
      </c>
      <c r="H57">
        <v>0</v>
      </c>
      <c r="I57">
        <v>0</v>
      </c>
      <c r="J57" s="7"/>
      <c r="L57" s="26"/>
      <c r="Q57" s="7" t="s">
        <v>342</v>
      </c>
      <c r="T57">
        <v>1</v>
      </c>
      <c r="U57">
        <v>2</v>
      </c>
      <c r="V57">
        <v>22</v>
      </c>
      <c r="X57" s="7"/>
    </row>
    <row r="58" spans="1:26" ht="15.75" customHeight="1" x14ac:dyDescent="0.25">
      <c r="A58" s="5" t="s">
        <v>343</v>
      </c>
      <c r="B58" s="6"/>
      <c r="C58" s="6"/>
      <c r="D58" s="6"/>
      <c r="E58">
        <v>2</v>
      </c>
      <c r="F58">
        <v>82</v>
      </c>
      <c r="G58" s="26">
        <f t="shared" si="36"/>
        <v>41</v>
      </c>
      <c r="H58">
        <v>0</v>
      </c>
      <c r="I58">
        <v>0</v>
      </c>
      <c r="J58" s="7"/>
      <c r="L58" s="26"/>
      <c r="Q58" s="7" t="s">
        <v>343</v>
      </c>
      <c r="T58">
        <v>1</v>
      </c>
      <c r="U58">
        <v>1</v>
      </c>
      <c r="V58">
        <v>38</v>
      </c>
      <c r="X58" s="7"/>
    </row>
    <row r="59" spans="1:26" ht="15.75" customHeight="1" x14ac:dyDescent="0.25">
      <c r="A59" s="5"/>
      <c r="B59" s="6"/>
      <c r="C59" s="6"/>
      <c r="D59" s="6"/>
      <c r="E59">
        <f t="shared" ref="E59:F59" si="38">SUM(E48:E58)</f>
        <v>49</v>
      </c>
      <c r="F59">
        <f t="shared" si="38"/>
        <v>1591</v>
      </c>
      <c r="G59" s="26">
        <f t="shared" si="36"/>
        <v>32.469387755102041</v>
      </c>
      <c r="H59">
        <f>SUM(H48:H58)</f>
        <v>0</v>
      </c>
      <c r="I59">
        <f>MAX(I48:I58)</f>
        <v>0</v>
      </c>
      <c r="J59">
        <f t="shared" ref="J59:K59" si="39">SUM(J48:J58)</f>
        <v>4</v>
      </c>
      <c r="K59">
        <f t="shared" si="39"/>
        <v>155</v>
      </c>
      <c r="L59" s="26">
        <f>K59/J59</f>
        <v>38.75</v>
      </c>
      <c r="M59">
        <f>SUM(M48:M58)</f>
        <v>0</v>
      </c>
      <c r="N59">
        <f>MAX(N48:N58)</f>
        <v>0</v>
      </c>
      <c r="T59">
        <f t="shared" ref="T59:U59" si="40">SUM(T48:T58)</f>
        <v>14</v>
      </c>
      <c r="U59">
        <f t="shared" si="40"/>
        <v>19</v>
      </c>
      <c r="V59">
        <f>MAX(V48:V58)</f>
        <v>44</v>
      </c>
      <c r="X59">
        <f t="shared" ref="X59:Y59" si="41">SUM(X48:X58)</f>
        <v>0</v>
      </c>
      <c r="Y59">
        <f t="shared" si="41"/>
        <v>0</v>
      </c>
      <c r="Z59">
        <f>MAX(Z48:Z58)</f>
        <v>0</v>
      </c>
    </row>
    <row r="60" spans="1:26" ht="15.75" customHeight="1" x14ac:dyDescent="0.25">
      <c r="A60" s="5"/>
      <c r="B60" s="6"/>
      <c r="C60" s="6"/>
      <c r="D60" s="6"/>
    </row>
    <row r="61" spans="1:26" ht="15.75" customHeight="1" x14ac:dyDescent="0.25">
      <c r="A61" s="1" t="s">
        <v>92</v>
      </c>
      <c r="B61" s="6"/>
      <c r="C61" s="6"/>
      <c r="D61" s="6"/>
      <c r="E61" s="3" t="s">
        <v>1054</v>
      </c>
      <c r="F61" s="3"/>
      <c r="G61" s="3"/>
      <c r="H61" s="3" t="s">
        <v>1055</v>
      </c>
      <c r="I61" s="3"/>
      <c r="J61" s="3"/>
      <c r="K61" s="3" t="s">
        <v>1056</v>
      </c>
      <c r="L61" s="3"/>
      <c r="M61" s="3"/>
      <c r="N61" s="3" t="s">
        <v>1057</v>
      </c>
      <c r="O61" s="3"/>
      <c r="P61" s="3"/>
      <c r="Q61" s="3" t="s">
        <v>1058</v>
      </c>
      <c r="R61" s="3"/>
      <c r="S61" s="3"/>
      <c r="T61" s="3" t="s">
        <v>2</v>
      </c>
      <c r="U61" s="3"/>
      <c r="W61" s="3" t="s">
        <v>2</v>
      </c>
    </row>
    <row r="62" spans="1:26" ht="15.75" customHeight="1" x14ac:dyDescent="0.25">
      <c r="A62" s="1" t="s">
        <v>1026</v>
      </c>
      <c r="B62" s="6"/>
      <c r="C62" s="6"/>
      <c r="D62" s="6"/>
      <c r="E62" s="3" t="s">
        <v>73</v>
      </c>
      <c r="F62" s="3" t="s">
        <v>7</v>
      </c>
      <c r="G62" s="3" t="s">
        <v>8</v>
      </c>
      <c r="H62" s="4" t="s">
        <v>73</v>
      </c>
      <c r="I62" s="3" t="s">
        <v>7</v>
      </c>
      <c r="J62" s="3" t="s">
        <v>8</v>
      </c>
      <c r="K62" s="4" t="s">
        <v>73</v>
      </c>
      <c r="L62" s="3" t="s">
        <v>7</v>
      </c>
      <c r="M62" s="3" t="s">
        <v>8</v>
      </c>
      <c r="N62" s="4" t="s">
        <v>73</v>
      </c>
      <c r="O62" s="3" t="s">
        <v>7</v>
      </c>
      <c r="P62" s="3" t="s">
        <v>8</v>
      </c>
      <c r="Q62" s="4" t="s">
        <v>73</v>
      </c>
      <c r="R62" s="3" t="s">
        <v>7</v>
      </c>
      <c r="S62" s="3" t="s">
        <v>8</v>
      </c>
      <c r="T62" s="4" t="s">
        <v>73</v>
      </c>
      <c r="U62" s="3" t="s">
        <v>7</v>
      </c>
      <c r="V62" s="3" t="s">
        <v>8</v>
      </c>
      <c r="W62" s="4" t="s">
        <v>73</v>
      </c>
      <c r="X62" s="3" t="s">
        <v>7</v>
      </c>
      <c r="Y62" s="3" t="s">
        <v>8</v>
      </c>
    </row>
    <row r="63" spans="1:26" ht="15.75" customHeight="1" x14ac:dyDescent="0.25">
      <c r="A63" s="5" t="s">
        <v>1027</v>
      </c>
      <c r="B63" s="6"/>
      <c r="C63" s="6"/>
      <c r="D63" s="6"/>
      <c r="E63">
        <v>1</v>
      </c>
      <c r="F63">
        <v>0</v>
      </c>
      <c r="G63">
        <v>0</v>
      </c>
      <c r="H63" s="7"/>
      <c r="K63" s="7"/>
      <c r="N63" s="7"/>
      <c r="Q63" s="7"/>
      <c r="T63" s="7"/>
      <c r="W63" s="7"/>
    </row>
    <row r="64" spans="1:26" ht="15.75" customHeight="1" x14ac:dyDescent="0.25">
      <c r="A64" s="5" t="s">
        <v>301</v>
      </c>
      <c r="B64" s="6"/>
      <c r="C64" s="6"/>
      <c r="D64" s="6"/>
      <c r="H64" s="7"/>
      <c r="K64" s="7"/>
      <c r="N64" s="7"/>
      <c r="Q64" s="7"/>
      <c r="T64" s="7"/>
      <c r="W64" s="7"/>
    </row>
    <row r="65" spans="1:40" ht="15.75" customHeight="1" x14ac:dyDescent="0.25">
      <c r="A65" s="5" t="s">
        <v>811</v>
      </c>
      <c r="B65" s="6"/>
      <c r="C65" s="6"/>
      <c r="D65" s="6"/>
      <c r="E65">
        <v>1</v>
      </c>
      <c r="F65">
        <v>0</v>
      </c>
      <c r="G65">
        <v>0</v>
      </c>
      <c r="H65" s="7"/>
      <c r="K65" s="7"/>
      <c r="N65" s="7"/>
      <c r="Q65" s="7"/>
      <c r="T65" s="7"/>
      <c r="W65" s="7"/>
    </row>
    <row r="66" spans="1:40" ht="15.75" customHeight="1" x14ac:dyDescent="0.25">
      <c r="A66" s="5" t="s">
        <v>685</v>
      </c>
      <c r="B66" s="6"/>
      <c r="C66" s="6"/>
      <c r="D66" s="6"/>
      <c r="H66" s="7"/>
      <c r="K66" s="7"/>
      <c r="N66" s="7"/>
      <c r="Q66" s="7"/>
      <c r="T66" s="7"/>
      <c r="W66" s="7"/>
    </row>
    <row r="67" spans="1:40" ht="15.75" customHeight="1" x14ac:dyDescent="0.25">
      <c r="A67" s="5" t="s">
        <v>236</v>
      </c>
      <c r="B67" s="6"/>
      <c r="C67" s="6"/>
      <c r="D67" s="6"/>
      <c r="E67">
        <v>1</v>
      </c>
      <c r="F67">
        <v>13</v>
      </c>
      <c r="G67">
        <v>0</v>
      </c>
      <c r="H67" s="7"/>
      <c r="K67" s="7"/>
      <c r="N67" s="7"/>
      <c r="Q67" s="7"/>
      <c r="T67" s="7"/>
      <c r="W67" s="7"/>
    </row>
    <row r="68" spans="1:40" ht="15.75" customHeight="1" x14ac:dyDescent="0.25">
      <c r="A68" s="5" t="s">
        <v>363</v>
      </c>
      <c r="B68" s="6"/>
      <c r="C68" s="6"/>
      <c r="D68" s="6"/>
      <c r="H68" s="7"/>
      <c r="K68" s="7"/>
      <c r="N68" s="7"/>
      <c r="Q68" s="7"/>
      <c r="T68" s="7"/>
      <c r="W68" s="7"/>
    </row>
    <row r="69" spans="1:40" ht="15.75" customHeight="1" x14ac:dyDescent="0.25">
      <c r="A69" s="5" t="s">
        <v>448</v>
      </c>
      <c r="B69" s="6"/>
      <c r="C69" s="6"/>
      <c r="D69" s="6"/>
      <c r="H69" s="7"/>
      <c r="K69" s="7"/>
      <c r="N69" s="7"/>
      <c r="Q69" s="7"/>
      <c r="T69" s="7"/>
      <c r="W69" s="7"/>
    </row>
    <row r="70" spans="1:40" ht="15.75" customHeight="1" x14ac:dyDescent="0.25">
      <c r="A70" s="5" t="s">
        <v>364</v>
      </c>
      <c r="B70" s="6"/>
      <c r="C70" s="6"/>
      <c r="D70" s="6"/>
      <c r="H70" s="7"/>
      <c r="K70" s="7"/>
      <c r="N70" s="7"/>
      <c r="Q70" s="7"/>
      <c r="T70" s="7"/>
      <c r="W70" s="7"/>
    </row>
    <row r="71" spans="1:40" ht="15.75" customHeight="1" x14ac:dyDescent="0.25">
      <c r="A71" s="5" t="s">
        <v>125</v>
      </c>
      <c r="B71" s="6"/>
      <c r="C71" s="6"/>
      <c r="D71" s="6"/>
      <c r="H71" s="27">
        <v>2</v>
      </c>
      <c r="I71">
        <v>23</v>
      </c>
      <c r="J71">
        <v>0</v>
      </c>
      <c r="K71" s="7">
        <v>1</v>
      </c>
      <c r="L71" s="8">
        <v>7</v>
      </c>
      <c r="M71" s="8">
        <v>0</v>
      </c>
      <c r="N71" s="7"/>
      <c r="Q71" s="7"/>
      <c r="T71" s="7"/>
      <c r="W71" s="7"/>
    </row>
    <row r="72" spans="1:40" ht="15.75" customHeight="1" x14ac:dyDescent="0.25">
      <c r="A72" s="5" t="s">
        <v>342</v>
      </c>
      <c r="B72" s="6"/>
      <c r="C72" s="6"/>
      <c r="D72" s="6"/>
      <c r="H72" s="7"/>
      <c r="K72" s="7"/>
      <c r="N72" s="7"/>
      <c r="Q72" s="7"/>
      <c r="T72" s="7"/>
      <c r="W72" s="7"/>
    </row>
    <row r="73" spans="1:40" ht="15.75" customHeight="1" x14ac:dyDescent="0.25">
      <c r="A73" s="5" t="s">
        <v>343</v>
      </c>
      <c r="B73" s="6"/>
      <c r="C73" s="6"/>
      <c r="D73" s="6"/>
      <c r="E73">
        <v>1</v>
      </c>
      <c r="F73">
        <v>0</v>
      </c>
      <c r="G73">
        <v>0</v>
      </c>
      <c r="H73" s="7"/>
      <c r="K73" s="7"/>
      <c r="N73" s="37">
        <v>1</v>
      </c>
      <c r="O73" s="10">
        <v>77</v>
      </c>
      <c r="P73" s="10">
        <v>1</v>
      </c>
      <c r="Q73" s="7">
        <v>1</v>
      </c>
      <c r="R73" s="8">
        <v>3</v>
      </c>
      <c r="S73" s="8">
        <v>0</v>
      </c>
      <c r="T73" s="7"/>
      <c r="W73" s="7"/>
    </row>
    <row r="74" spans="1:40" ht="15.75" customHeight="1" x14ac:dyDescent="0.25">
      <c r="A74" s="5"/>
      <c r="B74" s="6"/>
      <c r="C74" s="6"/>
      <c r="D74" s="6"/>
      <c r="E74">
        <f t="shared" ref="E74:Y74" si="42">SUM(E63:E73)</f>
        <v>4</v>
      </c>
      <c r="F74">
        <f t="shared" si="42"/>
        <v>13</v>
      </c>
      <c r="G74">
        <f t="shared" si="42"/>
        <v>0</v>
      </c>
      <c r="H74">
        <f t="shared" si="42"/>
        <v>2</v>
      </c>
      <c r="I74">
        <f t="shared" si="42"/>
        <v>23</v>
      </c>
      <c r="J74">
        <f t="shared" si="42"/>
        <v>0</v>
      </c>
      <c r="K74">
        <f t="shared" si="42"/>
        <v>1</v>
      </c>
      <c r="L74">
        <f t="shared" si="42"/>
        <v>7</v>
      </c>
      <c r="M74">
        <f t="shared" si="42"/>
        <v>0</v>
      </c>
      <c r="N74">
        <f t="shared" si="42"/>
        <v>1</v>
      </c>
      <c r="O74">
        <f t="shared" si="42"/>
        <v>77</v>
      </c>
      <c r="P74">
        <f t="shared" si="42"/>
        <v>1</v>
      </c>
      <c r="Q74">
        <f t="shared" si="42"/>
        <v>1</v>
      </c>
      <c r="R74">
        <f t="shared" si="42"/>
        <v>3</v>
      </c>
      <c r="S74">
        <f t="shared" si="42"/>
        <v>0</v>
      </c>
      <c r="T74">
        <f t="shared" si="42"/>
        <v>0</v>
      </c>
      <c r="U74">
        <f t="shared" si="42"/>
        <v>0</v>
      </c>
      <c r="V74">
        <f t="shared" si="42"/>
        <v>0</v>
      </c>
      <c r="W74">
        <f t="shared" si="42"/>
        <v>0</v>
      </c>
      <c r="X74">
        <f t="shared" si="42"/>
        <v>0</v>
      </c>
      <c r="Y74">
        <f t="shared" si="42"/>
        <v>0</v>
      </c>
    </row>
    <row r="75" spans="1:40" ht="15.75" customHeight="1" x14ac:dyDescent="0.25">
      <c r="A75" s="1" t="s">
        <v>93</v>
      </c>
      <c r="B75" s="2"/>
      <c r="C75" s="2"/>
      <c r="D75" s="2"/>
      <c r="E75" s="3" t="s">
        <v>1054</v>
      </c>
      <c r="F75" s="3"/>
      <c r="G75" s="3"/>
      <c r="H75" s="3" t="s">
        <v>1055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5.75" customHeight="1" x14ac:dyDescent="0.25">
      <c r="A76" s="1" t="s">
        <v>1026</v>
      </c>
      <c r="B76" s="2"/>
      <c r="C76" s="2"/>
      <c r="D76" s="2"/>
      <c r="E76" s="3" t="s">
        <v>95</v>
      </c>
      <c r="F76" s="3" t="s">
        <v>7</v>
      </c>
      <c r="G76" s="3" t="s">
        <v>91</v>
      </c>
      <c r="H76" s="4" t="s">
        <v>95</v>
      </c>
      <c r="I76" s="3" t="s">
        <v>7</v>
      </c>
      <c r="J76" s="3" t="s">
        <v>91</v>
      </c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15.75" customHeight="1" x14ac:dyDescent="0.25">
      <c r="A77" s="5" t="s">
        <v>1027</v>
      </c>
      <c r="B77" s="6"/>
      <c r="C77" s="6"/>
      <c r="D77" s="6"/>
      <c r="E77">
        <v>1</v>
      </c>
      <c r="F77">
        <v>0</v>
      </c>
      <c r="G77">
        <v>0</v>
      </c>
      <c r="H77" s="7"/>
      <c r="K77" s="7"/>
    </row>
    <row r="78" spans="1:40" ht="15.75" customHeight="1" x14ac:dyDescent="0.25">
      <c r="A78" s="5" t="s">
        <v>301</v>
      </c>
      <c r="B78" s="6"/>
      <c r="C78" s="6"/>
      <c r="D78" s="6"/>
      <c r="E78">
        <v>4</v>
      </c>
      <c r="F78">
        <v>30</v>
      </c>
      <c r="G78">
        <v>0</v>
      </c>
      <c r="H78" s="7"/>
      <c r="K78" s="7"/>
    </row>
    <row r="79" spans="1:40" ht="15.75" customHeight="1" x14ac:dyDescent="0.25">
      <c r="A79" s="5" t="s">
        <v>811</v>
      </c>
      <c r="B79" s="6"/>
      <c r="C79" s="6"/>
      <c r="D79" s="6"/>
      <c r="E79">
        <v>3</v>
      </c>
      <c r="F79">
        <v>23</v>
      </c>
      <c r="G79">
        <v>0</v>
      </c>
      <c r="H79" s="7"/>
      <c r="K79" s="7"/>
    </row>
    <row r="80" spans="1:40" ht="15.75" customHeight="1" x14ac:dyDescent="0.25">
      <c r="A80" s="5" t="s">
        <v>685</v>
      </c>
      <c r="B80" s="6"/>
      <c r="C80" s="6"/>
      <c r="D80" s="6"/>
      <c r="G80">
        <v>0</v>
      </c>
      <c r="H80" s="7">
        <v>4</v>
      </c>
      <c r="I80">
        <v>38</v>
      </c>
      <c r="J80">
        <v>12</v>
      </c>
      <c r="K80" s="7"/>
    </row>
    <row r="81" spans="1:40" ht="15.75" customHeight="1" x14ac:dyDescent="0.25">
      <c r="A81" s="5" t="s">
        <v>236</v>
      </c>
      <c r="B81" s="6"/>
      <c r="C81" s="6"/>
      <c r="D81" s="6"/>
      <c r="E81">
        <v>1</v>
      </c>
      <c r="F81">
        <v>8</v>
      </c>
      <c r="G81">
        <v>0</v>
      </c>
      <c r="H81" s="7"/>
      <c r="K81" s="7"/>
    </row>
    <row r="82" spans="1:40" ht="15.75" customHeight="1" x14ac:dyDescent="0.25">
      <c r="A82" s="5" t="s">
        <v>363</v>
      </c>
      <c r="B82" s="6"/>
      <c r="C82" s="6"/>
      <c r="D82" s="6"/>
      <c r="E82">
        <v>3</v>
      </c>
      <c r="F82">
        <v>21</v>
      </c>
      <c r="G82">
        <v>0</v>
      </c>
      <c r="H82" s="7"/>
      <c r="K82" s="7"/>
    </row>
    <row r="83" spans="1:40" ht="15.75" customHeight="1" x14ac:dyDescent="0.25">
      <c r="A83" s="5" t="s">
        <v>448</v>
      </c>
      <c r="B83" s="6"/>
      <c r="C83" s="6"/>
      <c r="D83" s="6"/>
      <c r="E83">
        <v>1</v>
      </c>
      <c r="F83">
        <v>13</v>
      </c>
      <c r="G83">
        <v>0</v>
      </c>
      <c r="H83" s="7"/>
      <c r="K83" s="7"/>
    </row>
    <row r="84" spans="1:40" ht="15.75" customHeight="1" x14ac:dyDescent="0.25">
      <c r="A84" s="5" t="s">
        <v>364</v>
      </c>
      <c r="B84" s="6"/>
      <c r="C84" s="6"/>
      <c r="D84" s="6"/>
      <c r="E84">
        <v>4</v>
      </c>
      <c r="F84">
        <v>24</v>
      </c>
      <c r="G84">
        <v>0</v>
      </c>
      <c r="H84" s="7"/>
      <c r="K84" s="7"/>
    </row>
    <row r="85" spans="1:40" ht="15.75" customHeight="1" x14ac:dyDescent="0.25">
      <c r="A85" s="5" t="s">
        <v>125</v>
      </c>
      <c r="B85" s="6"/>
      <c r="C85" s="6"/>
      <c r="D85" s="6"/>
      <c r="E85">
        <v>2</v>
      </c>
      <c r="F85">
        <v>7</v>
      </c>
      <c r="G85">
        <v>0</v>
      </c>
      <c r="H85" s="7"/>
      <c r="K85" s="7"/>
    </row>
    <row r="86" spans="1:40" ht="15.75" customHeight="1" x14ac:dyDescent="0.25">
      <c r="A86" s="5" t="s">
        <v>342</v>
      </c>
      <c r="B86" s="6"/>
      <c r="C86" s="6"/>
      <c r="D86" s="6"/>
      <c r="E86">
        <v>1</v>
      </c>
      <c r="F86">
        <v>44</v>
      </c>
      <c r="G86">
        <v>0</v>
      </c>
      <c r="H86" s="7"/>
      <c r="K86" s="7"/>
    </row>
    <row r="87" spans="1:40" ht="15.75" customHeight="1" x14ac:dyDescent="0.25">
      <c r="A87" s="5" t="s">
        <v>343</v>
      </c>
      <c r="B87" s="6"/>
      <c r="C87" s="6"/>
      <c r="D87" s="6"/>
      <c r="E87">
        <v>5</v>
      </c>
      <c r="F87" s="10">
        <v>142</v>
      </c>
      <c r="G87" s="10">
        <v>1</v>
      </c>
      <c r="H87" s="7">
        <v>1</v>
      </c>
      <c r="I87" s="8">
        <v>6</v>
      </c>
      <c r="J87" s="8">
        <v>0</v>
      </c>
      <c r="K87" s="7"/>
    </row>
    <row r="88" spans="1:40" ht="15.75" customHeight="1" x14ac:dyDescent="0.25">
      <c r="A88" s="5"/>
      <c r="B88" s="6"/>
      <c r="C88" s="6"/>
      <c r="D88" s="6"/>
      <c r="E88">
        <f t="shared" ref="E88:M88" si="43">SUM(E77:E87)</f>
        <v>25</v>
      </c>
      <c r="F88">
        <f t="shared" si="43"/>
        <v>312</v>
      </c>
      <c r="G88">
        <f t="shared" si="43"/>
        <v>1</v>
      </c>
      <c r="H88">
        <f t="shared" si="43"/>
        <v>5</v>
      </c>
      <c r="I88">
        <f t="shared" si="43"/>
        <v>44</v>
      </c>
      <c r="J88">
        <f t="shared" si="43"/>
        <v>12</v>
      </c>
      <c r="K88">
        <f t="shared" si="43"/>
        <v>0</v>
      </c>
      <c r="L88">
        <f t="shared" si="43"/>
        <v>0</v>
      </c>
      <c r="M88">
        <f t="shared" si="43"/>
        <v>0</v>
      </c>
    </row>
    <row r="89" spans="1:40" ht="15.75" customHeight="1" x14ac:dyDescent="0.25">
      <c r="A89" s="5"/>
      <c r="B89" s="6"/>
      <c r="C89" s="6"/>
      <c r="D89" s="6"/>
    </row>
    <row r="90" spans="1:40" ht="15.75" customHeight="1" x14ac:dyDescent="0.25">
      <c r="A90" s="1" t="s">
        <v>96</v>
      </c>
      <c r="B90" s="2"/>
      <c r="C90" s="2"/>
      <c r="D90" s="2"/>
      <c r="E90" s="3" t="s">
        <v>1016</v>
      </c>
      <c r="F90" s="3"/>
      <c r="G90" s="3"/>
      <c r="H90" s="3" t="s">
        <v>1017</v>
      </c>
      <c r="I90" s="3"/>
      <c r="J90" s="3"/>
      <c r="K90" s="3" t="s">
        <v>1023</v>
      </c>
      <c r="L90" s="3"/>
      <c r="M90" s="3"/>
      <c r="N90" s="3" t="s">
        <v>1059</v>
      </c>
      <c r="O90" s="3"/>
      <c r="P90" s="3"/>
      <c r="Q90" s="3" t="s">
        <v>1035</v>
      </c>
      <c r="R90" s="3"/>
      <c r="S90" s="3"/>
      <c r="T90" s="3" t="s">
        <v>1019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5.75" customHeight="1" x14ac:dyDescent="0.25">
      <c r="A91" s="1" t="s">
        <v>1026</v>
      </c>
      <c r="B91" s="2"/>
      <c r="C91" s="2"/>
      <c r="D91" s="2"/>
      <c r="E91" s="3" t="s">
        <v>95</v>
      </c>
      <c r="F91" s="3" t="s">
        <v>7</v>
      </c>
      <c r="G91" s="3" t="s">
        <v>91</v>
      </c>
      <c r="H91" s="4" t="s">
        <v>95</v>
      </c>
      <c r="I91" s="3" t="s">
        <v>7</v>
      </c>
      <c r="J91" s="3" t="s">
        <v>91</v>
      </c>
      <c r="K91" s="4" t="s">
        <v>95</v>
      </c>
      <c r="L91" s="3" t="s">
        <v>7</v>
      </c>
      <c r="M91" s="3" t="s">
        <v>91</v>
      </c>
      <c r="N91" s="4" t="s">
        <v>95</v>
      </c>
      <c r="O91" s="3" t="s">
        <v>7</v>
      </c>
      <c r="P91" s="3" t="s">
        <v>91</v>
      </c>
      <c r="Q91" s="4" t="s">
        <v>95</v>
      </c>
      <c r="R91" s="3" t="s">
        <v>7</v>
      </c>
      <c r="S91" s="3" t="s">
        <v>91</v>
      </c>
      <c r="T91" s="4" t="s">
        <v>95</v>
      </c>
      <c r="U91" s="3" t="s">
        <v>7</v>
      </c>
      <c r="V91" s="3" t="s">
        <v>91</v>
      </c>
      <c r="W91" s="4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15.75" customHeight="1" x14ac:dyDescent="0.25">
      <c r="A92" s="5" t="s">
        <v>1027</v>
      </c>
      <c r="B92" s="6"/>
      <c r="C92" s="6"/>
      <c r="D92" s="6"/>
      <c r="E92">
        <v>2</v>
      </c>
      <c r="F92">
        <v>15</v>
      </c>
      <c r="G92">
        <v>0</v>
      </c>
      <c r="H92" s="7">
        <v>1</v>
      </c>
      <c r="I92" s="8">
        <v>15</v>
      </c>
      <c r="J92" s="8">
        <v>0</v>
      </c>
      <c r="K92" s="7">
        <v>1</v>
      </c>
      <c r="L92" s="8">
        <v>6</v>
      </c>
      <c r="M92" s="8">
        <v>0</v>
      </c>
      <c r="N92" s="7"/>
      <c r="Q92" s="7"/>
      <c r="T92" s="7"/>
      <c r="W92" s="7"/>
    </row>
    <row r="93" spans="1:40" ht="15.75" customHeight="1" x14ac:dyDescent="0.25">
      <c r="A93" s="5" t="s">
        <v>301</v>
      </c>
      <c r="B93" s="6"/>
      <c r="C93" s="6"/>
      <c r="D93" s="6"/>
      <c r="E93">
        <v>5</v>
      </c>
      <c r="F93">
        <v>89</v>
      </c>
      <c r="G93">
        <v>0</v>
      </c>
      <c r="H93" s="7"/>
      <c r="K93" s="7"/>
      <c r="N93" s="7">
        <v>1</v>
      </c>
      <c r="O93">
        <v>14</v>
      </c>
      <c r="P93">
        <v>0</v>
      </c>
      <c r="Q93" s="7"/>
      <c r="T93" s="7"/>
      <c r="W93" s="7"/>
    </row>
    <row r="94" spans="1:40" ht="15.75" customHeight="1" x14ac:dyDescent="0.25">
      <c r="A94" s="5" t="s">
        <v>811</v>
      </c>
      <c r="B94" s="6"/>
      <c r="C94" s="6"/>
      <c r="D94" s="6"/>
      <c r="E94">
        <v>4</v>
      </c>
      <c r="F94">
        <v>63</v>
      </c>
      <c r="G94">
        <v>0</v>
      </c>
      <c r="H94" s="7">
        <v>2</v>
      </c>
      <c r="I94" s="8">
        <v>44</v>
      </c>
      <c r="J94" s="8">
        <v>0</v>
      </c>
      <c r="K94" s="7"/>
      <c r="N94" s="7"/>
      <c r="Q94" s="7">
        <v>1</v>
      </c>
      <c r="R94">
        <v>51</v>
      </c>
      <c r="S94">
        <v>0</v>
      </c>
      <c r="T94" s="7"/>
      <c r="W94" s="7"/>
    </row>
    <row r="95" spans="1:40" ht="15.75" customHeight="1" x14ac:dyDescent="0.25">
      <c r="A95" s="5" t="s">
        <v>685</v>
      </c>
      <c r="B95" s="6"/>
      <c r="C95" s="6"/>
      <c r="D95" s="6"/>
      <c r="E95">
        <v>2</v>
      </c>
      <c r="F95">
        <v>27</v>
      </c>
      <c r="G95">
        <v>0</v>
      </c>
      <c r="H95" s="7"/>
      <c r="K95" s="7"/>
      <c r="N95" s="7"/>
      <c r="Q95" s="7"/>
      <c r="T95" s="7"/>
      <c r="W95" s="7"/>
    </row>
    <row r="96" spans="1:40" ht="15.75" customHeight="1" x14ac:dyDescent="0.25">
      <c r="A96" s="5" t="s">
        <v>236</v>
      </c>
      <c r="B96" s="6"/>
      <c r="C96" s="6"/>
      <c r="D96" s="6"/>
      <c r="E96">
        <v>3</v>
      </c>
      <c r="F96">
        <v>53</v>
      </c>
      <c r="G96">
        <v>0</v>
      </c>
      <c r="H96" s="7"/>
      <c r="K96" s="7"/>
      <c r="N96" s="7">
        <v>1</v>
      </c>
      <c r="O96">
        <v>17</v>
      </c>
      <c r="P96">
        <v>0</v>
      </c>
      <c r="Q96" s="7"/>
      <c r="T96" s="7"/>
      <c r="W96" s="7"/>
    </row>
    <row r="97" spans="1:23" ht="15.75" customHeight="1" x14ac:dyDescent="0.25">
      <c r="A97" s="5" t="s">
        <v>363</v>
      </c>
      <c r="B97" s="6"/>
      <c r="C97" s="6"/>
      <c r="D97" s="6"/>
      <c r="E97">
        <v>2</v>
      </c>
      <c r="F97">
        <v>44</v>
      </c>
      <c r="G97">
        <v>0</v>
      </c>
      <c r="H97" s="7"/>
      <c r="K97" s="7"/>
      <c r="N97" s="7"/>
      <c r="Q97" s="7"/>
      <c r="T97" s="7"/>
      <c r="W97" s="7"/>
    </row>
    <row r="98" spans="1:23" ht="15.75" customHeight="1" x14ac:dyDescent="0.25">
      <c r="A98" s="5" t="s">
        <v>448</v>
      </c>
      <c r="B98" s="6"/>
      <c r="C98" s="6"/>
      <c r="D98" s="6"/>
      <c r="E98">
        <v>4</v>
      </c>
      <c r="F98">
        <v>62</v>
      </c>
      <c r="G98">
        <v>0</v>
      </c>
      <c r="H98" s="7"/>
      <c r="K98" s="7"/>
      <c r="N98" s="7"/>
      <c r="Q98" s="7"/>
      <c r="T98" s="7"/>
      <c r="W98" s="7"/>
    </row>
    <row r="99" spans="1:23" ht="15.75" customHeight="1" x14ac:dyDescent="0.25">
      <c r="A99" s="5" t="s">
        <v>364</v>
      </c>
      <c r="B99" s="6"/>
      <c r="C99" s="6"/>
      <c r="D99" s="6"/>
      <c r="G99">
        <v>0</v>
      </c>
      <c r="H99" s="7">
        <v>3</v>
      </c>
      <c r="I99">
        <v>71</v>
      </c>
      <c r="J99">
        <v>0</v>
      </c>
      <c r="K99" s="7"/>
      <c r="N99" s="7"/>
      <c r="Q99" s="7"/>
      <c r="T99" s="7">
        <v>1</v>
      </c>
      <c r="U99">
        <v>10</v>
      </c>
      <c r="V99">
        <v>0</v>
      </c>
      <c r="W99" s="7"/>
    </row>
    <row r="100" spans="1:23" ht="15.75" customHeight="1" x14ac:dyDescent="0.25">
      <c r="A100" s="5" t="s">
        <v>125</v>
      </c>
      <c r="B100" s="6"/>
      <c r="C100" s="6"/>
      <c r="D100" s="6"/>
      <c r="G100">
        <v>0</v>
      </c>
      <c r="H100" s="7">
        <v>2</v>
      </c>
      <c r="I100">
        <v>23</v>
      </c>
      <c r="J100">
        <v>0</v>
      </c>
      <c r="K100" s="7"/>
      <c r="N100" s="7"/>
      <c r="Q100" s="7"/>
      <c r="T100" s="7"/>
      <c r="W100" s="7"/>
    </row>
    <row r="101" spans="1:23" ht="15.75" customHeight="1" x14ac:dyDescent="0.25">
      <c r="A101" s="5" t="s">
        <v>342</v>
      </c>
      <c r="B101" s="6"/>
      <c r="C101" s="6"/>
      <c r="D101" s="6"/>
      <c r="G101">
        <v>0</v>
      </c>
      <c r="H101" s="7"/>
      <c r="K101" s="7"/>
      <c r="N101" s="7"/>
      <c r="Q101" s="7"/>
      <c r="T101" s="7"/>
      <c r="W101" s="7"/>
    </row>
    <row r="102" spans="1:23" ht="15.75" customHeight="1" x14ac:dyDescent="0.25">
      <c r="A102" s="5" t="s">
        <v>343</v>
      </c>
      <c r="B102" s="6"/>
      <c r="C102" s="6"/>
      <c r="D102" s="6"/>
      <c r="G102">
        <v>0</v>
      </c>
      <c r="H102" s="7">
        <v>2</v>
      </c>
      <c r="I102">
        <v>37</v>
      </c>
      <c r="J102">
        <v>0</v>
      </c>
      <c r="K102" s="7">
        <v>1</v>
      </c>
      <c r="L102" s="8">
        <v>27</v>
      </c>
      <c r="M102" s="8">
        <v>0</v>
      </c>
      <c r="N102" s="7"/>
      <c r="Q102" s="7"/>
      <c r="T102" s="7"/>
      <c r="W102" s="7"/>
    </row>
    <row r="103" spans="1:23" ht="15.75" customHeight="1" x14ac:dyDescent="0.25">
      <c r="A103" s="5"/>
      <c r="B103" s="6"/>
      <c r="C103" s="6"/>
      <c r="D103" s="6"/>
      <c r="E103">
        <f t="shared" ref="E103:V103" si="44">SUM(E92:E102)</f>
        <v>22</v>
      </c>
      <c r="F103">
        <f t="shared" si="44"/>
        <v>353</v>
      </c>
      <c r="G103">
        <f t="shared" si="44"/>
        <v>0</v>
      </c>
      <c r="H103">
        <f t="shared" si="44"/>
        <v>10</v>
      </c>
      <c r="I103">
        <f t="shared" si="44"/>
        <v>190</v>
      </c>
      <c r="J103">
        <f t="shared" si="44"/>
        <v>0</v>
      </c>
      <c r="K103">
        <f t="shared" si="44"/>
        <v>2</v>
      </c>
      <c r="L103">
        <f t="shared" si="44"/>
        <v>33</v>
      </c>
      <c r="M103">
        <f t="shared" si="44"/>
        <v>0</v>
      </c>
      <c r="N103">
        <f t="shared" si="44"/>
        <v>2</v>
      </c>
      <c r="O103">
        <f t="shared" si="44"/>
        <v>31</v>
      </c>
      <c r="P103">
        <f t="shared" si="44"/>
        <v>0</v>
      </c>
      <c r="Q103">
        <f t="shared" si="44"/>
        <v>1</v>
      </c>
      <c r="R103">
        <f t="shared" si="44"/>
        <v>51</v>
      </c>
      <c r="S103">
        <f t="shared" si="44"/>
        <v>0</v>
      </c>
      <c r="T103">
        <f t="shared" si="44"/>
        <v>1</v>
      </c>
      <c r="U103">
        <f t="shared" si="44"/>
        <v>10</v>
      </c>
      <c r="V103">
        <f t="shared" si="44"/>
        <v>0</v>
      </c>
    </row>
    <row r="104" spans="1:23" ht="15.75" customHeight="1" x14ac:dyDescent="0.25">
      <c r="A104" s="5"/>
      <c r="B104" s="6"/>
      <c r="C104" s="6"/>
      <c r="D104" s="6"/>
    </row>
    <row r="105" spans="1:23" ht="15.75" customHeight="1" x14ac:dyDescent="0.25">
      <c r="A105" s="5"/>
      <c r="B105" s="6"/>
      <c r="C105" s="6"/>
      <c r="D105" s="6"/>
    </row>
    <row r="106" spans="1:23" ht="15.75" customHeight="1" x14ac:dyDescent="0.25">
      <c r="A106" s="5"/>
      <c r="B106" s="6"/>
      <c r="C106" s="6"/>
      <c r="D106" s="6"/>
    </row>
    <row r="107" spans="1:23" ht="15.75" customHeight="1" x14ac:dyDescent="0.25">
      <c r="A107" s="5"/>
      <c r="B107" s="6"/>
      <c r="C107" s="6"/>
      <c r="D107" s="6"/>
    </row>
    <row r="108" spans="1:23" ht="15.75" customHeight="1" x14ac:dyDescent="0.25">
      <c r="A108" s="5"/>
      <c r="B108" s="6"/>
      <c r="C108" s="6"/>
      <c r="D108" s="6"/>
    </row>
    <row r="109" spans="1:23" ht="15.75" customHeight="1" x14ac:dyDescent="0.25">
      <c r="A109" s="5"/>
      <c r="B109" s="6"/>
      <c r="C109" s="6"/>
      <c r="D109" s="6"/>
    </row>
    <row r="110" spans="1:23" ht="15.75" customHeight="1" x14ac:dyDescent="0.25">
      <c r="A110" s="5"/>
      <c r="B110" s="6"/>
      <c r="C110" s="6"/>
      <c r="D110" s="6"/>
    </row>
    <row r="111" spans="1:23" ht="15.75" customHeight="1" x14ac:dyDescent="0.25">
      <c r="A111" s="5"/>
      <c r="B111" s="6"/>
      <c r="C111" s="6"/>
      <c r="D111" s="6"/>
    </row>
    <row r="112" spans="1:23" ht="15.75" customHeight="1" x14ac:dyDescent="0.25">
      <c r="A112" s="5"/>
      <c r="B112" s="6"/>
      <c r="C112" s="6"/>
      <c r="D112" s="6"/>
    </row>
    <row r="113" spans="1:4" ht="15.75" customHeight="1" x14ac:dyDescent="0.25">
      <c r="A113" s="5"/>
      <c r="B113" s="6"/>
      <c r="C113" s="6"/>
      <c r="D113" s="6"/>
    </row>
    <row r="114" spans="1:4" ht="15.75" customHeight="1" x14ac:dyDescent="0.25">
      <c r="A114" s="5"/>
      <c r="B114" s="6"/>
      <c r="C114" s="6"/>
      <c r="D114" s="6"/>
    </row>
    <row r="115" spans="1:4" ht="15.75" customHeight="1" x14ac:dyDescent="0.25">
      <c r="A115" s="5"/>
      <c r="B115" s="6"/>
      <c r="C115" s="6"/>
      <c r="D115" s="6"/>
    </row>
    <row r="116" spans="1:4" ht="15.75" customHeight="1" x14ac:dyDescent="0.25">
      <c r="A116" s="5"/>
      <c r="B116" s="6"/>
      <c r="C116" s="6"/>
      <c r="D116" s="6"/>
    </row>
    <row r="117" spans="1:4" ht="15.75" customHeight="1" x14ac:dyDescent="0.25">
      <c r="A117" s="5"/>
      <c r="B117" s="6"/>
      <c r="C117" s="6"/>
      <c r="D117" s="6"/>
    </row>
    <row r="118" spans="1:4" ht="15.75" customHeight="1" x14ac:dyDescent="0.25">
      <c r="A118" s="5"/>
      <c r="B118" s="6"/>
      <c r="C118" s="6"/>
      <c r="D118" s="6"/>
    </row>
    <row r="119" spans="1:4" ht="15.75" customHeight="1" x14ac:dyDescent="0.25">
      <c r="A119" s="5"/>
      <c r="B119" s="6"/>
      <c r="C119" s="6"/>
      <c r="D119" s="6"/>
    </row>
    <row r="120" spans="1:4" ht="15.75" customHeight="1" x14ac:dyDescent="0.25">
      <c r="A120" s="5"/>
      <c r="B120" s="6"/>
      <c r="C120" s="6"/>
      <c r="D120" s="6"/>
    </row>
    <row r="121" spans="1:4" ht="15.75" customHeight="1" x14ac:dyDescent="0.25">
      <c r="A121" s="5"/>
      <c r="B121" s="6"/>
      <c r="C121" s="6"/>
      <c r="D121" s="6"/>
    </row>
    <row r="122" spans="1:4" ht="15.75" customHeight="1" x14ac:dyDescent="0.25">
      <c r="A122" s="5"/>
      <c r="B122" s="6"/>
      <c r="C122" s="6"/>
      <c r="D122" s="6"/>
    </row>
    <row r="123" spans="1:4" ht="15.75" customHeight="1" x14ac:dyDescent="0.25">
      <c r="A123" s="5"/>
      <c r="B123" s="6"/>
      <c r="C123" s="6"/>
      <c r="D123" s="6"/>
    </row>
    <row r="124" spans="1:4" ht="15.75" customHeight="1" x14ac:dyDescent="0.25">
      <c r="A124" s="5"/>
      <c r="B124" s="6"/>
      <c r="C124" s="6"/>
      <c r="D124" s="6"/>
    </row>
    <row r="125" spans="1:4" ht="15.75" customHeight="1" x14ac:dyDescent="0.25">
      <c r="A125" s="5"/>
      <c r="B125" s="6"/>
      <c r="C125" s="6"/>
      <c r="D125" s="6"/>
    </row>
    <row r="126" spans="1:4" ht="15.75" customHeight="1" x14ac:dyDescent="0.25">
      <c r="A126" s="5"/>
      <c r="B126" s="6"/>
      <c r="C126" s="6"/>
      <c r="D126" s="6"/>
    </row>
    <row r="127" spans="1:4" ht="15.75" customHeight="1" x14ac:dyDescent="0.25">
      <c r="A127" s="5"/>
      <c r="B127" s="6"/>
      <c r="C127" s="6"/>
      <c r="D127" s="6"/>
    </row>
    <row r="128" spans="1:4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" customWidth="1"/>
    <col min="4" max="4" width="3.28515625" customWidth="1"/>
    <col min="5" max="5" width="4.28515625" customWidth="1"/>
    <col min="6" max="6" width="4.7109375" customWidth="1"/>
    <col min="7" max="7" width="4.5703125" customWidth="1"/>
    <col min="8" max="8" width="4.140625" customWidth="1"/>
    <col min="9" max="9" width="4.42578125" customWidth="1"/>
    <col min="10" max="10" width="5.5703125" customWidth="1"/>
    <col min="11" max="11" width="4.28515625" customWidth="1"/>
    <col min="12" max="12" width="4.5703125" customWidth="1"/>
    <col min="13" max="13" width="3.425781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  <col min="41" max="41" width="4.5703125" customWidth="1"/>
    <col min="42" max="42" width="5.28515625" customWidth="1"/>
    <col min="43" max="43" width="3.85546875" customWidth="1"/>
    <col min="44" max="44" width="3.42578125" customWidth="1"/>
    <col min="45" max="45" width="4.5703125" customWidth="1"/>
    <col min="46" max="46" width="3.7109375" customWidth="1"/>
    <col min="47" max="47" width="4.140625" customWidth="1"/>
    <col min="48" max="48" width="4.5703125" customWidth="1"/>
    <col min="49" max="49" width="4" customWidth="1"/>
  </cols>
  <sheetData>
    <row r="1" spans="1:49" x14ac:dyDescent="0.25">
      <c r="A1" s="1" t="s">
        <v>0</v>
      </c>
      <c r="B1" s="2" t="s">
        <v>1</v>
      </c>
      <c r="C1" s="2"/>
      <c r="D1" s="2"/>
      <c r="E1" s="3" t="s">
        <v>1060</v>
      </c>
      <c r="F1" s="3"/>
      <c r="G1" s="3"/>
      <c r="H1" s="3" t="s">
        <v>1061</v>
      </c>
      <c r="I1" s="3"/>
      <c r="J1" s="3"/>
      <c r="K1" s="3" t="s">
        <v>1062</v>
      </c>
      <c r="L1" s="3"/>
      <c r="M1" s="3"/>
      <c r="N1" s="3" t="s">
        <v>1063</v>
      </c>
      <c r="O1" s="3"/>
      <c r="P1" s="3"/>
      <c r="Q1" s="3" t="s">
        <v>1284</v>
      </c>
      <c r="R1" s="3"/>
      <c r="S1" s="3"/>
      <c r="T1" s="3" t="s">
        <v>1064</v>
      </c>
      <c r="U1" s="3"/>
      <c r="V1" s="3"/>
      <c r="W1" s="3" t="s">
        <v>1065</v>
      </c>
      <c r="X1" s="3"/>
      <c r="Y1" s="3"/>
      <c r="Z1" s="3" t="s">
        <v>1066</v>
      </c>
      <c r="AA1" s="3"/>
      <c r="AB1" s="3"/>
      <c r="AC1" s="3" t="s">
        <v>1067</v>
      </c>
      <c r="AD1" s="3"/>
      <c r="AE1" s="3"/>
      <c r="AF1" s="3" t="s">
        <v>9</v>
      </c>
      <c r="AG1" s="3"/>
      <c r="AH1" s="3"/>
      <c r="AI1" s="3" t="s">
        <v>1068</v>
      </c>
      <c r="AJ1" s="3"/>
      <c r="AK1" s="3"/>
      <c r="AL1" s="3" t="s">
        <v>1069</v>
      </c>
      <c r="AM1" s="3"/>
      <c r="AN1" s="3"/>
      <c r="AO1" s="3" t="s">
        <v>1070</v>
      </c>
      <c r="AP1" s="3"/>
      <c r="AQ1" s="3"/>
      <c r="AR1" s="3" t="s">
        <v>1071</v>
      </c>
      <c r="AS1" s="3"/>
      <c r="AT1" s="3"/>
      <c r="AU1" s="3" t="s">
        <v>1072</v>
      </c>
      <c r="AV1" s="3"/>
      <c r="AW1" s="3"/>
    </row>
    <row r="2" spans="1:49" x14ac:dyDescent="0.25">
      <c r="A2" s="1" t="s">
        <v>1073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 t="s">
        <v>4</v>
      </c>
      <c r="AP2" s="3" t="s">
        <v>7</v>
      </c>
      <c r="AQ2" s="3" t="s">
        <v>8</v>
      </c>
      <c r="AR2" s="3" t="s">
        <v>4</v>
      </c>
      <c r="AS2" s="3" t="s">
        <v>7</v>
      </c>
      <c r="AT2" s="3" t="s">
        <v>8</v>
      </c>
      <c r="AU2" s="3" t="s">
        <v>4</v>
      </c>
      <c r="AV2" s="3" t="s">
        <v>7</v>
      </c>
      <c r="AW2" s="3" t="s">
        <v>8</v>
      </c>
    </row>
    <row r="3" spans="1:49" x14ac:dyDescent="0.25">
      <c r="A3" s="5" t="s">
        <v>1074</v>
      </c>
      <c r="B3" s="6">
        <f t="shared" ref="B3:D3" si="0">E3+H3+K3+N3+Q3+T3+W3+Z3+AC3+AF3+AI3</f>
        <v>32</v>
      </c>
      <c r="C3" s="6">
        <f t="shared" si="0"/>
        <v>136</v>
      </c>
      <c r="D3" s="6">
        <f t="shared" si="0"/>
        <v>1</v>
      </c>
      <c r="E3" s="7">
        <v>14</v>
      </c>
      <c r="F3">
        <v>80</v>
      </c>
      <c r="G3">
        <v>0</v>
      </c>
      <c r="H3" s="7">
        <v>1</v>
      </c>
      <c r="I3" s="8">
        <v>-1</v>
      </c>
      <c r="J3" s="8">
        <v>0</v>
      </c>
      <c r="K3" s="7">
        <v>6</v>
      </c>
      <c r="L3" s="8">
        <v>20</v>
      </c>
      <c r="M3" s="8">
        <v>1</v>
      </c>
      <c r="N3" s="7">
        <v>1</v>
      </c>
      <c r="O3" s="8">
        <v>3</v>
      </c>
      <c r="P3" s="8">
        <v>0</v>
      </c>
      <c r="Q3" s="7">
        <v>2</v>
      </c>
      <c r="R3" s="8">
        <v>13</v>
      </c>
      <c r="S3" s="8">
        <v>0</v>
      </c>
      <c r="T3" s="7">
        <v>6</v>
      </c>
      <c r="U3" s="8">
        <v>13</v>
      </c>
      <c r="V3" s="8">
        <v>0</v>
      </c>
      <c r="W3" s="7">
        <v>1</v>
      </c>
      <c r="X3" s="8">
        <v>5</v>
      </c>
      <c r="Y3" s="8">
        <v>0</v>
      </c>
      <c r="Z3" s="7">
        <v>1</v>
      </c>
      <c r="AA3" s="8">
        <v>3</v>
      </c>
      <c r="AB3" s="8">
        <v>0</v>
      </c>
      <c r="AC3" s="7"/>
      <c r="AF3" s="7"/>
      <c r="AI3" s="7"/>
      <c r="AL3" s="7"/>
      <c r="AO3" s="7"/>
      <c r="AR3" s="7"/>
      <c r="AU3" s="7"/>
    </row>
    <row r="4" spans="1:49" x14ac:dyDescent="0.25">
      <c r="A4" s="5" t="s">
        <v>685</v>
      </c>
      <c r="B4" s="6">
        <f t="shared" ref="B4:D4" si="1">E4+H4+K4+N4+Q4+T4+W4+Z4+AC4+AF4+AI4</f>
        <v>46</v>
      </c>
      <c r="C4" s="6">
        <f t="shared" si="1"/>
        <v>192</v>
      </c>
      <c r="D4" s="6">
        <f t="shared" si="1"/>
        <v>2</v>
      </c>
      <c r="E4" s="7">
        <v>19</v>
      </c>
      <c r="F4" s="10">
        <v>113</v>
      </c>
      <c r="G4">
        <v>1</v>
      </c>
      <c r="H4" s="7">
        <v>8</v>
      </c>
      <c r="I4" s="8">
        <v>41</v>
      </c>
      <c r="J4" s="8">
        <v>1</v>
      </c>
      <c r="K4" s="7">
        <v>3</v>
      </c>
      <c r="L4" s="8">
        <v>11</v>
      </c>
      <c r="M4" s="8">
        <v>0</v>
      </c>
      <c r="N4" s="7">
        <v>4</v>
      </c>
      <c r="O4" s="8">
        <v>17</v>
      </c>
      <c r="P4" s="8">
        <v>0</v>
      </c>
      <c r="Q4" s="7">
        <v>3</v>
      </c>
      <c r="R4" s="8">
        <v>9</v>
      </c>
      <c r="S4" s="8">
        <v>0</v>
      </c>
      <c r="T4" s="7">
        <v>6</v>
      </c>
      <c r="U4">
        <v>17</v>
      </c>
      <c r="V4">
        <v>0</v>
      </c>
      <c r="W4" s="7"/>
      <c r="Z4" s="7">
        <v>1</v>
      </c>
      <c r="AA4">
        <v>2</v>
      </c>
      <c r="AB4">
        <v>0</v>
      </c>
      <c r="AC4" s="7">
        <v>1</v>
      </c>
      <c r="AD4" s="8">
        <v>2</v>
      </c>
      <c r="AE4" s="8">
        <v>0</v>
      </c>
      <c r="AF4" s="7">
        <v>1</v>
      </c>
      <c r="AG4" s="8">
        <v>-20</v>
      </c>
      <c r="AH4" s="8">
        <v>0</v>
      </c>
      <c r="AI4" s="7"/>
      <c r="AL4" s="7"/>
      <c r="AO4" s="7"/>
      <c r="AR4" s="7"/>
      <c r="AU4" s="7"/>
    </row>
    <row r="5" spans="1:49" x14ac:dyDescent="0.25">
      <c r="A5" s="5" t="s">
        <v>301</v>
      </c>
      <c r="B5" s="6">
        <f t="shared" ref="B5:D5" si="2">E5+H5+K5+N5+Q5+T5+W5+Z5+AC5+AF5+AI5</f>
        <v>39</v>
      </c>
      <c r="C5" s="6">
        <f t="shared" si="2"/>
        <v>109</v>
      </c>
      <c r="D5" s="6">
        <f t="shared" si="2"/>
        <v>1</v>
      </c>
      <c r="E5" s="7">
        <v>15</v>
      </c>
      <c r="F5">
        <v>52</v>
      </c>
      <c r="G5">
        <v>1</v>
      </c>
      <c r="H5" s="7">
        <v>2</v>
      </c>
      <c r="I5" s="8">
        <v>6</v>
      </c>
      <c r="J5" s="8">
        <v>0</v>
      </c>
      <c r="K5" s="7">
        <v>9</v>
      </c>
      <c r="L5" s="8">
        <v>4</v>
      </c>
      <c r="M5" s="8">
        <v>0</v>
      </c>
      <c r="N5" s="7">
        <v>2</v>
      </c>
      <c r="O5" s="8">
        <v>4</v>
      </c>
      <c r="P5" s="8">
        <v>0</v>
      </c>
      <c r="Q5" s="7">
        <v>4</v>
      </c>
      <c r="R5" s="8">
        <v>8</v>
      </c>
      <c r="S5" s="8">
        <v>0</v>
      </c>
      <c r="T5" s="7">
        <v>1</v>
      </c>
      <c r="U5" s="8">
        <v>2</v>
      </c>
      <c r="V5" s="8">
        <v>0</v>
      </c>
      <c r="W5" s="7">
        <v>2</v>
      </c>
      <c r="X5">
        <v>18</v>
      </c>
      <c r="Y5">
        <v>0</v>
      </c>
      <c r="Z5" s="7">
        <v>1</v>
      </c>
      <c r="AA5">
        <v>2</v>
      </c>
      <c r="AB5">
        <v>0</v>
      </c>
      <c r="AC5" s="7"/>
      <c r="AF5" s="7"/>
      <c r="AI5" s="7">
        <v>3</v>
      </c>
      <c r="AJ5" s="8">
        <v>13</v>
      </c>
      <c r="AK5" s="8">
        <v>0</v>
      </c>
      <c r="AL5" s="7"/>
      <c r="AO5" s="7"/>
      <c r="AR5" s="7"/>
      <c r="AU5" s="7"/>
    </row>
    <row r="6" spans="1:49" x14ac:dyDescent="0.25">
      <c r="A6" s="5" t="s">
        <v>474</v>
      </c>
      <c r="B6" s="6">
        <f t="shared" ref="B6:D6" si="3">E6+H6+K6+N6+Q6+T6+W6+Z6+AC6+AF6+AI6</f>
        <v>50</v>
      </c>
      <c r="C6" s="6">
        <f t="shared" si="3"/>
        <v>290</v>
      </c>
      <c r="D6" s="6">
        <f t="shared" si="3"/>
        <v>4</v>
      </c>
      <c r="E6" s="7">
        <v>19</v>
      </c>
      <c r="F6" s="10">
        <v>136</v>
      </c>
      <c r="G6" s="12">
        <v>2</v>
      </c>
      <c r="H6" s="7">
        <v>14</v>
      </c>
      <c r="I6" s="8">
        <v>68</v>
      </c>
      <c r="J6" s="8">
        <v>0</v>
      </c>
      <c r="K6" s="7">
        <v>4</v>
      </c>
      <c r="L6" s="8">
        <v>12</v>
      </c>
      <c r="M6" s="8">
        <v>1</v>
      </c>
      <c r="N6" s="7">
        <v>0</v>
      </c>
      <c r="O6" s="8">
        <v>0</v>
      </c>
      <c r="P6" s="8">
        <v>0</v>
      </c>
      <c r="Q6" s="7">
        <v>4</v>
      </c>
      <c r="R6" s="8">
        <v>38</v>
      </c>
      <c r="S6" s="8">
        <v>0</v>
      </c>
      <c r="T6" s="7">
        <v>8</v>
      </c>
      <c r="U6" s="8">
        <v>32</v>
      </c>
      <c r="V6" s="8">
        <v>0</v>
      </c>
      <c r="W6" s="7"/>
      <c r="Z6" s="7"/>
      <c r="AC6" s="7">
        <v>1</v>
      </c>
      <c r="AD6">
        <v>4</v>
      </c>
      <c r="AE6">
        <v>1</v>
      </c>
      <c r="AF6" s="7"/>
      <c r="AI6" s="7"/>
      <c r="AL6" s="7">
        <v>5</v>
      </c>
      <c r="AM6">
        <v>39</v>
      </c>
      <c r="AN6">
        <v>0</v>
      </c>
      <c r="AO6" s="7">
        <v>1</v>
      </c>
      <c r="AP6">
        <v>9</v>
      </c>
      <c r="AQ6">
        <v>0</v>
      </c>
      <c r="AR6" s="7">
        <v>1</v>
      </c>
      <c r="AS6">
        <v>4</v>
      </c>
      <c r="AT6">
        <v>1</v>
      </c>
      <c r="AU6" s="7"/>
    </row>
    <row r="7" spans="1:49" x14ac:dyDescent="0.25">
      <c r="A7" s="5" t="s">
        <v>236</v>
      </c>
      <c r="B7" s="6">
        <f t="shared" ref="B7:D7" si="4">E7+H7+K7+N7+Q7+T7+W7+Z7+AC7+AF7+AI7</f>
        <v>44</v>
      </c>
      <c r="C7" s="6">
        <f t="shared" si="4"/>
        <v>114</v>
      </c>
      <c r="D7" s="6">
        <f t="shared" si="4"/>
        <v>0</v>
      </c>
      <c r="E7" s="7">
        <v>20</v>
      </c>
      <c r="F7">
        <v>78</v>
      </c>
      <c r="G7">
        <v>0</v>
      </c>
      <c r="H7" s="7">
        <v>10</v>
      </c>
      <c r="I7" s="8">
        <v>40</v>
      </c>
      <c r="J7" s="8">
        <v>0</v>
      </c>
      <c r="K7" s="7">
        <v>9</v>
      </c>
      <c r="L7" s="8">
        <v>-18</v>
      </c>
      <c r="M7" s="8">
        <v>0</v>
      </c>
      <c r="N7" s="7">
        <v>1</v>
      </c>
      <c r="O7" s="8">
        <v>2</v>
      </c>
      <c r="P7" s="8">
        <v>0</v>
      </c>
      <c r="Q7" s="7">
        <v>3</v>
      </c>
      <c r="R7" s="8">
        <v>13</v>
      </c>
      <c r="S7" s="8">
        <v>0</v>
      </c>
      <c r="T7" s="7"/>
      <c r="W7" s="7">
        <v>1</v>
      </c>
      <c r="X7">
        <v>-1</v>
      </c>
      <c r="Y7">
        <v>0</v>
      </c>
      <c r="Z7" s="7"/>
      <c r="AC7" s="7"/>
      <c r="AF7" s="7"/>
      <c r="AI7" s="7"/>
      <c r="AL7" s="7"/>
      <c r="AO7" s="7"/>
      <c r="AR7" s="7"/>
      <c r="AU7" s="7"/>
    </row>
    <row r="8" spans="1:49" x14ac:dyDescent="0.25">
      <c r="A8" s="5" t="s">
        <v>363</v>
      </c>
      <c r="B8" s="6">
        <f t="shared" ref="B8:D8" si="5">E8+H8+K8+N8+Q8+T8+W8+Z8+AC8+AF8+AI8</f>
        <v>28</v>
      </c>
      <c r="C8" s="6">
        <f t="shared" si="5"/>
        <v>56</v>
      </c>
      <c r="D8" s="6">
        <f t="shared" si="5"/>
        <v>1</v>
      </c>
      <c r="E8" s="7">
        <v>11</v>
      </c>
      <c r="F8">
        <v>42</v>
      </c>
      <c r="G8">
        <v>1</v>
      </c>
      <c r="H8" s="7">
        <v>1</v>
      </c>
      <c r="I8" s="8">
        <v>1</v>
      </c>
      <c r="J8" s="8">
        <v>0</v>
      </c>
      <c r="K8" s="7">
        <v>12</v>
      </c>
      <c r="L8" s="8">
        <v>25</v>
      </c>
      <c r="M8" s="8">
        <v>0</v>
      </c>
      <c r="N8" s="7">
        <v>1</v>
      </c>
      <c r="O8" s="8">
        <v>3</v>
      </c>
      <c r="P8" s="8">
        <v>0</v>
      </c>
      <c r="Q8" s="7">
        <v>1</v>
      </c>
      <c r="R8" s="8">
        <v>5</v>
      </c>
      <c r="S8" s="8">
        <v>0</v>
      </c>
      <c r="T8" s="7"/>
      <c r="W8" s="7"/>
      <c r="Z8" s="7"/>
      <c r="AC8" s="7">
        <v>2</v>
      </c>
      <c r="AD8">
        <v>-20</v>
      </c>
      <c r="AE8">
        <v>0</v>
      </c>
      <c r="AF8" s="7"/>
      <c r="AI8" s="7"/>
      <c r="AL8" s="7"/>
      <c r="AO8" s="7"/>
      <c r="AR8" s="7">
        <v>2</v>
      </c>
      <c r="AS8">
        <v>18</v>
      </c>
      <c r="AT8">
        <v>0</v>
      </c>
      <c r="AU8" s="7"/>
    </row>
    <row r="9" spans="1:49" x14ac:dyDescent="0.25">
      <c r="A9" s="5" t="s">
        <v>448</v>
      </c>
      <c r="B9" s="6">
        <f t="shared" ref="B9:D9" si="6">E9+H9+K9+N9+Q9+T9+W9+Z9+AC9+AF9+AI9</f>
        <v>31</v>
      </c>
      <c r="C9" s="6">
        <f t="shared" si="6"/>
        <v>158</v>
      </c>
      <c r="D9" s="6">
        <f t="shared" si="6"/>
        <v>1</v>
      </c>
      <c r="E9" s="7">
        <v>19</v>
      </c>
      <c r="F9">
        <v>96</v>
      </c>
      <c r="G9">
        <v>0</v>
      </c>
      <c r="H9" s="7">
        <v>6</v>
      </c>
      <c r="I9" s="8">
        <v>34</v>
      </c>
      <c r="J9" s="8">
        <v>1</v>
      </c>
      <c r="K9" s="7">
        <v>2</v>
      </c>
      <c r="L9" s="8">
        <v>26</v>
      </c>
      <c r="M9" s="8">
        <v>0</v>
      </c>
      <c r="N9" s="7">
        <v>2</v>
      </c>
      <c r="O9" s="8">
        <v>5</v>
      </c>
      <c r="P9" s="8">
        <v>0</v>
      </c>
      <c r="Q9" s="7"/>
      <c r="T9" s="7">
        <v>1</v>
      </c>
      <c r="U9">
        <v>1</v>
      </c>
      <c r="V9">
        <v>0</v>
      </c>
      <c r="W9" s="7"/>
      <c r="Z9" s="7"/>
      <c r="AC9" s="7">
        <v>1</v>
      </c>
      <c r="AD9">
        <v>-4</v>
      </c>
      <c r="AE9">
        <v>0</v>
      </c>
      <c r="AF9" s="7"/>
      <c r="AI9" s="7"/>
      <c r="AL9" s="7"/>
      <c r="AO9" s="7"/>
      <c r="AR9" s="7"/>
      <c r="AU9" s="7"/>
    </row>
    <row r="10" spans="1:49" x14ac:dyDescent="0.25">
      <c r="A10" s="5" t="s">
        <v>364</v>
      </c>
      <c r="B10" s="6">
        <f t="shared" ref="B10:C10" si="7">E10+H10+K10+N10+Q10+T10+W10+Z10+AC10+AF10+AI10+AL10</f>
        <v>37</v>
      </c>
      <c r="C10" s="6">
        <f t="shared" si="7"/>
        <v>58</v>
      </c>
      <c r="D10" s="6">
        <f>G10+J10+M10+P10+S10+V10+Y10+AB10+AE10+AH10+AK10</f>
        <v>0</v>
      </c>
      <c r="E10" s="7">
        <v>10</v>
      </c>
      <c r="F10">
        <v>36</v>
      </c>
      <c r="G10">
        <v>0</v>
      </c>
      <c r="H10" s="7">
        <v>8</v>
      </c>
      <c r="I10" s="8">
        <v>29</v>
      </c>
      <c r="J10" s="8">
        <v>0</v>
      </c>
      <c r="K10" s="7">
        <v>15</v>
      </c>
      <c r="L10" s="8">
        <v>-21</v>
      </c>
      <c r="M10" s="8">
        <v>0</v>
      </c>
      <c r="N10" s="7">
        <v>1</v>
      </c>
      <c r="O10" s="8">
        <v>5</v>
      </c>
      <c r="P10" s="8">
        <v>0</v>
      </c>
      <c r="Q10" s="7"/>
      <c r="T10" s="7">
        <v>2</v>
      </c>
      <c r="U10">
        <v>6</v>
      </c>
      <c r="V10">
        <v>0</v>
      </c>
      <c r="W10" s="7"/>
      <c r="Z10" s="7">
        <v>1</v>
      </c>
      <c r="AA10">
        <v>3</v>
      </c>
      <c r="AB10">
        <v>0</v>
      </c>
      <c r="AC10" s="7"/>
      <c r="AF10" s="7"/>
      <c r="AI10" s="7"/>
      <c r="AL10" s="7"/>
      <c r="AO10" s="7"/>
      <c r="AR10" s="7"/>
      <c r="AU10" s="7"/>
    </row>
    <row r="11" spans="1:49" x14ac:dyDescent="0.25">
      <c r="A11" s="5" t="s">
        <v>125</v>
      </c>
      <c r="B11" s="6">
        <f t="shared" ref="B11:D11" si="8">E11+H11+K11+N11+Q11+T11+W11+Z11+AC11+AF11+AI11</f>
        <v>35</v>
      </c>
      <c r="C11" s="6">
        <f t="shared" si="8"/>
        <v>144</v>
      </c>
      <c r="D11" s="6">
        <f t="shared" si="8"/>
        <v>1</v>
      </c>
      <c r="E11" s="7">
        <v>16</v>
      </c>
      <c r="F11">
        <v>64</v>
      </c>
      <c r="G11">
        <v>1</v>
      </c>
      <c r="H11" s="7">
        <v>3</v>
      </c>
      <c r="I11" s="8">
        <v>8</v>
      </c>
      <c r="J11" s="8">
        <v>0</v>
      </c>
      <c r="K11" s="7">
        <v>7</v>
      </c>
      <c r="L11" s="8">
        <v>38</v>
      </c>
      <c r="M11" s="8">
        <v>0</v>
      </c>
      <c r="N11" s="7">
        <v>2</v>
      </c>
      <c r="O11" s="8">
        <v>22</v>
      </c>
      <c r="P11" s="8">
        <v>0</v>
      </c>
      <c r="Q11" s="7"/>
      <c r="T11" s="7">
        <v>2</v>
      </c>
      <c r="U11">
        <v>7</v>
      </c>
      <c r="V11">
        <v>0</v>
      </c>
      <c r="W11" s="7"/>
      <c r="Z11" s="7">
        <v>2</v>
      </c>
      <c r="AA11">
        <v>9</v>
      </c>
      <c r="AB11">
        <v>0</v>
      </c>
      <c r="AC11" s="7">
        <v>3</v>
      </c>
      <c r="AD11" s="8">
        <v>-4</v>
      </c>
      <c r="AE11" s="8">
        <v>0</v>
      </c>
      <c r="AF11" s="7"/>
      <c r="AI11" s="7"/>
      <c r="AL11" s="7"/>
      <c r="AO11" s="7"/>
      <c r="AR11" s="7">
        <v>1</v>
      </c>
      <c r="AS11">
        <v>3</v>
      </c>
      <c r="AT11">
        <v>0</v>
      </c>
      <c r="AU11" s="7"/>
    </row>
    <row r="12" spans="1:49" x14ac:dyDescent="0.25">
      <c r="A12" s="5" t="s">
        <v>342</v>
      </c>
      <c r="B12" s="6">
        <f t="shared" ref="B12:D12" si="9">E12+H12+K12+N12+Q12+T12+W12+Z12+AC12+AF12+AI12</f>
        <v>33</v>
      </c>
      <c r="C12" s="6">
        <f t="shared" si="9"/>
        <v>93</v>
      </c>
      <c r="D12" s="6">
        <f t="shared" si="9"/>
        <v>0</v>
      </c>
      <c r="E12" s="7">
        <v>12</v>
      </c>
      <c r="F12">
        <v>28</v>
      </c>
      <c r="G12">
        <v>0</v>
      </c>
      <c r="H12" s="7">
        <v>2</v>
      </c>
      <c r="I12" s="8">
        <v>7</v>
      </c>
      <c r="J12" s="8">
        <v>0</v>
      </c>
      <c r="K12" s="7">
        <v>8</v>
      </c>
      <c r="L12" s="8">
        <v>24</v>
      </c>
      <c r="M12" s="8">
        <v>0</v>
      </c>
      <c r="N12" s="7">
        <v>5</v>
      </c>
      <c r="O12" s="8">
        <v>34</v>
      </c>
      <c r="P12" s="8">
        <v>0</v>
      </c>
      <c r="Q12" s="7"/>
      <c r="T12" s="7">
        <v>1</v>
      </c>
      <c r="U12">
        <v>1</v>
      </c>
      <c r="V12">
        <v>0</v>
      </c>
      <c r="W12" s="7"/>
      <c r="X12" s="8"/>
      <c r="Y12" s="8"/>
      <c r="Z12" s="7">
        <v>3</v>
      </c>
      <c r="AA12">
        <v>13</v>
      </c>
      <c r="AB12">
        <v>0</v>
      </c>
      <c r="AC12" s="7">
        <v>2</v>
      </c>
      <c r="AD12" s="8">
        <v>-14</v>
      </c>
      <c r="AE12" s="8">
        <v>0</v>
      </c>
      <c r="AF12" s="7"/>
      <c r="AI12" s="7"/>
      <c r="AL12" s="7"/>
      <c r="AO12" s="7"/>
      <c r="AR12" s="7"/>
      <c r="AU12" s="7">
        <v>1</v>
      </c>
      <c r="AV12">
        <v>-9</v>
      </c>
      <c r="AW12">
        <v>0</v>
      </c>
    </row>
    <row r="13" spans="1:49" x14ac:dyDescent="0.25">
      <c r="A13" s="5" t="s">
        <v>365</v>
      </c>
      <c r="B13" s="6">
        <f t="shared" ref="B13:D13" si="10">E13+H13+K13+N13+Q13+T13+W13+Z13+AC13+AF13+AI13</f>
        <v>48</v>
      </c>
      <c r="C13" s="6">
        <f t="shared" si="10"/>
        <v>273</v>
      </c>
      <c r="D13" s="6">
        <f t="shared" si="10"/>
        <v>3</v>
      </c>
      <c r="E13" s="7">
        <v>26</v>
      </c>
      <c r="F13" s="10">
        <v>141</v>
      </c>
      <c r="G13" s="53">
        <v>3</v>
      </c>
      <c r="H13" s="7">
        <v>13</v>
      </c>
      <c r="I13" s="8">
        <v>44</v>
      </c>
      <c r="J13" s="8">
        <v>0</v>
      </c>
      <c r="K13" s="7"/>
      <c r="L13" s="8"/>
      <c r="M13" s="8"/>
      <c r="N13" s="7">
        <v>4</v>
      </c>
      <c r="O13" s="8">
        <v>25</v>
      </c>
      <c r="P13">
        <v>0</v>
      </c>
      <c r="Q13" s="7"/>
      <c r="T13" s="7"/>
      <c r="W13" s="7">
        <v>1</v>
      </c>
      <c r="X13">
        <v>23</v>
      </c>
      <c r="Y13">
        <v>0</v>
      </c>
      <c r="Z13" s="7"/>
      <c r="AC13" s="7">
        <v>4</v>
      </c>
      <c r="AD13" s="8">
        <v>40</v>
      </c>
      <c r="AE13" s="8">
        <v>0</v>
      </c>
      <c r="AF13" s="7"/>
      <c r="AI13" s="7"/>
      <c r="AL13" s="7">
        <v>3</v>
      </c>
      <c r="AM13">
        <v>20</v>
      </c>
      <c r="AN13">
        <v>0</v>
      </c>
      <c r="AO13" s="7"/>
      <c r="AR13" s="7">
        <v>1</v>
      </c>
      <c r="AS13">
        <v>1</v>
      </c>
      <c r="AT13">
        <v>0</v>
      </c>
      <c r="AU13" s="7"/>
    </row>
    <row r="14" spans="1:49" x14ac:dyDescent="0.25">
      <c r="A14" s="5"/>
      <c r="B14" s="6"/>
      <c r="C14" s="6"/>
      <c r="D14" s="6"/>
      <c r="E14">
        <f t="shared" ref="E14:AN14" si="11">SUM(E3:E13)</f>
        <v>181</v>
      </c>
      <c r="F14">
        <f t="shared" si="11"/>
        <v>866</v>
      </c>
      <c r="G14">
        <f t="shared" si="11"/>
        <v>9</v>
      </c>
      <c r="H14">
        <f t="shared" si="11"/>
        <v>68</v>
      </c>
      <c r="I14">
        <f t="shared" si="11"/>
        <v>277</v>
      </c>
      <c r="J14">
        <f t="shared" si="11"/>
        <v>2</v>
      </c>
      <c r="K14">
        <f t="shared" si="11"/>
        <v>75</v>
      </c>
      <c r="L14">
        <f t="shared" si="11"/>
        <v>121</v>
      </c>
      <c r="M14">
        <f t="shared" si="11"/>
        <v>2</v>
      </c>
      <c r="N14">
        <f t="shared" si="11"/>
        <v>23</v>
      </c>
      <c r="O14">
        <f t="shared" si="11"/>
        <v>120</v>
      </c>
      <c r="P14">
        <f t="shared" si="11"/>
        <v>0</v>
      </c>
      <c r="Q14">
        <f t="shared" si="11"/>
        <v>17</v>
      </c>
      <c r="R14">
        <f t="shared" si="11"/>
        <v>86</v>
      </c>
      <c r="S14">
        <f t="shared" si="11"/>
        <v>0</v>
      </c>
      <c r="T14">
        <f t="shared" si="11"/>
        <v>27</v>
      </c>
      <c r="U14">
        <f t="shared" si="11"/>
        <v>79</v>
      </c>
      <c r="V14">
        <f t="shared" si="11"/>
        <v>0</v>
      </c>
      <c r="W14">
        <f t="shared" si="11"/>
        <v>5</v>
      </c>
      <c r="X14">
        <f t="shared" si="11"/>
        <v>45</v>
      </c>
      <c r="Y14">
        <f t="shared" si="11"/>
        <v>0</v>
      </c>
      <c r="Z14">
        <f t="shared" si="11"/>
        <v>9</v>
      </c>
      <c r="AA14">
        <f t="shared" si="11"/>
        <v>32</v>
      </c>
      <c r="AB14">
        <f t="shared" si="11"/>
        <v>0</v>
      </c>
      <c r="AC14">
        <f t="shared" si="11"/>
        <v>14</v>
      </c>
      <c r="AD14">
        <f t="shared" si="11"/>
        <v>4</v>
      </c>
      <c r="AE14">
        <f t="shared" si="11"/>
        <v>1</v>
      </c>
      <c r="AF14">
        <f t="shared" si="11"/>
        <v>1</v>
      </c>
      <c r="AG14">
        <f t="shared" si="11"/>
        <v>-20</v>
      </c>
      <c r="AH14">
        <f t="shared" si="11"/>
        <v>0</v>
      </c>
      <c r="AI14">
        <f t="shared" si="11"/>
        <v>3</v>
      </c>
      <c r="AJ14">
        <f t="shared" si="11"/>
        <v>13</v>
      </c>
      <c r="AK14">
        <f t="shared" si="11"/>
        <v>0</v>
      </c>
      <c r="AL14">
        <f t="shared" si="11"/>
        <v>8</v>
      </c>
      <c r="AM14">
        <f t="shared" si="11"/>
        <v>59</v>
      </c>
      <c r="AN14">
        <f t="shared" si="11"/>
        <v>0</v>
      </c>
    </row>
    <row r="15" spans="1:49" x14ac:dyDescent="0.25">
      <c r="A15" s="5"/>
      <c r="B15" s="6"/>
      <c r="C15" s="6"/>
      <c r="D15" s="6"/>
    </row>
    <row r="16" spans="1:49" x14ac:dyDescent="0.25">
      <c r="A16" s="1" t="s">
        <v>55</v>
      </c>
      <c r="B16" s="2" t="s">
        <v>1</v>
      </c>
      <c r="C16" s="2"/>
      <c r="D16" s="2"/>
      <c r="E16" s="3" t="s">
        <v>1075</v>
      </c>
      <c r="F16" s="3"/>
      <c r="G16" s="3"/>
      <c r="H16" s="3" t="s">
        <v>1072</v>
      </c>
      <c r="I16" s="3"/>
      <c r="J16" s="3"/>
      <c r="K16" s="3" t="s">
        <v>1284</v>
      </c>
      <c r="L16" s="3"/>
      <c r="M16" s="3"/>
      <c r="N16" s="3" t="s">
        <v>1065</v>
      </c>
      <c r="O16" s="3"/>
      <c r="P16" s="3"/>
      <c r="Q16" s="3" t="s">
        <v>1064</v>
      </c>
      <c r="R16" s="3"/>
      <c r="S16" s="3"/>
      <c r="T16" s="3" t="s">
        <v>1076</v>
      </c>
      <c r="U16" s="3"/>
      <c r="V16" s="3"/>
      <c r="W16" s="3" t="s">
        <v>1068</v>
      </c>
      <c r="X16" s="3"/>
      <c r="Y16" s="3"/>
      <c r="Z16" s="3" t="s">
        <v>1063</v>
      </c>
      <c r="AA16" s="3"/>
      <c r="AB16" s="3"/>
      <c r="AC16" s="3" t="s">
        <v>1023</v>
      </c>
      <c r="AD16" s="3"/>
      <c r="AE16" s="3"/>
      <c r="AF16" s="3" t="s">
        <v>1077</v>
      </c>
      <c r="AG16" s="3"/>
      <c r="AH16" s="3"/>
      <c r="AI16" s="3" t="s">
        <v>1078</v>
      </c>
      <c r="AJ16" s="3"/>
      <c r="AK16" s="3"/>
      <c r="AL16" s="3" t="s">
        <v>1069</v>
      </c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x14ac:dyDescent="0.25">
      <c r="A17" s="1" t="s">
        <v>1073</v>
      </c>
      <c r="B17" s="2" t="s">
        <v>58</v>
      </c>
      <c r="C17" s="2" t="s">
        <v>7</v>
      </c>
      <c r="D17" s="2" t="s">
        <v>8</v>
      </c>
      <c r="E17" s="4" t="s">
        <v>21</v>
      </c>
      <c r="F17" s="3" t="s">
        <v>7</v>
      </c>
      <c r="G17" s="3" t="s">
        <v>8</v>
      </c>
      <c r="H17" s="4" t="s">
        <v>21</v>
      </c>
      <c r="I17" s="3" t="s">
        <v>7</v>
      </c>
      <c r="J17" s="3" t="s">
        <v>8</v>
      </c>
      <c r="K17" s="4" t="s">
        <v>21</v>
      </c>
      <c r="L17" s="3" t="s">
        <v>7</v>
      </c>
      <c r="M17" s="3" t="s">
        <v>8</v>
      </c>
      <c r="N17" s="4" t="s">
        <v>21</v>
      </c>
      <c r="O17" s="3" t="s">
        <v>7</v>
      </c>
      <c r="P17" s="3" t="s">
        <v>8</v>
      </c>
      <c r="Q17" s="4" t="s">
        <v>21</v>
      </c>
      <c r="R17" s="3" t="s">
        <v>7</v>
      </c>
      <c r="S17" s="3" t="s">
        <v>8</v>
      </c>
      <c r="T17" s="4" t="s">
        <v>21</v>
      </c>
      <c r="U17" s="3" t="s">
        <v>7</v>
      </c>
      <c r="V17" s="3" t="s">
        <v>8</v>
      </c>
      <c r="W17" s="4" t="s">
        <v>21</v>
      </c>
      <c r="X17" s="3" t="s">
        <v>7</v>
      </c>
      <c r="Y17" s="3" t="s">
        <v>8</v>
      </c>
      <c r="Z17" s="4" t="s">
        <v>21</v>
      </c>
      <c r="AA17" s="3" t="s">
        <v>7</v>
      </c>
      <c r="AB17" s="3" t="s">
        <v>8</v>
      </c>
      <c r="AC17" s="4" t="s">
        <v>21</v>
      </c>
      <c r="AD17" s="3" t="s">
        <v>7</v>
      </c>
      <c r="AE17" s="3" t="s">
        <v>8</v>
      </c>
      <c r="AF17" s="4" t="s">
        <v>21</v>
      </c>
      <c r="AG17" s="3" t="s">
        <v>7</v>
      </c>
      <c r="AH17" s="3" t="s">
        <v>8</v>
      </c>
      <c r="AI17" s="4" t="s">
        <v>21</v>
      </c>
      <c r="AJ17" s="3" t="s">
        <v>7</v>
      </c>
      <c r="AK17" s="3" t="s">
        <v>8</v>
      </c>
      <c r="AL17" s="4" t="s">
        <v>21</v>
      </c>
      <c r="AM17" s="3" t="s">
        <v>7</v>
      </c>
      <c r="AN17" s="3" t="s">
        <v>8</v>
      </c>
      <c r="AO17" s="3"/>
      <c r="AP17" s="3"/>
      <c r="AQ17" s="3"/>
      <c r="AR17" s="3"/>
      <c r="AS17" s="3"/>
      <c r="AT17" s="3"/>
      <c r="AU17" s="3"/>
      <c r="AV17" s="3"/>
      <c r="AW17" s="3"/>
    </row>
    <row r="18" spans="1:49" x14ac:dyDescent="0.25">
      <c r="A18" s="5" t="s">
        <v>1074</v>
      </c>
      <c r="B18" s="6">
        <f t="shared" ref="B18:D18" si="12">E18+H18+K18+N18+Q18+T18+W18+Z18+AC18+AF18+AI18+AL18</f>
        <v>15</v>
      </c>
      <c r="C18" s="6">
        <f t="shared" si="12"/>
        <v>210</v>
      </c>
      <c r="D18" s="6">
        <f t="shared" si="12"/>
        <v>1</v>
      </c>
      <c r="E18" s="7">
        <v>4</v>
      </c>
      <c r="F18">
        <v>61</v>
      </c>
      <c r="G18">
        <v>1</v>
      </c>
      <c r="H18" s="7">
        <v>3</v>
      </c>
      <c r="I18" s="8">
        <v>67</v>
      </c>
      <c r="J18" s="8">
        <v>0</v>
      </c>
      <c r="K18" s="7">
        <v>4</v>
      </c>
      <c r="L18" s="8">
        <v>39</v>
      </c>
      <c r="M18" s="8">
        <v>0</v>
      </c>
      <c r="N18" s="7">
        <v>1</v>
      </c>
      <c r="O18" s="8">
        <v>17</v>
      </c>
      <c r="P18" s="8">
        <v>0</v>
      </c>
      <c r="Q18" s="7"/>
      <c r="T18" s="7"/>
      <c r="W18" s="7"/>
      <c r="Z18" s="7">
        <v>2</v>
      </c>
      <c r="AA18">
        <v>16</v>
      </c>
      <c r="AB18">
        <v>0</v>
      </c>
      <c r="AC18" s="7">
        <v>1</v>
      </c>
      <c r="AD18" s="8">
        <v>10</v>
      </c>
      <c r="AE18" s="8">
        <v>0</v>
      </c>
      <c r="AF18" s="7"/>
      <c r="AI18" s="7"/>
      <c r="AL18" s="7"/>
    </row>
    <row r="19" spans="1:49" x14ac:dyDescent="0.25">
      <c r="A19" s="5" t="s">
        <v>685</v>
      </c>
      <c r="B19" s="6">
        <f t="shared" ref="B19:D19" si="13">E19+H19+K19+N19+Q19+T19+W19+Z19+AC19+AF19+AI19+AL19</f>
        <v>7</v>
      </c>
      <c r="C19" s="6">
        <f t="shared" si="13"/>
        <v>77</v>
      </c>
      <c r="D19" s="6">
        <f t="shared" si="13"/>
        <v>1</v>
      </c>
      <c r="E19" s="7">
        <v>1</v>
      </c>
      <c r="F19">
        <v>11</v>
      </c>
      <c r="G19">
        <v>0</v>
      </c>
      <c r="H19" s="7">
        <v>1</v>
      </c>
      <c r="I19" s="8">
        <v>15</v>
      </c>
      <c r="J19" s="8">
        <v>0</v>
      </c>
      <c r="K19" s="7">
        <v>1</v>
      </c>
      <c r="L19" s="8">
        <v>9</v>
      </c>
      <c r="M19" s="8">
        <v>0</v>
      </c>
      <c r="N19" s="7">
        <v>3</v>
      </c>
      <c r="O19" s="8">
        <v>17</v>
      </c>
      <c r="P19" s="8">
        <v>1</v>
      </c>
      <c r="Q19" s="7"/>
      <c r="T19" s="7"/>
      <c r="W19" s="7"/>
      <c r="Z19" s="7">
        <v>1</v>
      </c>
      <c r="AA19">
        <v>25</v>
      </c>
      <c r="AB19">
        <v>0</v>
      </c>
      <c r="AC19" s="7"/>
      <c r="AF19" s="7"/>
      <c r="AI19" s="7"/>
      <c r="AL19" s="7"/>
    </row>
    <row r="20" spans="1:49" x14ac:dyDescent="0.25">
      <c r="A20" s="5" t="s">
        <v>301</v>
      </c>
      <c r="B20" s="6">
        <f t="shared" ref="B20:D20" si="14">E20+H20+K20+N20+Q20+T20+W20+Z20+AC20+AF20+AI20+AL20</f>
        <v>20</v>
      </c>
      <c r="C20" s="6">
        <f t="shared" si="14"/>
        <v>169</v>
      </c>
      <c r="D20" s="6">
        <f t="shared" si="14"/>
        <v>0</v>
      </c>
      <c r="E20" s="7"/>
      <c r="H20" s="7">
        <v>7</v>
      </c>
      <c r="I20">
        <v>65</v>
      </c>
      <c r="J20">
        <v>0</v>
      </c>
      <c r="K20" s="7">
        <v>5</v>
      </c>
      <c r="L20" s="8">
        <v>21</v>
      </c>
      <c r="M20" s="8">
        <v>0</v>
      </c>
      <c r="N20" s="7">
        <v>2</v>
      </c>
      <c r="O20" s="8">
        <v>17</v>
      </c>
      <c r="P20" s="8">
        <v>0</v>
      </c>
      <c r="Q20" s="7"/>
      <c r="T20" s="7"/>
      <c r="W20" s="7">
        <v>2</v>
      </c>
      <c r="X20">
        <v>12</v>
      </c>
      <c r="Y20">
        <v>0</v>
      </c>
      <c r="Z20" s="7">
        <v>2</v>
      </c>
      <c r="AA20" s="8">
        <v>42</v>
      </c>
      <c r="AB20" s="8">
        <v>0</v>
      </c>
      <c r="AC20" s="7"/>
      <c r="AF20" s="7">
        <v>2</v>
      </c>
      <c r="AG20">
        <v>12</v>
      </c>
      <c r="AH20">
        <v>0</v>
      </c>
      <c r="AI20" s="7"/>
      <c r="AL20" s="7"/>
    </row>
    <row r="21" spans="1:49" ht="15.75" customHeight="1" x14ac:dyDescent="0.25">
      <c r="A21" s="5" t="s">
        <v>474</v>
      </c>
      <c r="B21" s="6">
        <f t="shared" ref="B21:D21" si="15">E21+H21+K21+N21+Q21+T21+W21+Z21+AC21+AF21+AI21+AL21</f>
        <v>7</v>
      </c>
      <c r="C21" s="6">
        <f t="shared" si="15"/>
        <v>102</v>
      </c>
      <c r="D21" s="6">
        <f t="shared" si="15"/>
        <v>1</v>
      </c>
      <c r="E21" s="7">
        <v>2</v>
      </c>
      <c r="F21">
        <v>30</v>
      </c>
      <c r="G21">
        <v>0</v>
      </c>
      <c r="H21" s="7"/>
      <c r="K21" s="7"/>
      <c r="N21" s="7">
        <v>4</v>
      </c>
      <c r="O21" s="8">
        <v>41</v>
      </c>
      <c r="P21" s="8">
        <v>0</v>
      </c>
      <c r="Q21" s="7"/>
      <c r="T21" s="7">
        <v>1</v>
      </c>
      <c r="U21">
        <v>31</v>
      </c>
      <c r="V21">
        <v>1</v>
      </c>
      <c r="W21" s="7"/>
      <c r="Z21" s="7"/>
      <c r="AC21" s="7"/>
      <c r="AF21" s="7"/>
      <c r="AI21" s="7"/>
      <c r="AL21" s="7"/>
    </row>
    <row r="22" spans="1:49" ht="15.75" customHeight="1" x14ac:dyDescent="0.25">
      <c r="A22" s="5" t="s">
        <v>236</v>
      </c>
      <c r="B22" s="6">
        <f t="shared" ref="B22:D22" si="16">E22+H22+K22+N22+Q22+T22+W22+Z22+AC22+AF22+AI22+AL22</f>
        <v>15</v>
      </c>
      <c r="C22" s="6">
        <f t="shared" si="16"/>
        <v>231</v>
      </c>
      <c r="D22" s="6">
        <f t="shared" si="16"/>
        <v>3</v>
      </c>
      <c r="E22" s="7">
        <v>2</v>
      </c>
      <c r="F22">
        <v>29</v>
      </c>
      <c r="G22">
        <v>1</v>
      </c>
      <c r="H22" s="7">
        <v>5</v>
      </c>
      <c r="I22" s="8">
        <v>76</v>
      </c>
      <c r="J22" s="8">
        <v>1</v>
      </c>
      <c r="K22" s="7">
        <v>2</v>
      </c>
      <c r="L22" s="8">
        <v>59</v>
      </c>
      <c r="M22" s="8">
        <v>1</v>
      </c>
      <c r="N22" s="7">
        <v>4</v>
      </c>
      <c r="O22" s="8">
        <v>56</v>
      </c>
      <c r="P22" s="8">
        <v>0</v>
      </c>
      <c r="Q22" s="7"/>
      <c r="T22" s="7"/>
      <c r="W22" s="7">
        <v>1</v>
      </c>
      <c r="X22">
        <v>7</v>
      </c>
      <c r="Y22">
        <v>0</v>
      </c>
      <c r="Z22" s="7"/>
      <c r="AC22" s="7"/>
      <c r="AF22" s="7">
        <v>1</v>
      </c>
      <c r="AG22">
        <v>4</v>
      </c>
      <c r="AH22">
        <v>0</v>
      </c>
      <c r="AI22" s="7"/>
      <c r="AL22" s="7"/>
    </row>
    <row r="23" spans="1:49" ht="15.75" customHeight="1" x14ac:dyDescent="0.25">
      <c r="A23" s="5" t="s">
        <v>363</v>
      </c>
      <c r="B23" s="6">
        <f t="shared" ref="B23:D23" si="17">E23+H23+K23+N23+Q23+T23+W23+Z23+AC23+AF23+AI23+AL23</f>
        <v>15</v>
      </c>
      <c r="C23" s="6">
        <f t="shared" si="17"/>
        <v>213</v>
      </c>
      <c r="D23" s="6">
        <f t="shared" si="17"/>
        <v>0</v>
      </c>
      <c r="E23" s="7">
        <v>6</v>
      </c>
      <c r="F23" s="10">
        <v>101</v>
      </c>
      <c r="G23">
        <v>0</v>
      </c>
      <c r="H23" s="7">
        <v>3</v>
      </c>
      <c r="I23" s="8">
        <v>58</v>
      </c>
      <c r="J23" s="8">
        <v>0</v>
      </c>
      <c r="K23" s="7">
        <v>2</v>
      </c>
      <c r="L23" s="8">
        <v>13</v>
      </c>
      <c r="M23" s="8">
        <v>0</v>
      </c>
      <c r="N23" s="7"/>
      <c r="Q23" s="7">
        <v>2</v>
      </c>
      <c r="R23">
        <v>14</v>
      </c>
      <c r="S23">
        <v>0</v>
      </c>
      <c r="T23" s="7"/>
      <c r="W23" s="7">
        <v>1</v>
      </c>
      <c r="X23">
        <v>5</v>
      </c>
      <c r="Y23">
        <v>0</v>
      </c>
      <c r="Z23" s="7"/>
      <c r="AC23" s="7"/>
      <c r="AF23" s="7"/>
      <c r="AI23" s="7">
        <v>1</v>
      </c>
      <c r="AJ23">
        <v>22</v>
      </c>
      <c r="AK23">
        <v>0</v>
      </c>
      <c r="AL23" s="7"/>
    </row>
    <row r="24" spans="1:49" ht="15.75" customHeight="1" x14ac:dyDescent="0.25">
      <c r="A24" s="5" t="s">
        <v>448</v>
      </c>
      <c r="B24" s="6">
        <f t="shared" ref="B24:D24" si="18">E24+H24+K24+N24+Q24+T24+W24+Z24+AC24+AF24+AI24+AL24</f>
        <v>17</v>
      </c>
      <c r="C24" s="6">
        <f t="shared" si="18"/>
        <v>186</v>
      </c>
      <c r="D24" s="6">
        <f t="shared" si="18"/>
        <v>1</v>
      </c>
      <c r="E24" s="7">
        <v>5</v>
      </c>
      <c r="F24">
        <v>23</v>
      </c>
      <c r="G24">
        <v>0</v>
      </c>
      <c r="H24" s="7">
        <v>1</v>
      </c>
      <c r="I24" s="8">
        <v>10</v>
      </c>
      <c r="J24" s="8">
        <v>0</v>
      </c>
      <c r="K24" s="7">
        <v>3</v>
      </c>
      <c r="L24" s="8">
        <v>77</v>
      </c>
      <c r="M24" s="8">
        <v>1</v>
      </c>
      <c r="N24" s="7">
        <v>2</v>
      </c>
      <c r="O24" s="8">
        <v>11</v>
      </c>
      <c r="P24" s="8">
        <v>0</v>
      </c>
      <c r="Q24" s="7">
        <v>3</v>
      </c>
      <c r="R24" s="8">
        <v>28</v>
      </c>
      <c r="S24" s="8">
        <v>0</v>
      </c>
      <c r="T24" s="7">
        <v>1</v>
      </c>
      <c r="U24" s="8">
        <v>24</v>
      </c>
      <c r="V24" s="8">
        <v>0</v>
      </c>
      <c r="W24" s="7">
        <v>2</v>
      </c>
      <c r="X24" s="8">
        <v>13</v>
      </c>
      <c r="Y24" s="8">
        <v>0</v>
      </c>
      <c r="Z24" s="7"/>
      <c r="AC24" s="7"/>
      <c r="AF24" s="7"/>
      <c r="AI24" s="7"/>
      <c r="AL24" s="7"/>
    </row>
    <row r="25" spans="1:49" ht="15.75" customHeight="1" x14ac:dyDescent="0.25">
      <c r="A25" s="5" t="s">
        <v>364</v>
      </c>
      <c r="B25" s="6">
        <f t="shared" ref="B25:D25" si="19">E25+H25+K25+N25+Q25+T25+W25+Z25+AC25+AF25+AI25+AL25</f>
        <v>15</v>
      </c>
      <c r="C25" s="6">
        <f t="shared" si="19"/>
        <v>142</v>
      </c>
      <c r="D25" s="6">
        <f t="shared" si="19"/>
        <v>0</v>
      </c>
      <c r="E25" s="7">
        <v>5</v>
      </c>
      <c r="F25">
        <v>46</v>
      </c>
      <c r="G25">
        <v>0</v>
      </c>
      <c r="H25" s="7">
        <v>5</v>
      </c>
      <c r="I25" s="8">
        <v>61</v>
      </c>
      <c r="J25" s="8">
        <v>0</v>
      </c>
      <c r="K25" s="7"/>
      <c r="N25" s="7">
        <v>1</v>
      </c>
      <c r="O25" s="8">
        <v>9</v>
      </c>
      <c r="P25" s="8">
        <v>0</v>
      </c>
      <c r="Q25" s="7">
        <v>3</v>
      </c>
      <c r="R25" s="8">
        <v>20</v>
      </c>
      <c r="S25" s="8">
        <v>0</v>
      </c>
      <c r="T25" s="7"/>
      <c r="W25" s="7">
        <v>1</v>
      </c>
      <c r="X25" s="8">
        <v>6</v>
      </c>
      <c r="Y25" s="8">
        <v>0</v>
      </c>
      <c r="Z25" s="7"/>
      <c r="AC25" s="7"/>
      <c r="AF25" s="7"/>
      <c r="AI25" s="7"/>
      <c r="AL25" s="7"/>
    </row>
    <row r="26" spans="1:49" ht="15.75" customHeight="1" x14ac:dyDescent="0.25">
      <c r="A26" s="5" t="s">
        <v>125</v>
      </c>
      <c r="B26" s="6">
        <f t="shared" ref="B26:D26" si="20">E26+H26+K26+N26+Q26+T26+W26+Z26+AC26+AF26+AI26+AL26</f>
        <v>23</v>
      </c>
      <c r="C26" s="6">
        <f t="shared" si="20"/>
        <v>295</v>
      </c>
      <c r="D26" s="6">
        <f t="shared" si="20"/>
        <v>1</v>
      </c>
      <c r="E26" s="7">
        <v>14</v>
      </c>
      <c r="F26" s="10">
        <v>230</v>
      </c>
      <c r="G26">
        <v>1</v>
      </c>
      <c r="H26" s="7">
        <v>2</v>
      </c>
      <c r="I26" s="8">
        <v>26</v>
      </c>
      <c r="J26" s="8">
        <v>0</v>
      </c>
      <c r="K26" s="7">
        <v>1</v>
      </c>
      <c r="L26" s="8">
        <v>4</v>
      </c>
      <c r="M26" s="8">
        <v>0</v>
      </c>
      <c r="N26" s="7">
        <v>1</v>
      </c>
      <c r="O26" s="8">
        <v>10</v>
      </c>
      <c r="P26" s="8">
        <v>0</v>
      </c>
      <c r="Q26" s="7">
        <v>4</v>
      </c>
      <c r="R26" s="8">
        <v>18</v>
      </c>
      <c r="S26" s="8">
        <v>0</v>
      </c>
      <c r="T26" s="7"/>
      <c r="W26" s="7"/>
      <c r="Z26" s="7"/>
      <c r="AC26" s="7"/>
      <c r="AF26" s="7"/>
      <c r="AI26" s="7"/>
      <c r="AL26" s="7">
        <v>1</v>
      </c>
      <c r="AM26">
        <v>7</v>
      </c>
      <c r="AN26">
        <v>0</v>
      </c>
    </row>
    <row r="27" spans="1:49" ht="15.75" customHeight="1" x14ac:dyDescent="0.25">
      <c r="A27" s="5" t="s">
        <v>342</v>
      </c>
      <c r="B27" s="6">
        <f t="shared" ref="B27:D27" si="21">E27+H27+K27+N27+Q27+T27+W27+Z27+AC27+AF27+AI27+AL27</f>
        <v>20</v>
      </c>
      <c r="C27" s="6">
        <f t="shared" si="21"/>
        <v>262</v>
      </c>
      <c r="D27" s="6">
        <f t="shared" si="21"/>
        <v>1</v>
      </c>
      <c r="E27" s="7">
        <v>3</v>
      </c>
      <c r="F27">
        <v>28</v>
      </c>
      <c r="G27">
        <v>0</v>
      </c>
      <c r="H27" s="7">
        <v>3</v>
      </c>
      <c r="I27" s="8">
        <v>18</v>
      </c>
      <c r="J27" s="8">
        <v>0</v>
      </c>
      <c r="K27" s="7"/>
      <c r="N27" s="7"/>
      <c r="Q27" s="7">
        <v>3</v>
      </c>
      <c r="R27" s="8">
        <v>21</v>
      </c>
      <c r="S27" s="8">
        <v>0</v>
      </c>
      <c r="T27" s="7">
        <v>9</v>
      </c>
      <c r="U27" s="10">
        <v>176</v>
      </c>
      <c r="V27" s="8">
        <v>1</v>
      </c>
      <c r="W27" s="7">
        <v>2</v>
      </c>
      <c r="X27" s="8">
        <v>19</v>
      </c>
      <c r="Y27" s="8">
        <v>0</v>
      </c>
      <c r="Z27" s="7"/>
      <c r="AC27" s="7"/>
      <c r="AF27" s="7"/>
      <c r="AI27" s="7"/>
      <c r="AL27" s="7"/>
    </row>
    <row r="28" spans="1:49" ht="15.75" customHeight="1" x14ac:dyDescent="0.25">
      <c r="A28" s="5" t="s">
        <v>365</v>
      </c>
      <c r="B28" s="6">
        <f t="shared" ref="B28:D28" si="22">E28+H28+K28+N28+Q28+T28+W28+Z28+AC28+AF28+AI28+AL28</f>
        <v>15</v>
      </c>
      <c r="C28" s="6">
        <f t="shared" si="22"/>
        <v>229</v>
      </c>
      <c r="D28" s="6">
        <f t="shared" si="22"/>
        <v>2</v>
      </c>
      <c r="E28" s="7">
        <v>4</v>
      </c>
      <c r="F28">
        <v>64</v>
      </c>
      <c r="G28">
        <v>0</v>
      </c>
      <c r="H28" s="7">
        <v>5</v>
      </c>
      <c r="I28" s="8">
        <v>58</v>
      </c>
      <c r="J28" s="8">
        <v>0</v>
      </c>
      <c r="K28" s="7"/>
      <c r="N28" s="7"/>
      <c r="Q28" s="7"/>
      <c r="T28" s="7">
        <v>4</v>
      </c>
      <c r="U28">
        <v>66</v>
      </c>
      <c r="V28" s="12">
        <v>2</v>
      </c>
      <c r="W28" s="7">
        <v>1</v>
      </c>
      <c r="X28" s="8">
        <v>4</v>
      </c>
      <c r="Y28" s="8">
        <v>0</v>
      </c>
      <c r="Z28" s="7"/>
      <c r="AC28" s="7"/>
      <c r="AF28" s="7">
        <v>1</v>
      </c>
      <c r="AG28">
        <v>37</v>
      </c>
      <c r="AH28">
        <v>0</v>
      </c>
      <c r="AI28" s="7"/>
      <c r="AL28" s="7"/>
    </row>
    <row r="29" spans="1:49" ht="15.75" customHeight="1" x14ac:dyDescent="0.25">
      <c r="A29" s="5"/>
      <c r="B29" s="6"/>
      <c r="C29" s="6"/>
      <c r="D29" s="6"/>
      <c r="E29" s="8">
        <f t="shared" ref="E29:AN29" si="23">SUM(E18:E28)</f>
        <v>46</v>
      </c>
      <c r="F29" s="8">
        <f t="shared" si="23"/>
        <v>623</v>
      </c>
      <c r="G29" s="8">
        <f t="shared" si="23"/>
        <v>3</v>
      </c>
      <c r="H29" s="8">
        <f t="shared" si="23"/>
        <v>35</v>
      </c>
      <c r="I29" s="8">
        <f t="shared" si="23"/>
        <v>454</v>
      </c>
      <c r="J29" s="8">
        <f t="shared" si="23"/>
        <v>1</v>
      </c>
      <c r="K29" s="8">
        <f t="shared" si="23"/>
        <v>18</v>
      </c>
      <c r="L29" s="8">
        <f t="shared" si="23"/>
        <v>222</v>
      </c>
      <c r="M29" s="8">
        <f t="shared" si="23"/>
        <v>2</v>
      </c>
      <c r="N29" s="8">
        <f t="shared" si="23"/>
        <v>18</v>
      </c>
      <c r="O29" s="8">
        <f t="shared" si="23"/>
        <v>178</v>
      </c>
      <c r="P29" s="8">
        <f t="shared" si="23"/>
        <v>1</v>
      </c>
      <c r="Q29" s="8">
        <f t="shared" si="23"/>
        <v>15</v>
      </c>
      <c r="R29" s="8">
        <f t="shared" si="23"/>
        <v>101</v>
      </c>
      <c r="S29" s="8">
        <f t="shared" si="23"/>
        <v>0</v>
      </c>
      <c r="T29" s="8">
        <f t="shared" si="23"/>
        <v>15</v>
      </c>
      <c r="U29" s="8">
        <f t="shared" si="23"/>
        <v>297</v>
      </c>
      <c r="V29" s="8">
        <f t="shared" si="23"/>
        <v>4</v>
      </c>
      <c r="W29" s="8">
        <f t="shared" si="23"/>
        <v>10</v>
      </c>
      <c r="X29" s="8">
        <f t="shared" si="23"/>
        <v>66</v>
      </c>
      <c r="Y29" s="8">
        <f t="shared" si="23"/>
        <v>0</v>
      </c>
      <c r="Z29" s="8">
        <f t="shared" si="23"/>
        <v>5</v>
      </c>
      <c r="AA29" s="8">
        <f t="shared" si="23"/>
        <v>83</v>
      </c>
      <c r="AB29" s="8">
        <f t="shared" si="23"/>
        <v>0</v>
      </c>
      <c r="AC29" s="8">
        <f t="shared" si="23"/>
        <v>1</v>
      </c>
      <c r="AD29" s="8">
        <f t="shared" si="23"/>
        <v>10</v>
      </c>
      <c r="AE29" s="8">
        <f t="shared" si="23"/>
        <v>0</v>
      </c>
      <c r="AF29" s="8">
        <f t="shared" si="23"/>
        <v>4</v>
      </c>
      <c r="AG29" s="8">
        <f t="shared" si="23"/>
        <v>53</v>
      </c>
      <c r="AH29" s="8">
        <f t="shared" si="23"/>
        <v>0</v>
      </c>
      <c r="AI29" s="8">
        <f t="shared" si="23"/>
        <v>1</v>
      </c>
      <c r="AJ29" s="8">
        <f t="shared" si="23"/>
        <v>22</v>
      </c>
      <c r="AK29" s="8">
        <f t="shared" si="23"/>
        <v>0</v>
      </c>
      <c r="AL29" s="8">
        <f t="shared" si="23"/>
        <v>1</v>
      </c>
      <c r="AM29" s="8">
        <f t="shared" si="23"/>
        <v>7</v>
      </c>
      <c r="AN29" s="8">
        <f t="shared" si="23"/>
        <v>0</v>
      </c>
    </row>
    <row r="30" spans="1:49" ht="15.75" customHeight="1" x14ac:dyDescent="0.25">
      <c r="A30" s="5"/>
      <c r="B30" s="6"/>
      <c r="C30" s="6"/>
      <c r="D30" s="6"/>
    </row>
    <row r="31" spans="1:49" ht="15.75" customHeight="1" x14ac:dyDescent="0.25">
      <c r="A31" s="1" t="s">
        <v>71</v>
      </c>
      <c r="B31" s="2"/>
      <c r="C31" s="2"/>
      <c r="D31" s="2"/>
      <c r="E31" s="3"/>
      <c r="F31" s="3"/>
      <c r="G31" s="3" t="s">
        <v>1062</v>
      </c>
      <c r="H31" s="3"/>
      <c r="I31" s="3"/>
      <c r="J31" s="3"/>
      <c r="K31" s="3"/>
      <c r="L31" s="3" t="s">
        <v>1067</v>
      </c>
      <c r="M31" s="3"/>
      <c r="N31" s="3"/>
      <c r="O31" s="3"/>
      <c r="P31" s="3"/>
      <c r="Q31" s="3" t="s">
        <v>2</v>
      </c>
      <c r="R31" s="3"/>
      <c r="S31" s="3"/>
      <c r="T31" s="3"/>
      <c r="U31" s="3"/>
      <c r="V31" s="3" t="s">
        <v>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ht="15.75" customHeight="1" x14ac:dyDescent="0.25">
      <c r="A32" s="1" t="s">
        <v>1073</v>
      </c>
      <c r="B32" s="2"/>
      <c r="C32" s="2"/>
      <c r="D32" s="2"/>
      <c r="E32" s="3"/>
      <c r="F32" s="3"/>
      <c r="G32" s="4" t="s">
        <v>72</v>
      </c>
      <c r="H32" s="3" t="s">
        <v>4</v>
      </c>
      <c r="I32" s="3" t="s">
        <v>73</v>
      </c>
      <c r="J32" s="3" t="s">
        <v>7</v>
      </c>
      <c r="K32" s="3" t="s">
        <v>8</v>
      </c>
      <c r="L32" s="4" t="s">
        <v>72</v>
      </c>
      <c r="M32" s="3" t="s">
        <v>4</v>
      </c>
      <c r="N32" s="3" t="s">
        <v>73</v>
      </c>
      <c r="O32" s="3" t="s">
        <v>7</v>
      </c>
      <c r="P32" s="3" t="s">
        <v>8</v>
      </c>
      <c r="Q32" s="4" t="s">
        <v>72</v>
      </c>
      <c r="R32" s="3" t="s">
        <v>4</v>
      </c>
      <c r="S32" s="3" t="s">
        <v>73</v>
      </c>
      <c r="T32" s="3" t="s">
        <v>7</v>
      </c>
      <c r="U32" s="3" t="s">
        <v>8</v>
      </c>
      <c r="V32" s="4" t="s">
        <v>72</v>
      </c>
      <c r="W32" s="3" t="s">
        <v>4</v>
      </c>
      <c r="X32" s="3" t="s">
        <v>73</v>
      </c>
      <c r="Y32" s="3" t="s">
        <v>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ht="15.75" customHeight="1" x14ac:dyDescent="0.25">
      <c r="A33" s="5" t="s">
        <v>1074</v>
      </c>
      <c r="B33" s="6">
        <f t="shared" ref="B33:F33" si="24">G33+L33+Q33+V33</f>
        <v>15</v>
      </c>
      <c r="C33" s="6">
        <f t="shared" si="24"/>
        <v>29</v>
      </c>
      <c r="D33" s="6">
        <f t="shared" si="24"/>
        <v>0</v>
      </c>
      <c r="E33" s="6">
        <f t="shared" si="24"/>
        <v>210</v>
      </c>
      <c r="F33" s="6">
        <f t="shared" si="24"/>
        <v>1</v>
      </c>
      <c r="G33" s="7">
        <v>15</v>
      </c>
      <c r="H33">
        <v>29</v>
      </c>
      <c r="I33">
        <v>0</v>
      </c>
      <c r="J33">
        <v>210</v>
      </c>
      <c r="K33">
        <v>1</v>
      </c>
      <c r="L33" s="7"/>
      <c r="Q33" s="7"/>
      <c r="V33" s="7"/>
    </row>
    <row r="34" spans="1:49" ht="15.75" customHeight="1" x14ac:dyDescent="0.25">
      <c r="A34" s="5" t="s">
        <v>685</v>
      </c>
      <c r="B34" s="6">
        <f t="shared" ref="B34:F34" si="25">G34+L34+Q34+V34</f>
        <v>7</v>
      </c>
      <c r="C34" s="6">
        <f t="shared" si="25"/>
        <v>19</v>
      </c>
      <c r="D34" s="6">
        <f t="shared" si="25"/>
        <v>1</v>
      </c>
      <c r="E34" s="6">
        <f t="shared" si="25"/>
        <v>77</v>
      </c>
      <c r="F34" s="6">
        <f t="shared" si="25"/>
        <v>1</v>
      </c>
      <c r="G34" s="7">
        <v>7</v>
      </c>
      <c r="H34">
        <v>18</v>
      </c>
      <c r="I34">
        <v>1</v>
      </c>
      <c r="J34">
        <v>77</v>
      </c>
      <c r="K34">
        <v>1</v>
      </c>
      <c r="L34" s="7">
        <v>0</v>
      </c>
      <c r="M34" s="8">
        <v>1</v>
      </c>
      <c r="N34" s="8">
        <v>0</v>
      </c>
      <c r="O34" s="8">
        <v>0</v>
      </c>
      <c r="P34" s="8">
        <v>0</v>
      </c>
      <c r="Q34" s="7"/>
      <c r="V34" s="7"/>
    </row>
    <row r="35" spans="1:49" ht="15.75" customHeight="1" x14ac:dyDescent="0.25">
      <c r="A35" s="5" t="s">
        <v>301</v>
      </c>
      <c r="B35" s="6">
        <f t="shared" ref="B35:F35" si="26">G35+L35+Q35+V35</f>
        <v>20</v>
      </c>
      <c r="C35" s="6">
        <f t="shared" si="26"/>
        <v>45</v>
      </c>
      <c r="D35" s="6">
        <f t="shared" si="26"/>
        <v>2</v>
      </c>
      <c r="E35" s="6">
        <f t="shared" si="26"/>
        <v>169</v>
      </c>
      <c r="F35" s="6">
        <f t="shared" si="26"/>
        <v>0</v>
      </c>
      <c r="G35" s="7">
        <v>20</v>
      </c>
      <c r="H35">
        <v>45</v>
      </c>
      <c r="I35">
        <v>2</v>
      </c>
      <c r="J35">
        <v>169</v>
      </c>
      <c r="K35">
        <v>0</v>
      </c>
      <c r="L35" s="7"/>
      <c r="Q35" s="7"/>
      <c r="V35" s="7"/>
    </row>
    <row r="36" spans="1:49" ht="15.75" customHeight="1" x14ac:dyDescent="0.25">
      <c r="A36" s="5" t="s">
        <v>474</v>
      </c>
      <c r="B36" s="6">
        <f t="shared" ref="B36:F36" si="27">G36+L36+Q36+V36</f>
        <v>7</v>
      </c>
      <c r="C36" s="6">
        <f t="shared" si="27"/>
        <v>16</v>
      </c>
      <c r="D36" s="6">
        <f t="shared" si="27"/>
        <v>0</v>
      </c>
      <c r="E36" s="6">
        <f t="shared" si="27"/>
        <v>102</v>
      </c>
      <c r="F36" s="6">
        <f t="shared" si="27"/>
        <v>1</v>
      </c>
      <c r="G36" s="7">
        <v>6</v>
      </c>
      <c r="H36">
        <v>15</v>
      </c>
      <c r="I36">
        <v>0</v>
      </c>
      <c r="J36">
        <v>71</v>
      </c>
      <c r="K36">
        <v>0</v>
      </c>
      <c r="L36" s="7">
        <v>1</v>
      </c>
      <c r="M36" s="8">
        <v>1</v>
      </c>
      <c r="N36" s="8">
        <v>0</v>
      </c>
      <c r="O36">
        <v>31</v>
      </c>
      <c r="P36">
        <v>1</v>
      </c>
      <c r="Q36" s="7"/>
      <c r="V36" s="7"/>
    </row>
    <row r="37" spans="1:49" ht="15.75" customHeight="1" x14ac:dyDescent="0.25">
      <c r="A37" s="5" t="s">
        <v>236</v>
      </c>
      <c r="B37" s="6">
        <f t="shared" ref="B37:F37" si="28">G37+L37+Q37+V37</f>
        <v>15</v>
      </c>
      <c r="C37" s="6">
        <f t="shared" si="28"/>
        <v>34</v>
      </c>
      <c r="D37" s="6">
        <f t="shared" si="28"/>
        <v>1</v>
      </c>
      <c r="E37" s="6">
        <f t="shared" si="28"/>
        <v>231</v>
      </c>
      <c r="F37" s="6">
        <f t="shared" si="28"/>
        <v>3</v>
      </c>
      <c r="G37" s="7">
        <v>15</v>
      </c>
      <c r="H37">
        <v>34</v>
      </c>
      <c r="I37">
        <v>1</v>
      </c>
      <c r="J37">
        <v>231</v>
      </c>
      <c r="K37" s="53">
        <v>3</v>
      </c>
      <c r="L37" s="7"/>
      <c r="Q37" s="7"/>
      <c r="V37" s="7"/>
    </row>
    <row r="38" spans="1:49" ht="15.75" customHeight="1" x14ac:dyDescent="0.25">
      <c r="A38" s="5" t="s">
        <v>363</v>
      </c>
      <c r="B38" s="6">
        <f t="shared" ref="B38:F38" si="29">G38+L38+Q38+V38</f>
        <v>16</v>
      </c>
      <c r="C38" s="6">
        <f t="shared" si="29"/>
        <v>38</v>
      </c>
      <c r="D38" s="6">
        <f t="shared" si="29"/>
        <v>2</v>
      </c>
      <c r="E38" s="6">
        <f t="shared" si="29"/>
        <v>219</v>
      </c>
      <c r="F38" s="6">
        <f t="shared" si="29"/>
        <v>0</v>
      </c>
      <c r="G38" s="7">
        <v>10</v>
      </c>
      <c r="H38">
        <v>28</v>
      </c>
      <c r="I38">
        <v>2</v>
      </c>
      <c r="J38">
        <v>143</v>
      </c>
      <c r="K38">
        <v>0</v>
      </c>
      <c r="L38" s="7">
        <v>6</v>
      </c>
      <c r="M38" s="8">
        <v>10</v>
      </c>
      <c r="N38" s="8">
        <v>0</v>
      </c>
      <c r="O38" s="8">
        <v>76</v>
      </c>
      <c r="P38" s="8">
        <v>0</v>
      </c>
      <c r="Q38" s="7"/>
      <c r="V38" s="7"/>
    </row>
    <row r="39" spans="1:49" ht="15.75" customHeight="1" x14ac:dyDescent="0.25">
      <c r="A39" s="5" t="s">
        <v>448</v>
      </c>
      <c r="B39" s="6">
        <f t="shared" ref="B39:F39" si="30">G39+L39+Q39+V39</f>
        <v>17</v>
      </c>
      <c r="C39" s="6">
        <f t="shared" si="30"/>
        <v>37</v>
      </c>
      <c r="D39" s="6">
        <f t="shared" si="30"/>
        <v>2</v>
      </c>
      <c r="E39" s="6">
        <f t="shared" si="30"/>
        <v>186</v>
      </c>
      <c r="F39" s="6">
        <f t="shared" si="30"/>
        <v>1</v>
      </c>
      <c r="G39" s="7">
        <v>13</v>
      </c>
      <c r="H39">
        <v>27</v>
      </c>
      <c r="I39">
        <v>2</v>
      </c>
      <c r="J39">
        <v>141</v>
      </c>
      <c r="K39">
        <v>1</v>
      </c>
      <c r="L39" s="7">
        <v>4</v>
      </c>
      <c r="M39" s="8">
        <v>10</v>
      </c>
      <c r="N39" s="8">
        <v>0</v>
      </c>
      <c r="O39" s="8">
        <v>45</v>
      </c>
      <c r="P39" s="8">
        <v>0</v>
      </c>
      <c r="Q39" s="7"/>
      <c r="V39" s="7"/>
    </row>
    <row r="40" spans="1:49" ht="15.75" customHeight="1" x14ac:dyDescent="0.25">
      <c r="A40" s="5" t="s">
        <v>364</v>
      </c>
      <c r="B40" s="6">
        <f t="shared" ref="B40:F40" si="31">G40+L40+Q40+V40</f>
        <v>15</v>
      </c>
      <c r="C40" s="6">
        <f t="shared" si="31"/>
        <v>27</v>
      </c>
      <c r="D40" s="6">
        <f t="shared" si="31"/>
        <v>1</v>
      </c>
      <c r="E40" s="6">
        <f t="shared" si="31"/>
        <v>142</v>
      </c>
      <c r="F40" s="6">
        <f t="shared" si="31"/>
        <v>0</v>
      </c>
      <c r="G40" s="7">
        <v>15</v>
      </c>
      <c r="H40">
        <v>27</v>
      </c>
      <c r="I40">
        <v>1</v>
      </c>
      <c r="J40">
        <v>142</v>
      </c>
      <c r="K40">
        <v>0</v>
      </c>
      <c r="L40" s="7"/>
      <c r="Q40" s="7"/>
      <c r="V40" s="7"/>
    </row>
    <row r="41" spans="1:49" ht="15.75" customHeight="1" x14ac:dyDescent="0.25">
      <c r="A41" s="5" t="s">
        <v>125</v>
      </c>
      <c r="B41" s="6">
        <f t="shared" ref="B41:F41" si="32">G41+L41+Q41+V41</f>
        <v>23</v>
      </c>
      <c r="C41" s="6">
        <f t="shared" si="32"/>
        <v>56</v>
      </c>
      <c r="D41" s="6">
        <f t="shared" si="32"/>
        <v>4</v>
      </c>
      <c r="E41" s="6">
        <f t="shared" si="32"/>
        <v>295</v>
      </c>
      <c r="F41" s="6">
        <f t="shared" si="32"/>
        <v>1</v>
      </c>
      <c r="G41" s="7">
        <v>12</v>
      </c>
      <c r="H41">
        <v>33</v>
      </c>
      <c r="I41">
        <v>2</v>
      </c>
      <c r="J41">
        <v>149</v>
      </c>
      <c r="K41">
        <v>0</v>
      </c>
      <c r="L41" s="7">
        <v>11</v>
      </c>
      <c r="M41" s="8">
        <v>23</v>
      </c>
      <c r="N41" s="8">
        <v>2</v>
      </c>
      <c r="O41">
        <v>146</v>
      </c>
      <c r="P41">
        <v>1</v>
      </c>
      <c r="Q41" s="7"/>
      <c r="V41" s="7"/>
    </row>
    <row r="42" spans="1:49" ht="15.75" customHeight="1" x14ac:dyDescent="0.25">
      <c r="A42" s="5" t="s">
        <v>342</v>
      </c>
      <c r="B42" s="6">
        <f t="shared" ref="B42:F42" si="33">G42+L42+Q42+V42</f>
        <v>18</v>
      </c>
      <c r="C42" s="6">
        <f t="shared" si="33"/>
        <v>40</v>
      </c>
      <c r="D42" s="6">
        <f t="shared" si="33"/>
        <v>4</v>
      </c>
      <c r="E42" s="6">
        <f t="shared" si="33"/>
        <v>262</v>
      </c>
      <c r="F42" s="6">
        <f t="shared" si="33"/>
        <v>1</v>
      </c>
      <c r="G42" s="7">
        <v>12</v>
      </c>
      <c r="H42">
        <v>20</v>
      </c>
      <c r="I42">
        <v>1</v>
      </c>
      <c r="J42">
        <v>110</v>
      </c>
      <c r="K42">
        <v>0</v>
      </c>
      <c r="L42" s="7">
        <v>6</v>
      </c>
      <c r="M42" s="8">
        <v>20</v>
      </c>
      <c r="N42" s="8">
        <v>3</v>
      </c>
      <c r="O42">
        <v>152</v>
      </c>
      <c r="P42">
        <v>1</v>
      </c>
      <c r="Q42" s="7"/>
      <c r="V42" s="7"/>
    </row>
    <row r="43" spans="1:49" ht="15.75" customHeight="1" x14ac:dyDescent="0.25">
      <c r="A43" s="5" t="s">
        <v>365</v>
      </c>
      <c r="B43" s="6">
        <f t="shared" ref="B43:F43" si="34">G43+L43+Q43+V43</f>
        <v>15</v>
      </c>
      <c r="C43" s="6">
        <f t="shared" si="34"/>
        <v>28</v>
      </c>
      <c r="D43" s="6">
        <f t="shared" si="34"/>
        <v>0</v>
      </c>
      <c r="E43" s="6">
        <f t="shared" si="34"/>
        <v>229</v>
      </c>
      <c r="F43" s="6">
        <f t="shared" si="34"/>
        <v>3</v>
      </c>
      <c r="G43" s="7"/>
      <c r="L43" s="7">
        <v>15</v>
      </c>
      <c r="M43" s="8">
        <v>28</v>
      </c>
      <c r="N43" s="8">
        <v>0</v>
      </c>
      <c r="O43">
        <v>229</v>
      </c>
      <c r="P43" s="53">
        <v>3</v>
      </c>
      <c r="Q43" s="7"/>
      <c r="V43" s="7"/>
    </row>
    <row r="44" spans="1:49" ht="15.75" customHeight="1" x14ac:dyDescent="0.25">
      <c r="A44" s="5"/>
      <c r="B44" s="6"/>
      <c r="C44" s="6"/>
      <c r="D44" s="6"/>
      <c r="E44" s="6"/>
      <c r="F44" s="6"/>
      <c r="G44" s="8">
        <f t="shared" ref="G44:Y44" si="35">SUM(G33:G43)</f>
        <v>125</v>
      </c>
      <c r="H44" s="8">
        <f t="shared" si="35"/>
        <v>276</v>
      </c>
      <c r="I44" s="8">
        <f t="shared" si="35"/>
        <v>12</v>
      </c>
      <c r="J44" s="8">
        <f t="shared" si="35"/>
        <v>1443</v>
      </c>
      <c r="K44" s="8">
        <f t="shared" si="35"/>
        <v>6</v>
      </c>
      <c r="L44" s="8">
        <f t="shared" si="35"/>
        <v>43</v>
      </c>
      <c r="M44" s="8">
        <f t="shared" si="35"/>
        <v>93</v>
      </c>
      <c r="N44" s="8">
        <f t="shared" si="35"/>
        <v>5</v>
      </c>
      <c r="O44" s="8">
        <f t="shared" si="35"/>
        <v>679</v>
      </c>
      <c r="P44" s="8">
        <f t="shared" si="35"/>
        <v>6</v>
      </c>
      <c r="Q44" s="8">
        <f t="shared" si="35"/>
        <v>0</v>
      </c>
      <c r="R44" s="8">
        <f t="shared" si="35"/>
        <v>0</v>
      </c>
      <c r="S44" s="8">
        <f t="shared" si="35"/>
        <v>0</v>
      </c>
      <c r="T44" s="8">
        <f t="shared" si="35"/>
        <v>0</v>
      </c>
      <c r="U44" s="8">
        <f t="shared" si="35"/>
        <v>0</v>
      </c>
      <c r="V44" s="8">
        <f t="shared" si="35"/>
        <v>0</v>
      </c>
      <c r="W44" s="8">
        <f t="shared" si="35"/>
        <v>0</v>
      </c>
      <c r="X44" s="8">
        <f t="shared" si="35"/>
        <v>0</v>
      </c>
      <c r="Y44" s="8">
        <f t="shared" si="35"/>
        <v>0</v>
      </c>
    </row>
    <row r="45" spans="1:49" ht="15.75" customHeight="1" x14ac:dyDescent="0.25">
      <c r="A45" s="5"/>
      <c r="B45" s="6"/>
      <c r="C45" s="6"/>
      <c r="D45" s="6"/>
    </row>
    <row r="46" spans="1:49" ht="15.75" customHeight="1" x14ac:dyDescent="0.25">
      <c r="A46" s="1" t="s">
        <v>83</v>
      </c>
      <c r="B46" s="2"/>
      <c r="C46" s="2"/>
      <c r="D46" s="2"/>
      <c r="E46" s="3" t="s">
        <v>1079</v>
      </c>
      <c r="F46" s="3"/>
      <c r="G46" s="3"/>
      <c r="H46" s="3"/>
      <c r="I46" s="3"/>
      <c r="J46" s="3" t="s">
        <v>1080</v>
      </c>
      <c r="K46" s="3"/>
      <c r="L46" s="3"/>
      <c r="M46" s="3"/>
      <c r="N46" s="3"/>
      <c r="O46" s="3"/>
      <c r="P46" s="3"/>
      <c r="Q46" s="3" t="s">
        <v>84</v>
      </c>
      <c r="R46" s="3"/>
      <c r="S46" s="3"/>
      <c r="T46" s="3" t="s">
        <v>1081</v>
      </c>
      <c r="U46" s="3"/>
      <c r="V46" s="3"/>
      <c r="W46" s="3"/>
      <c r="X46" s="3" t="s">
        <v>1082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ht="15.75" customHeight="1" x14ac:dyDescent="0.25">
      <c r="A47" s="1" t="s">
        <v>1073</v>
      </c>
      <c r="B47" s="2"/>
      <c r="C47" s="2"/>
      <c r="D47" s="2"/>
      <c r="E47" s="3" t="s">
        <v>85</v>
      </c>
      <c r="F47" s="3" t="s">
        <v>7</v>
      </c>
      <c r="G47" s="3" t="s">
        <v>86</v>
      </c>
      <c r="H47" s="3" t="s">
        <v>87</v>
      </c>
      <c r="I47" s="3" t="s">
        <v>88</v>
      </c>
      <c r="J47" s="3" t="s">
        <v>85</v>
      </c>
      <c r="K47" s="3" t="s">
        <v>7</v>
      </c>
      <c r="L47" s="3" t="s">
        <v>86</v>
      </c>
      <c r="M47" s="3" t="s">
        <v>87</v>
      </c>
      <c r="N47" s="3" t="s">
        <v>88</v>
      </c>
      <c r="O47" s="3"/>
      <c r="P47" s="3"/>
      <c r="Q47" s="1" t="s">
        <v>1073</v>
      </c>
      <c r="R47" s="3"/>
      <c r="S47" s="3"/>
      <c r="T47" s="3" t="s">
        <v>89</v>
      </c>
      <c r="U47" s="3" t="s">
        <v>90</v>
      </c>
      <c r="V47" s="3" t="s">
        <v>91</v>
      </c>
      <c r="W47" s="3"/>
      <c r="X47" s="4" t="s">
        <v>89</v>
      </c>
      <c r="Y47" s="3" t="s">
        <v>90</v>
      </c>
      <c r="Z47" s="3" t="s">
        <v>91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ht="15.75" customHeight="1" x14ac:dyDescent="0.25">
      <c r="A48" s="5" t="s">
        <v>1074</v>
      </c>
      <c r="B48" s="6"/>
      <c r="C48" s="6"/>
      <c r="D48" s="6"/>
      <c r="E48">
        <v>5</v>
      </c>
      <c r="F48">
        <v>175</v>
      </c>
      <c r="G48" s="26">
        <f t="shared" ref="G48:G59" si="36">F48/E48</f>
        <v>35</v>
      </c>
      <c r="H48">
        <v>0</v>
      </c>
      <c r="I48">
        <v>0</v>
      </c>
      <c r="J48" s="7"/>
      <c r="L48" s="26"/>
      <c r="Q48" s="7" t="s">
        <v>1074</v>
      </c>
      <c r="T48">
        <v>1</v>
      </c>
      <c r="U48">
        <v>1</v>
      </c>
      <c r="V48">
        <v>32</v>
      </c>
      <c r="X48" s="7"/>
    </row>
    <row r="49" spans="1:28" ht="15.75" customHeight="1" x14ac:dyDescent="0.25">
      <c r="A49" s="5" t="s">
        <v>685</v>
      </c>
      <c r="B49" s="6"/>
      <c r="C49" s="6"/>
      <c r="D49" s="6"/>
      <c r="E49">
        <v>5</v>
      </c>
      <c r="F49">
        <v>223</v>
      </c>
      <c r="G49" s="26">
        <f t="shared" si="36"/>
        <v>44.6</v>
      </c>
      <c r="H49">
        <v>0</v>
      </c>
      <c r="I49">
        <v>0</v>
      </c>
      <c r="J49" s="7"/>
      <c r="L49" s="26"/>
      <c r="Q49" s="7" t="s">
        <v>685</v>
      </c>
      <c r="X49" s="7">
        <v>1</v>
      </c>
      <c r="Y49">
        <v>1</v>
      </c>
      <c r="Z49">
        <v>53</v>
      </c>
    </row>
    <row r="50" spans="1:28" ht="15.75" customHeight="1" x14ac:dyDescent="0.25">
      <c r="A50" s="5" t="s">
        <v>301</v>
      </c>
      <c r="B50" s="6"/>
      <c r="C50" s="6"/>
      <c r="D50" s="6"/>
      <c r="E50">
        <v>3</v>
      </c>
      <c r="F50">
        <v>146</v>
      </c>
      <c r="G50" s="26">
        <f t="shared" si="36"/>
        <v>48.666666666666664</v>
      </c>
      <c r="H50">
        <v>0</v>
      </c>
      <c r="I50">
        <v>0</v>
      </c>
      <c r="J50" s="7">
        <v>2</v>
      </c>
      <c r="K50">
        <v>72</v>
      </c>
      <c r="L50" s="26">
        <f>K50/J50</f>
        <v>36</v>
      </c>
      <c r="M50">
        <v>0</v>
      </c>
      <c r="N50">
        <v>0</v>
      </c>
      <c r="Q50" s="7" t="s">
        <v>301</v>
      </c>
      <c r="T50">
        <v>2</v>
      </c>
      <c r="U50">
        <v>2</v>
      </c>
      <c r="V50">
        <v>40</v>
      </c>
      <c r="X50" s="7">
        <v>0</v>
      </c>
      <c r="Y50" s="8">
        <v>2</v>
      </c>
      <c r="Z50" s="8">
        <v>0</v>
      </c>
    </row>
    <row r="51" spans="1:28" ht="15.75" customHeight="1" x14ac:dyDescent="0.25">
      <c r="A51" s="5" t="s">
        <v>474</v>
      </c>
      <c r="B51" s="6"/>
      <c r="C51" s="6"/>
      <c r="D51" s="6"/>
      <c r="E51">
        <v>2</v>
      </c>
      <c r="F51">
        <v>74</v>
      </c>
      <c r="G51" s="26">
        <f t="shared" si="36"/>
        <v>37</v>
      </c>
      <c r="H51">
        <v>0</v>
      </c>
      <c r="I51">
        <v>0</v>
      </c>
      <c r="J51" s="7"/>
      <c r="L51" s="26"/>
      <c r="Q51" s="7" t="s">
        <v>474</v>
      </c>
      <c r="T51">
        <v>1</v>
      </c>
      <c r="U51">
        <v>2</v>
      </c>
      <c r="V51">
        <v>35</v>
      </c>
      <c r="X51" s="7"/>
    </row>
    <row r="52" spans="1:28" ht="15.75" customHeight="1" x14ac:dyDescent="0.25">
      <c r="A52" s="5" t="s">
        <v>236</v>
      </c>
      <c r="B52" s="6"/>
      <c r="C52" s="6"/>
      <c r="D52" s="6"/>
      <c r="E52">
        <v>7</v>
      </c>
      <c r="F52">
        <v>252</v>
      </c>
      <c r="G52" s="26">
        <f t="shared" si="36"/>
        <v>36</v>
      </c>
      <c r="H52">
        <v>0</v>
      </c>
      <c r="I52">
        <v>0</v>
      </c>
      <c r="J52" s="7"/>
      <c r="L52" s="26"/>
      <c r="Q52" s="7" t="s">
        <v>236</v>
      </c>
      <c r="X52" s="7">
        <v>1</v>
      </c>
      <c r="Y52">
        <v>2</v>
      </c>
      <c r="Z52">
        <v>41</v>
      </c>
    </row>
    <row r="53" spans="1:28" ht="15.75" customHeight="1" x14ac:dyDescent="0.25">
      <c r="A53" s="5" t="s">
        <v>363</v>
      </c>
      <c r="B53" s="6"/>
      <c r="C53" s="6"/>
      <c r="D53" s="6"/>
      <c r="E53">
        <v>3</v>
      </c>
      <c r="F53">
        <v>97</v>
      </c>
      <c r="G53" s="26">
        <f t="shared" si="36"/>
        <v>32.333333333333336</v>
      </c>
      <c r="H53">
        <v>0</v>
      </c>
      <c r="I53">
        <v>0</v>
      </c>
      <c r="J53" s="7">
        <v>1</v>
      </c>
      <c r="K53">
        <v>33</v>
      </c>
      <c r="L53" s="26">
        <f t="shared" ref="L53:L54" si="37">K53/J53</f>
        <v>33</v>
      </c>
      <c r="M53">
        <v>0</v>
      </c>
      <c r="N53">
        <v>0</v>
      </c>
      <c r="Q53" s="7" t="s">
        <v>363</v>
      </c>
      <c r="T53">
        <v>2</v>
      </c>
      <c r="U53">
        <v>2</v>
      </c>
      <c r="V53">
        <v>35</v>
      </c>
      <c r="X53" s="7"/>
    </row>
    <row r="54" spans="1:28" ht="15.75" customHeight="1" x14ac:dyDescent="0.25">
      <c r="A54" s="5" t="s">
        <v>448</v>
      </c>
      <c r="B54" s="6"/>
      <c r="C54" s="6"/>
      <c r="D54" s="6"/>
      <c r="E54">
        <v>4</v>
      </c>
      <c r="F54">
        <v>169</v>
      </c>
      <c r="G54" s="26">
        <f t="shared" si="36"/>
        <v>42.25</v>
      </c>
      <c r="H54">
        <v>0</v>
      </c>
      <c r="I54">
        <v>0</v>
      </c>
      <c r="J54" s="7">
        <v>1</v>
      </c>
      <c r="K54">
        <v>37</v>
      </c>
      <c r="L54" s="26">
        <f t="shared" si="37"/>
        <v>37</v>
      </c>
      <c r="M54">
        <v>0</v>
      </c>
      <c r="N54">
        <v>0</v>
      </c>
      <c r="Q54" s="7" t="s">
        <v>448</v>
      </c>
      <c r="X54" s="7"/>
    </row>
    <row r="55" spans="1:28" ht="15.75" customHeight="1" x14ac:dyDescent="0.25">
      <c r="A55" s="5" t="s">
        <v>364</v>
      </c>
      <c r="B55" s="6"/>
      <c r="C55" s="6"/>
      <c r="D55" s="6"/>
      <c r="E55">
        <v>6</v>
      </c>
      <c r="F55">
        <v>228</v>
      </c>
      <c r="G55" s="26">
        <f t="shared" si="36"/>
        <v>38</v>
      </c>
      <c r="H55">
        <v>0</v>
      </c>
      <c r="I55">
        <v>0</v>
      </c>
      <c r="J55" s="7"/>
      <c r="L55" s="26"/>
      <c r="Q55" s="7" t="s">
        <v>364</v>
      </c>
      <c r="T55">
        <v>2</v>
      </c>
      <c r="U55">
        <v>2</v>
      </c>
      <c r="V55">
        <v>41</v>
      </c>
      <c r="X55" s="7"/>
    </row>
    <row r="56" spans="1:28" ht="15.75" customHeight="1" x14ac:dyDescent="0.25">
      <c r="A56" s="5" t="s">
        <v>125</v>
      </c>
      <c r="B56" s="6"/>
      <c r="C56" s="6"/>
      <c r="D56" s="6"/>
      <c r="E56">
        <v>4</v>
      </c>
      <c r="F56">
        <v>154</v>
      </c>
      <c r="G56" s="26">
        <f t="shared" si="36"/>
        <v>38.5</v>
      </c>
      <c r="H56">
        <v>0</v>
      </c>
      <c r="I56">
        <v>0</v>
      </c>
      <c r="J56" s="7"/>
      <c r="L56" s="26"/>
      <c r="Q56" s="7" t="s">
        <v>125</v>
      </c>
      <c r="T56">
        <v>2</v>
      </c>
      <c r="U56">
        <v>2</v>
      </c>
      <c r="V56">
        <v>24</v>
      </c>
      <c r="X56" s="7"/>
    </row>
    <row r="57" spans="1:28" ht="15.75" customHeight="1" x14ac:dyDescent="0.25">
      <c r="A57" s="5" t="s">
        <v>342</v>
      </c>
      <c r="B57" s="6"/>
      <c r="C57" s="6"/>
      <c r="D57" s="6"/>
      <c r="E57">
        <v>5</v>
      </c>
      <c r="F57">
        <v>197</v>
      </c>
      <c r="G57" s="26">
        <f t="shared" si="36"/>
        <v>39.4</v>
      </c>
      <c r="H57">
        <v>0</v>
      </c>
      <c r="I57">
        <v>0</v>
      </c>
      <c r="J57" s="7">
        <v>2</v>
      </c>
      <c r="K57">
        <v>73</v>
      </c>
      <c r="L57" s="26">
        <f>K57/J57</f>
        <v>36.5</v>
      </c>
      <c r="M57">
        <v>0</v>
      </c>
      <c r="N57">
        <v>0</v>
      </c>
      <c r="Q57" s="7" t="s">
        <v>342</v>
      </c>
      <c r="X57" s="7"/>
    </row>
    <row r="58" spans="1:28" ht="15.75" customHeight="1" x14ac:dyDescent="0.25">
      <c r="A58" s="5" t="s">
        <v>365</v>
      </c>
      <c r="B58" s="6"/>
      <c r="C58" s="6"/>
      <c r="D58" s="6"/>
      <c r="E58">
        <v>5</v>
      </c>
      <c r="F58">
        <v>172</v>
      </c>
      <c r="G58" s="26">
        <f t="shared" si="36"/>
        <v>34.4</v>
      </c>
      <c r="H58">
        <v>0</v>
      </c>
      <c r="I58">
        <v>0</v>
      </c>
      <c r="J58" s="7"/>
      <c r="L58" s="26"/>
      <c r="Q58" s="7" t="s">
        <v>365</v>
      </c>
      <c r="X58" s="7"/>
    </row>
    <row r="59" spans="1:28" ht="15.75" customHeight="1" x14ac:dyDescent="0.25">
      <c r="A59" s="5"/>
      <c r="B59" s="6"/>
      <c r="C59" s="6"/>
      <c r="D59" s="6"/>
      <c r="E59">
        <f t="shared" ref="E59:F59" si="38">SUM(E48:E58)</f>
        <v>49</v>
      </c>
      <c r="F59">
        <f t="shared" si="38"/>
        <v>1887</v>
      </c>
      <c r="G59" s="26">
        <f t="shared" si="36"/>
        <v>38.510204081632651</v>
      </c>
      <c r="H59">
        <f>SUM(H48:H58)</f>
        <v>0</v>
      </c>
      <c r="I59">
        <f>MAX(I48:I58)</f>
        <v>0</v>
      </c>
      <c r="J59" s="7">
        <f t="shared" ref="J59:K59" si="39">SUM(J48:J58)</f>
        <v>6</v>
      </c>
      <c r="K59">
        <f t="shared" si="39"/>
        <v>215</v>
      </c>
      <c r="L59" s="26">
        <f>K59/J59</f>
        <v>35.833333333333336</v>
      </c>
      <c r="M59">
        <f>SUM(M48:M58)</f>
        <v>0</v>
      </c>
      <c r="N59">
        <f>MAX(N48:N58)</f>
        <v>0</v>
      </c>
      <c r="X59">
        <f t="shared" ref="X59:Y59" si="40">SUM(X48:X58)</f>
        <v>2</v>
      </c>
      <c r="Y59">
        <f t="shared" si="40"/>
        <v>5</v>
      </c>
      <c r="Z59">
        <f>MAX(Z48:Z58)</f>
        <v>53</v>
      </c>
    </row>
    <row r="60" spans="1:28" ht="15.75" customHeight="1" x14ac:dyDescent="0.25">
      <c r="A60" s="5"/>
      <c r="B60" s="6"/>
      <c r="C60" s="6"/>
      <c r="D60" s="6"/>
    </row>
    <row r="61" spans="1:28" ht="15.75" customHeight="1" x14ac:dyDescent="0.25">
      <c r="A61" s="1" t="s">
        <v>92</v>
      </c>
      <c r="B61" s="6"/>
      <c r="C61" s="6"/>
      <c r="D61" s="6"/>
      <c r="E61" s="3" t="s">
        <v>1094</v>
      </c>
      <c r="F61" s="3"/>
      <c r="G61" s="3"/>
      <c r="H61" s="3" t="s">
        <v>1095</v>
      </c>
      <c r="I61" s="3"/>
      <c r="J61" s="3"/>
      <c r="K61" s="3" t="s">
        <v>1096</v>
      </c>
      <c r="L61" s="3"/>
      <c r="M61" s="3"/>
      <c r="N61" s="3" t="s">
        <v>1097</v>
      </c>
      <c r="O61" s="3"/>
      <c r="P61" s="3"/>
      <c r="Q61" s="3" t="s">
        <v>1098</v>
      </c>
      <c r="R61" s="3"/>
      <c r="S61" s="3"/>
      <c r="T61" s="3" t="s">
        <v>1099</v>
      </c>
      <c r="U61" s="3"/>
      <c r="W61" s="3" t="s">
        <v>1100</v>
      </c>
      <c r="Z61" s="3" t="s">
        <v>1101</v>
      </c>
    </row>
    <row r="62" spans="1:28" ht="15.75" customHeight="1" x14ac:dyDescent="0.25">
      <c r="A62" s="1" t="s">
        <v>1073</v>
      </c>
      <c r="B62" s="6"/>
      <c r="C62" s="6"/>
      <c r="D62" s="6"/>
      <c r="E62" s="3" t="s">
        <v>73</v>
      </c>
      <c r="F62" s="3" t="s">
        <v>7</v>
      </c>
      <c r="G62" s="3" t="s">
        <v>8</v>
      </c>
      <c r="H62" s="4" t="s">
        <v>73</v>
      </c>
      <c r="I62" s="3" t="s">
        <v>7</v>
      </c>
      <c r="J62" s="3" t="s">
        <v>8</v>
      </c>
      <c r="K62" s="4" t="s">
        <v>73</v>
      </c>
      <c r="L62" s="3" t="s">
        <v>7</v>
      </c>
      <c r="M62" s="3" t="s">
        <v>8</v>
      </c>
      <c r="N62" s="4" t="s">
        <v>73</v>
      </c>
      <c r="O62" s="3" t="s">
        <v>7</v>
      </c>
      <c r="P62" s="3" t="s">
        <v>8</v>
      </c>
      <c r="Q62" s="4" t="s">
        <v>73</v>
      </c>
      <c r="R62" s="3" t="s">
        <v>7</v>
      </c>
      <c r="S62" s="3" t="s">
        <v>8</v>
      </c>
      <c r="T62" s="4" t="s">
        <v>73</v>
      </c>
      <c r="U62" s="3" t="s">
        <v>7</v>
      </c>
      <c r="V62" s="3" t="s">
        <v>8</v>
      </c>
      <c r="W62" s="4" t="s">
        <v>73</v>
      </c>
      <c r="X62" s="3" t="s">
        <v>7</v>
      </c>
      <c r="Y62" s="3" t="s">
        <v>8</v>
      </c>
      <c r="Z62" s="3" t="s">
        <v>73</v>
      </c>
      <c r="AA62" s="3" t="s">
        <v>7</v>
      </c>
      <c r="AB62" s="3" t="s">
        <v>8</v>
      </c>
    </row>
    <row r="63" spans="1:28" ht="15.75" customHeight="1" x14ac:dyDescent="0.25">
      <c r="A63" s="5" t="s">
        <v>1074</v>
      </c>
      <c r="B63" s="6"/>
      <c r="C63" s="6"/>
      <c r="D63" s="6"/>
      <c r="E63">
        <v>1</v>
      </c>
      <c r="F63">
        <v>0</v>
      </c>
      <c r="G63">
        <v>0</v>
      </c>
      <c r="H63" s="7">
        <v>1</v>
      </c>
      <c r="I63" s="8">
        <v>2</v>
      </c>
      <c r="J63" s="8">
        <v>0</v>
      </c>
      <c r="K63" s="7"/>
      <c r="N63" s="7"/>
      <c r="Q63" s="7"/>
      <c r="T63" s="7"/>
      <c r="W63" s="7"/>
      <c r="Z63" s="7"/>
    </row>
    <row r="64" spans="1:28" ht="15.75" customHeight="1" x14ac:dyDescent="0.25">
      <c r="A64" s="5" t="s">
        <v>685</v>
      </c>
      <c r="B64" s="6"/>
      <c r="C64" s="6"/>
      <c r="D64" s="6"/>
      <c r="H64" s="7">
        <v>1</v>
      </c>
      <c r="I64">
        <v>0</v>
      </c>
      <c r="J64">
        <v>0</v>
      </c>
      <c r="K64" s="7"/>
      <c r="N64" s="7"/>
      <c r="Q64" s="7"/>
      <c r="T64" s="7"/>
      <c r="W64" s="7"/>
      <c r="Z64" s="7"/>
    </row>
    <row r="65" spans="1:49" ht="15.75" customHeight="1" x14ac:dyDescent="0.25">
      <c r="A65" s="5" t="s">
        <v>301</v>
      </c>
      <c r="B65" s="6"/>
      <c r="C65" s="6"/>
      <c r="D65" s="6"/>
      <c r="E65">
        <v>1</v>
      </c>
      <c r="F65">
        <v>0</v>
      </c>
      <c r="G65">
        <v>0</v>
      </c>
      <c r="H65" s="7"/>
      <c r="K65" s="7">
        <v>1</v>
      </c>
      <c r="L65">
        <v>12</v>
      </c>
      <c r="M65">
        <v>0</v>
      </c>
      <c r="N65" s="7"/>
      <c r="Q65" s="7"/>
      <c r="T65" s="7"/>
      <c r="W65" s="7"/>
      <c r="Z65" s="7"/>
    </row>
    <row r="66" spans="1:49" ht="15.75" customHeight="1" x14ac:dyDescent="0.25">
      <c r="A66" s="5" t="s">
        <v>474</v>
      </c>
      <c r="B66" s="6"/>
      <c r="C66" s="6"/>
      <c r="D66" s="6"/>
      <c r="H66" s="7"/>
      <c r="K66" s="7"/>
      <c r="N66" s="7">
        <v>1</v>
      </c>
      <c r="O66">
        <v>26</v>
      </c>
      <c r="P66">
        <v>0</v>
      </c>
      <c r="Q66" s="7"/>
      <c r="T66" s="7"/>
      <c r="W66" s="7"/>
      <c r="Z66" s="7"/>
    </row>
    <row r="67" spans="1:49" ht="15.75" customHeight="1" x14ac:dyDescent="0.25">
      <c r="A67" s="5" t="s">
        <v>236</v>
      </c>
      <c r="B67" s="6"/>
      <c r="C67" s="6"/>
      <c r="D67" s="6"/>
      <c r="H67" s="7"/>
      <c r="K67" s="7"/>
      <c r="N67" s="7"/>
      <c r="Q67" s="7"/>
      <c r="T67" s="7"/>
      <c r="W67" s="7"/>
      <c r="Z67" s="7"/>
    </row>
    <row r="68" spans="1:49" ht="15.75" customHeight="1" x14ac:dyDescent="0.25">
      <c r="A68" s="5" t="s">
        <v>363</v>
      </c>
      <c r="B68" s="6"/>
      <c r="C68" s="6"/>
      <c r="D68" s="6"/>
      <c r="H68" s="7"/>
      <c r="K68" s="7"/>
      <c r="N68" s="7"/>
      <c r="Q68" s="7">
        <v>1</v>
      </c>
      <c r="R68">
        <v>8</v>
      </c>
      <c r="S68">
        <v>0</v>
      </c>
      <c r="T68" s="7"/>
      <c r="W68" s="7"/>
      <c r="Z68" s="7"/>
    </row>
    <row r="69" spans="1:49" ht="15.75" customHeight="1" x14ac:dyDescent="0.25">
      <c r="A69" s="5" t="s">
        <v>448</v>
      </c>
      <c r="B69" s="6"/>
      <c r="C69" s="6"/>
      <c r="D69" s="6"/>
      <c r="H69" s="7"/>
      <c r="K69" s="7"/>
      <c r="N69" s="7"/>
      <c r="Q69" s="7"/>
      <c r="T69" s="7">
        <v>1</v>
      </c>
      <c r="U69">
        <v>11</v>
      </c>
      <c r="V69">
        <v>0</v>
      </c>
      <c r="W69" s="7">
        <v>1</v>
      </c>
      <c r="X69" s="8">
        <v>16</v>
      </c>
      <c r="Y69" s="8">
        <v>0</v>
      </c>
      <c r="Z69" s="7"/>
    </row>
    <row r="70" spans="1:49" ht="15.75" customHeight="1" x14ac:dyDescent="0.25">
      <c r="A70" s="5" t="s">
        <v>364</v>
      </c>
      <c r="B70" s="6"/>
      <c r="C70" s="6"/>
      <c r="D70" s="6"/>
      <c r="H70" s="7"/>
      <c r="K70" s="7"/>
      <c r="N70" s="7"/>
      <c r="Q70" s="7"/>
      <c r="T70" s="7"/>
      <c r="W70" s="7"/>
      <c r="Z70" s="7">
        <v>1</v>
      </c>
      <c r="AA70">
        <v>0</v>
      </c>
      <c r="AB70">
        <v>0</v>
      </c>
    </row>
    <row r="71" spans="1:49" ht="15.75" customHeight="1" x14ac:dyDescent="0.25">
      <c r="A71" s="5" t="s">
        <v>125</v>
      </c>
      <c r="B71" s="6"/>
      <c r="C71" s="6"/>
      <c r="D71" s="6"/>
      <c r="H71" s="7">
        <v>1</v>
      </c>
      <c r="I71">
        <v>17</v>
      </c>
      <c r="J71">
        <v>0</v>
      </c>
      <c r="K71" s="7"/>
      <c r="N71" s="7"/>
      <c r="Q71" s="7"/>
      <c r="T71" s="7"/>
      <c r="W71" s="7"/>
      <c r="Z71" s="7"/>
    </row>
    <row r="72" spans="1:49" ht="15.75" customHeight="1" x14ac:dyDescent="0.25">
      <c r="A72" s="5" t="s">
        <v>342</v>
      </c>
      <c r="B72" s="6"/>
      <c r="C72" s="6"/>
      <c r="D72" s="6"/>
      <c r="E72">
        <v>1</v>
      </c>
      <c r="F72">
        <v>20</v>
      </c>
      <c r="G72">
        <v>0</v>
      </c>
      <c r="H72" s="7"/>
      <c r="K72" s="7"/>
      <c r="N72" s="7">
        <v>1</v>
      </c>
      <c r="O72">
        <v>4</v>
      </c>
      <c r="P72">
        <v>0</v>
      </c>
      <c r="Q72" s="7"/>
      <c r="T72" s="7"/>
      <c r="W72" s="7"/>
      <c r="Z72" s="7"/>
    </row>
    <row r="73" spans="1:49" ht="15.75" customHeight="1" x14ac:dyDescent="0.25">
      <c r="A73" s="5" t="s">
        <v>365</v>
      </c>
      <c r="B73" s="6"/>
      <c r="C73" s="6"/>
      <c r="D73" s="6"/>
      <c r="E73">
        <v>1</v>
      </c>
      <c r="F73">
        <v>19</v>
      </c>
      <c r="G73">
        <v>0</v>
      </c>
      <c r="H73" s="7"/>
      <c r="K73" s="7"/>
      <c r="N73" s="7"/>
      <c r="Q73" s="7"/>
      <c r="T73" s="7"/>
      <c r="W73" s="7"/>
      <c r="Z73" s="7"/>
    </row>
    <row r="74" spans="1:49" ht="15.75" customHeight="1" x14ac:dyDescent="0.25">
      <c r="A74" s="5"/>
      <c r="B74" s="6"/>
      <c r="C74" s="6"/>
      <c r="D74" s="6"/>
      <c r="E74">
        <f t="shared" ref="E74:Y74" si="41">SUM(E63:E73)</f>
        <v>4</v>
      </c>
      <c r="F74">
        <f t="shared" si="41"/>
        <v>39</v>
      </c>
      <c r="G74">
        <f t="shared" si="41"/>
        <v>0</v>
      </c>
      <c r="H74">
        <f t="shared" si="41"/>
        <v>3</v>
      </c>
      <c r="I74">
        <f t="shared" si="41"/>
        <v>19</v>
      </c>
      <c r="J74">
        <f t="shared" si="41"/>
        <v>0</v>
      </c>
      <c r="K74">
        <f t="shared" si="41"/>
        <v>1</v>
      </c>
      <c r="L74">
        <f t="shared" si="41"/>
        <v>12</v>
      </c>
      <c r="M74">
        <f t="shared" si="41"/>
        <v>0</v>
      </c>
      <c r="N74">
        <f t="shared" si="41"/>
        <v>2</v>
      </c>
      <c r="O74">
        <f t="shared" si="41"/>
        <v>30</v>
      </c>
      <c r="P74">
        <f t="shared" si="41"/>
        <v>0</v>
      </c>
      <c r="Q74">
        <f t="shared" si="41"/>
        <v>1</v>
      </c>
      <c r="R74">
        <f t="shared" si="41"/>
        <v>8</v>
      </c>
      <c r="S74">
        <f t="shared" si="41"/>
        <v>0</v>
      </c>
      <c r="T74">
        <f t="shared" si="41"/>
        <v>1</v>
      </c>
      <c r="U74">
        <f t="shared" si="41"/>
        <v>11</v>
      </c>
      <c r="V74">
        <f t="shared" si="41"/>
        <v>0</v>
      </c>
      <c r="W74">
        <f t="shared" si="41"/>
        <v>1</v>
      </c>
      <c r="X74">
        <f t="shared" si="41"/>
        <v>16</v>
      </c>
      <c r="Y74">
        <f t="shared" si="41"/>
        <v>0</v>
      </c>
    </row>
    <row r="75" spans="1:49" ht="15.75" customHeight="1" x14ac:dyDescent="0.25">
      <c r="A75" s="1" t="s">
        <v>93</v>
      </c>
      <c r="B75" s="2"/>
      <c r="C75" s="2"/>
      <c r="D75" s="2"/>
      <c r="E75" s="3" t="s">
        <v>1094</v>
      </c>
      <c r="F75" s="3"/>
      <c r="G75" s="3"/>
      <c r="H75" s="3" t="s">
        <v>2</v>
      </c>
      <c r="I75" s="3"/>
      <c r="J75" s="3"/>
      <c r="K75" s="3" t="s">
        <v>2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ht="15.75" customHeight="1" x14ac:dyDescent="0.25">
      <c r="A76" s="1" t="s">
        <v>1073</v>
      </c>
      <c r="B76" s="2"/>
      <c r="C76" s="2"/>
      <c r="D76" s="2"/>
      <c r="E76" s="3" t="s">
        <v>95</v>
      </c>
      <c r="F76" s="3" t="s">
        <v>7</v>
      </c>
      <c r="G76" s="3" t="s">
        <v>91</v>
      </c>
      <c r="H76" s="4" t="s">
        <v>95</v>
      </c>
      <c r="I76" s="3" t="s">
        <v>7</v>
      </c>
      <c r="J76" s="3" t="s">
        <v>91</v>
      </c>
      <c r="K76" s="4" t="s">
        <v>95</v>
      </c>
      <c r="L76" s="3" t="s">
        <v>7</v>
      </c>
      <c r="M76" s="3" t="s">
        <v>91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ht="15.75" customHeight="1" x14ac:dyDescent="0.25">
      <c r="A77" s="5" t="s">
        <v>1074</v>
      </c>
      <c r="B77" s="6"/>
      <c r="C77" s="6"/>
      <c r="D77" s="6"/>
      <c r="E77">
        <v>2</v>
      </c>
      <c r="F77">
        <v>24</v>
      </c>
      <c r="G77">
        <v>0</v>
      </c>
      <c r="H77" s="7"/>
      <c r="K77" s="7"/>
    </row>
    <row r="78" spans="1:49" ht="15.75" customHeight="1" x14ac:dyDescent="0.25">
      <c r="A78" s="5" t="s">
        <v>685</v>
      </c>
      <c r="B78" s="6"/>
      <c r="C78" s="6"/>
      <c r="D78" s="6"/>
      <c r="E78">
        <v>3</v>
      </c>
      <c r="F78">
        <v>35</v>
      </c>
      <c r="G78">
        <v>0</v>
      </c>
      <c r="H78" s="7"/>
      <c r="K78" s="7"/>
    </row>
    <row r="79" spans="1:49" ht="15.75" customHeight="1" x14ac:dyDescent="0.25">
      <c r="A79" s="5" t="s">
        <v>301</v>
      </c>
      <c r="B79" s="6"/>
      <c r="C79" s="6"/>
      <c r="D79" s="6"/>
      <c r="E79">
        <v>2</v>
      </c>
      <c r="F79">
        <v>25</v>
      </c>
      <c r="G79">
        <v>0</v>
      </c>
      <c r="H79" s="7"/>
      <c r="K79" s="7"/>
    </row>
    <row r="80" spans="1:49" ht="15.75" customHeight="1" x14ac:dyDescent="0.25">
      <c r="A80" s="5" t="s">
        <v>474</v>
      </c>
      <c r="B80" s="6"/>
      <c r="C80" s="6"/>
      <c r="D80" s="6"/>
      <c r="E80">
        <v>1</v>
      </c>
      <c r="F80">
        <v>72</v>
      </c>
      <c r="G80">
        <v>1</v>
      </c>
      <c r="H80" s="7"/>
      <c r="K80" s="7"/>
    </row>
    <row r="81" spans="1:49" ht="15.75" customHeight="1" x14ac:dyDescent="0.25">
      <c r="A81" s="5" t="s">
        <v>236</v>
      </c>
      <c r="B81" s="6"/>
      <c r="C81" s="6"/>
      <c r="D81" s="6"/>
      <c r="E81">
        <v>1</v>
      </c>
      <c r="F81">
        <v>12</v>
      </c>
      <c r="G81">
        <v>0</v>
      </c>
      <c r="H81" s="7"/>
      <c r="K81" s="7"/>
    </row>
    <row r="82" spans="1:49" ht="15.75" customHeight="1" x14ac:dyDescent="0.25">
      <c r="A82" s="5" t="s">
        <v>363</v>
      </c>
      <c r="B82" s="6"/>
      <c r="C82" s="6"/>
      <c r="D82" s="6"/>
      <c r="E82">
        <v>2</v>
      </c>
      <c r="F82">
        <v>16</v>
      </c>
      <c r="G82">
        <v>0</v>
      </c>
      <c r="H82" s="7"/>
      <c r="K82" s="7"/>
    </row>
    <row r="83" spans="1:49" ht="15.75" customHeight="1" x14ac:dyDescent="0.25">
      <c r="A83" s="5" t="s">
        <v>448</v>
      </c>
      <c r="B83" s="6"/>
      <c r="C83" s="6"/>
      <c r="D83" s="6"/>
      <c r="G83">
        <v>0</v>
      </c>
      <c r="H83" s="7"/>
      <c r="K83" s="7"/>
    </row>
    <row r="84" spans="1:49" ht="15.75" customHeight="1" x14ac:dyDescent="0.25">
      <c r="A84" s="5" t="s">
        <v>364</v>
      </c>
      <c r="B84" s="6"/>
      <c r="C84" s="6"/>
      <c r="D84" s="6"/>
      <c r="E84">
        <v>3</v>
      </c>
      <c r="F84">
        <v>39</v>
      </c>
      <c r="G84">
        <v>0</v>
      </c>
      <c r="H84" s="7"/>
      <c r="K84" s="7"/>
    </row>
    <row r="85" spans="1:49" ht="15.75" customHeight="1" x14ac:dyDescent="0.25">
      <c r="A85" s="5" t="s">
        <v>125</v>
      </c>
      <c r="B85" s="6"/>
      <c r="C85" s="6"/>
      <c r="D85" s="6"/>
      <c r="E85">
        <v>2</v>
      </c>
      <c r="F85">
        <v>27</v>
      </c>
      <c r="G85">
        <v>0</v>
      </c>
      <c r="H85" s="7"/>
      <c r="K85" s="7"/>
    </row>
    <row r="86" spans="1:49" ht="15.75" customHeight="1" x14ac:dyDescent="0.25">
      <c r="A86" s="5" t="s">
        <v>342</v>
      </c>
      <c r="B86" s="6"/>
      <c r="C86" s="6"/>
      <c r="D86" s="6"/>
      <c r="E86">
        <v>1</v>
      </c>
      <c r="F86">
        <v>6</v>
      </c>
      <c r="G86">
        <v>0</v>
      </c>
      <c r="H86" s="7"/>
      <c r="K86" s="7"/>
    </row>
    <row r="87" spans="1:49" ht="15.75" customHeight="1" x14ac:dyDescent="0.25">
      <c r="A87" s="5" t="s">
        <v>365</v>
      </c>
      <c r="B87" s="6"/>
      <c r="C87" s="6"/>
      <c r="D87" s="6"/>
      <c r="E87">
        <v>2</v>
      </c>
      <c r="F87">
        <v>19</v>
      </c>
      <c r="G87">
        <v>0</v>
      </c>
      <c r="H87" s="7"/>
      <c r="K87" s="7"/>
    </row>
    <row r="88" spans="1:49" ht="15.75" customHeight="1" x14ac:dyDescent="0.25">
      <c r="A88" s="5"/>
      <c r="B88" s="6"/>
      <c r="C88" s="6"/>
      <c r="D88" s="6"/>
      <c r="E88">
        <f t="shared" ref="E88:M88" si="42">SUM(E77:E87)</f>
        <v>19</v>
      </c>
      <c r="F88">
        <f t="shared" si="42"/>
        <v>275</v>
      </c>
      <c r="G88">
        <f t="shared" si="42"/>
        <v>1</v>
      </c>
      <c r="H88">
        <f t="shared" si="42"/>
        <v>0</v>
      </c>
      <c r="I88">
        <f t="shared" si="42"/>
        <v>0</v>
      </c>
      <c r="J88">
        <f t="shared" si="42"/>
        <v>0</v>
      </c>
      <c r="K88">
        <f t="shared" si="42"/>
        <v>0</v>
      </c>
      <c r="L88">
        <f t="shared" si="42"/>
        <v>0</v>
      </c>
      <c r="M88">
        <f t="shared" si="42"/>
        <v>0</v>
      </c>
    </row>
    <row r="89" spans="1:49" ht="15.75" customHeight="1" x14ac:dyDescent="0.25">
      <c r="A89" s="1" t="s">
        <v>96</v>
      </c>
      <c r="B89" s="2"/>
      <c r="C89" s="2"/>
      <c r="D89" s="2"/>
      <c r="E89" s="3" t="s">
        <v>1103</v>
      </c>
      <c r="F89" s="3"/>
      <c r="G89" s="3"/>
      <c r="H89" s="3" t="s">
        <v>1104</v>
      </c>
      <c r="I89" s="3"/>
      <c r="J89" s="3"/>
      <c r="K89" s="3" t="s">
        <v>1075</v>
      </c>
      <c r="L89" s="3"/>
      <c r="M89" s="3"/>
      <c r="N89" s="3" t="s">
        <v>1064</v>
      </c>
      <c r="O89" s="3"/>
      <c r="P89" s="3"/>
      <c r="Q89" s="3" t="s">
        <v>1094</v>
      </c>
      <c r="R89" s="3"/>
      <c r="S89" s="3"/>
      <c r="T89" s="3" t="s">
        <v>1284</v>
      </c>
      <c r="U89" s="3"/>
      <c r="V89" s="3"/>
      <c r="W89" s="3" t="s">
        <v>1061</v>
      </c>
      <c r="X89" s="3"/>
      <c r="Y89" s="3"/>
      <c r="Z89" s="3" t="s">
        <v>1105</v>
      </c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 ht="15.75" customHeight="1" x14ac:dyDescent="0.25">
      <c r="A90" s="1" t="s">
        <v>1073</v>
      </c>
      <c r="B90" s="2"/>
      <c r="C90" s="2"/>
      <c r="D90" s="2"/>
      <c r="E90" s="3" t="s">
        <v>95</v>
      </c>
      <c r="F90" s="3" t="s">
        <v>7</v>
      </c>
      <c r="G90" s="3" t="s">
        <v>91</v>
      </c>
      <c r="H90" s="4" t="s">
        <v>95</v>
      </c>
      <c r="I90" s="3" t="s">
        <v>7</v>
      </c>
      <c r="J90" s="3" t="s">
        <v>91</v>
      </c>
      <c r="K90" s="4" t="s">
        <v>95</v>
      </c>
      <c r="L90" s="3" t="s">
        <v>7</v>
      </c>
      <c r="M90" s="3" t="s">
        <v>91</v>
      </c>
      <c r="N90" s="4" t="s">
        <v>95</v>
      </c>
      <c r="O90" s="3" t="s">
        <v>7</v>
      </c>
      <c r="P90" s="3" t="s">
        <v>91</v>
      </c>
      <c r="Q90" s="4" t="s">
        <v>95</v>
      </c>
      <c r="R90" s="3" t="s">
        <v>7</v>
      </c>
      <c r="S90" s="3" t="s">
        <v>91</v>
      </c>
      <c r="T90" s="4" t="s">
        <v>95</v>
      </c>
      <c r="U90" s="3" t="s">
        <v>7</v>
      </c>
      <c r="V90" s="3" t="s">
        <v>91</v>
      </c>
      <c r="W90" s="4" t="s">
        <v>95</v>
      </c>
      <c r="X90" s="3" t="s">
        <v>7</v>
      </c>
      <c r="Y90" s="3" t="s">
        <v>91</v>
      </c>
      <c r="Z90" s="3" t="s">
        <v>95</v>
      </c>
      <c r="AA90" s="3" t="s">
        <v>7</v>
      </c>
      <c r="AB90" s="3" t="s">
        <v>91</v>
      </c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 ht="15.75" customHeight="1" x14ac:dyDescent="0.25">
      <c r="A91" s="5" t="s">
        <v>1074</v>
      </c>
      <c r="B91" s="6"/>
      <c r="C91" s="6"/>
      <c r="D91" s="6"/>
      <c r="E91">
        <v>4</v>
      </c>
      <c r="F91" s="10">
        <v>118</v>
      </c>
      <c r="G91">
        <v>0</v>
      </c>
      <c r="H91" s="7">
        <v>1</v>
      </c>
      <c r="I91" s="8">
        <v>2</v>
      </c>
      <c r="J91" s="8">
        <v>0</v>
      </c>
      <c r="K91" s="7"/>
      <c r="N91" s="7"/>
      <c r="Q91" s="7"/>
      <c r="T91" s="7"/>
      <c r="W91" s="7"/>
      <c r="Z91" s="7"/>
    </row>
    <row r="92" spans="1:49" ht="15.75" customHeight="1" x14ac:dyDescent="0.25">
      <c r="A92" s="5" t="s">
        <v>685</v>
      </c>
      <c r="B92" s="6"/>
      <c r="C92" s="6"/>
      <c r="D92" s="6"/>
      <c r="G92">
        <v>0</v>
      </c>
      <c r="H92" s="7"/>
      <c r="K92" s="7">
        <v>1</v>
      </c>
      <c r="L92">
        <v>13</v>
      </c>
      <c r="M92">
        <v>0</v>
      </c>
      <c r="N92" s="7">
        <v>1</v>
      </c>
      <c r="O92" s="8">
        <v>14</v>
      </c>
      <c r="P92" s="8">
        <v>0</v>
      </c>
      <c r="Q92" s="7"/>
      <c r="T92" s="7"/>
      <c r="W92" s="7"/>
      <c r="Z92" s="7"/>
    </row>
    <row r="93" spans="1:49" ht="15.75" customHeight="1" x14ac:dyDescent="0.25">
      <c r="A93" s="5" t="s">
        <v>301</v>
      </c>
      <c r="B93" s="6"/>
      <c r="C93" s="6"/>
      <c r="D93" s="6"/>
      <c r="E93">
        <v>1</v>
      </c>
      <c r="F93">
        <v>23</v>
      </c>
      <c r="G93">
        <v>0</v>
      </c>
      <c r="H93" s="7"/>
      <c r="K93" s="7"/>
      <c r="N93" s="7"/>
      <c r="Q93" s="7">
        <v>1</v>
      </c>
      <c r="R93">
        <v>27</v>
      </c>
      <c r="S93">
        <v>0</v>
      </c>
      <c r="T93" s="7"/>
      <c r="W93" s="7"/>
      <c r="Z93" s="7"/>
    </row>
    <row r="94" spans="1:49" ht="15.75" customHeight="1" x14ac:dyDescent="0.25">
      <c r="A94" s="5" t="s">
        <v>474</v>
      </c>
      <c r="B94" s="6"/>
      <c r="C94" s="6"/>
      <c r="D94" s="6"/>
      <c r="E94">
        <v>2</v>
      </c>
      <c r="F94">
        <v>42</v>
      </c>
      <c r="G94">
        <v>0</v>
      </c>
      <c r="H94" s="7"/>
      <c r="K94" s="7"/>
      <c r="N94" s="7"/>
      <c r="Q94" s="7"/>
      <c r="T94" s="7">
        <v>1</v>
      </c>
      <c r="U94">
        <v>7</v>
      </c>
      <c r="V94">
        <v>0</v>
      </c>
      <c r="W94" s="7"/>
      <c r="Z94" s="7"/>
    </row>
    <row r="95" spans="1:49" ht="15.75" customHeight="1" x14ac:dyDescent="0.25">
      <c r="A95" s="5" t="s">
        <v>236</v>
      </c>
      <c r="B95" s="6"/>
      <c r="C95" s="6"/>
      <c r="D95" s="6"/>
      <c r="E95">
        <v>3</v>
      </c>
      <c r="F95">
        <v>45</v>
      </c>
      <c r="G95">
        <v>0</v>
      </c>
      <c r="H95" s="7"/>
      <c r="K95" s="7"/>
      <c r="N95" s="7"/>
      <c r="Q95" s="7"/>
      <c r="T95" s="7"/>
      <c r="W95" s="7">
        <v>1</v>
      </c>
      <c r="X95">
        <v>33</v>
      </c>
      <c r="Y95">
        <v>0</v>
      </c>
      <c r="Z95" s="7"/>
    </row>
    <row r="96" spans="1:49" ht="15.75" customHeight="1" x14ac:dyDescent="0.25">
      <c r="A96" s="5" t="s">
        <v>363</v>
      </c>
      <c r="B96" s="6"/>
      <c r="C96" s="6"/>
      <c r="D96" s="6"/>
      <c r="E96">
        <v>5</v>
      </c>
      <c r="F96" s="10">
        <v>195</v>
      </c>
      <c r="G96">
        <v>0</v>
      </c>
      <c r="H96" s="7"/>
      <c r="K96" s="7"/>
      <c r="N96" s="7"/>
      <c r="Q96" s="7"/>
      <c r="T96" s="7"/>
      <c r="W96" s="7"/>
      <c r="Z96" s="7"/>
    </row>
    <row r="97" spans="1:28" ht="15.75" customHeight="1" x14ac:dyDescent="0.25">
      <c r="A97" s="5" t="s">
        <v>448</v>
      </c>
      <c r="B97" s="6"/>
      <c r="C97" s="6"/>
      <c r="D97" s="6"/>
      <c r="E97">
        <v>3</v>
      </c>
      <c r="F97">
        <v>53</v>
      </c>
      <c r="G97">
        <v>0</v>
      </c>
      <c r="H97" s="7"/>
      <c r="K97" s="7"/>
      <c r="N97" s="7">
        <v>1</v>
      </c>
      <c r="O97">
        <v>11</v>
      </c>
      <c r="P97">
        <v>0</v>
      </c>
      <c r="Q97" s="7"/>
      <c r="T97" s="7">
        <v>1</v>
      </c>
      <c r="U97">
        <v>12</v>
      </c>
      <c r="V97">
        <v>0</v>
      </c>
      <c r="W97" s="7"/>
      <c r="Z97" s="7"/>
    </row>
    <row r="98" spans="1:28" ht="15.75" customHeight="1" x14ac:dyDescent="0.25">
      <c r="A98" s="5" t="s">
        <v>364</v>
      </c>
      <c r="B98" s="6"/>
      <c r="C98" s="6"/>
      <c r="D98" s="6"/>
      <c r="E98">
        <v>2</v>
      </c>
      <c r="F98">
        <v>66</v>
      </c>
      <c r="G98">
        <v>0</v>
      </c>
      <c r="H98" s="7"/>
      <c r="K98" s="7"/>
      <c r="N98" s="7"/>
      <c r="Q98" s="7"/>
      <c r="T98" s="7"/>
      <c r="W98" s="7"/>
      <c r="Z98" s="7"/>
    </row>
    <row r="99" spans="1:28" ht="15.75" customHeight="1" x14ac:dyDescent="0.25">
      <c r="A99" s="5" t="s">
        <v>125</v>
      </c>
      <c r="B99" s="6"/>
      <c r="C99" s="6"/>
      <c r="D99" s="6"/>
      <c r="E99">
        <v>4</v>
      </c>
      <c r="F99" s="10">
        <v>108</v>
      </c>
      <c r="G99">
        <v>0</v>
      </c>
      <c r="H99" s="7"/>
      <c r="K99" s="7"/>
      <c r="N99" s="7"/>
      <c r="Q99" s="7"/>
      <c r="T99" s="7"/>
      <c r="W99" s="7">
        <v>2</v>
      </c>
      <c r="X99" s="10">
        <v>139</v>
      </c>
      <c r="Y99">
        <v>0</v>
      </c>
      <c r="Z99" s="7"/>
    </row>
    <row r="100" spans="1:28" ht="15.75" customHeight="1" x14ac:dyDescent="0.25">
      <c r="A100" s="5" t="s">
        <v>342</v>
      </c>
      <c r="B100" s="6"/>
      <c r="C100" s="6"/>
      <c r="D100" s="6"/>
      <c r="E100">
        <v>3</v>
      </c>
      <c r="F100">
        <v>36</v>
      </c>
      <c r="G100">
        <v>0</v>
      </c>
      <c r="H100" s="7"/>
      <c r="K100" s="7"/>
      <c r="N100" s="7"/>
      <c r="Q100" s="7"/>
      <c r="T100" s="7"/>
      <c r="W100" s="7"/>
      <c r="Z100" s="7"/>
    </row>
    <row r="101" spans="1:28" ht="15.75" customHeight="1" x14ac:dyDescent="0.25">
      <c r="A101" s="5" t="s">
        <v>365</v>
      </c>
      <c r="B101" s="6"/>
      <c r="C101" s="6"/>
      <c r="D101" s="6"/>
      <c r="E101">
        <v>2</v>
      </c>
      <c r="F101">
        <v>54</v>
      </c>
      <c r="G101">
        <v>0</v>
      </c>
      <c r="H101" s="7"/>
      <c r="K101" s="7"/>
      <c r="N101" s="7"/>
      <c r="Q101" s="7"/>
      <c r="T101" s="7"/>
      <c r="W101" s="7"/>
      <c r="Z101" s="7">
        <v>1</v>
      </c>
      <c r="AA101">
        <v>7</v>
      </c>
      <c r="AB101">
        <v>0</v>
      </c>
    </row>
    <row r="102" spans="1:28" ht="15.75" customHeight="1" x14ac:dyDescent="0.25">
      <c r="A102" s="5"/>
      <c r="B102" s="6"/>
      <c r="C102" s="6"/>
      <c r="D102" s="6"/>
      <c r="E102">
        <f t="shared" ref="E102:Y102" si="43">SUM(E91:E101)</f>
        <v>29</v>
      </c>
      <c r="F102">
        <f t="shared" si="43"/>
        <v>740</v>
      </c>
      <c r="G102">
        <f t="shared" si="43"/>
        <v>0</v>
      </c>
      <c r="H102">
        <f t="shared" si="43"/>
        <v>1</v>
      </c>
      <c r="I102">
        <f t="shared" si="43"/>
        <v>2</v>
      </c>
      <c r="J102">
        <f t="shared" si="43"/>
        <v>0</v>
      </c>
      <c r="K102">
        <f t="shared" si="43"/>
        <v>1</v>
      </c>
      <c r="L102">
        <f t="shared" si="43"/>
        <v>13</v>
      </c>
      <c r="M102">
        <f t="shared" si="43"/>
        <v>0</v>
      </c>
      <c r="N102">
        <f t="shared" si="43"/>
        <v>2</v>
      </c>
      <c r="O102">
        <f t="shared" si="43"/>
        <v>25</v>
      </c>
      <c r="P102">
        <f t="shared" si="43"/>
        <v>0</v>
      </c>
      <c r="Q102">
        <f t="shared" si="43"/>
        <v>1</v>
      </c>
      <c r="R102">
        <f t="shared" si="43"/>
        <v>27</v>
      </c>
      <c r="S102">
        <f t="shared" si="43"/>
        <v>0</v>
      </c>
      <c r="T102">
        <f t="shared" si="43"/>
        <v>2</v>
      </c>
      <c r="U102">
        <f t="shared" si="43"/>
        <v>19</v>
      </c>
      <c r="V102">
        <f t="shared" si="43"/>
        <v>0</v>
      </c>
      <c r="W102">
        <f t="shared" si="43"/>
        <v>3</v>
      </c>
      <c r="X102">
        <f t="shared" si="43"/>
        <v>172</v>
      </c>
      <c r="Y102">
        <f t="shared" si="43"/>
        <v>0</v>
      </c>
    </row>
    <row r="103" spans="1:28" ht="15.75" customHeight="1" x14ac:dyDescent="0.25">
      <c r="A103" s="5"/>
      <c r="B103" s="6"/>
      <c r="C103" s="6"/>
      <c r="D103" s="6"/>
    </row>
    <row r="104" spans="1:28" ht="15.75" customHeight="1" x14ac:dyDescent="0.25">
      <c r="A104" s="5"/>
      <c r="B104" s="6"/>
      <c r="C104" s="6"/>
      <c r="D104" s="6"/>
    </row>
    <row r="105" spans="1:28" ht="15.75" customHeight="1" x14ac:dyDescent="0.25">
      <c r="A105" s="5"/>
      <c r="B105" s="6"/>
      <c r="C105" s="6"/>
      <c r="D105" s="6"/>
    </row>
    <row r="106" spans="1:28" ht="15.75" customHeight="1" x14ac:dyDescent="0.25">
      <c r="A106" s="5"/>
      <c r="B106" s="6"/>
      <c r="C106" s="6"/>
      <c r="D106" s="6"/>
    </row>
    <row r="107" spans="1:28" ht="15.75" customHeight="1" x14ac:dyDescent="0.25">
      <c r="A107" s="5"/>
      <c r="B107" s="6"/>
      <c r="C107" s="6"/>
      <c r="D107" s="6"/>
    </row>
    <row r="108" spans="1:28" ht="15.75" customHeight="1" x14ac:dyDescent="0.25">
      <c r="A108" s="5"/>
      <c r="B108" s="6"/>
      <c r="C108" s="6"/>
      <c r="D108" s="6"/>
    </row>
    <row r="109" spans="1:28" ht="15.75" customHeight="1" x14ac:dyDescent="0.25">
      <c r="A109" s="5"/>
      <c r="B109" s="6"/>
      <c r="C109" s="6"/>
      <c r="D109" s="6"/>
    </row>
    <row r="110" spans="1:28" ht="15.75" customHeight="1" x14ac:dyDescent="0.25">
      <c r="A110" s="5"/>
      <c r="B110" s="6"/>
      <c r="C110" s="6"/>
      <c r="D110" s="6"/>
    </row>
    <row r="111" spans="1:28" ht="15.75" customHeight="1" x14ac:dyDescent="0.25">
      <c r="A111" s="5"/>
      <c r="B111" s="6"/>
      <c r="C111" s="6"/>
      <c r="D111" s="6"/>
    </row>
    <row r="112" spans="1:28" ht="15.75" customHeight="1" x14ac:dyDescent="0.25">
      <c r="A112" s="5"/>
      <c r="B112" s="6"/>
      <c r="C112" s="6"/>
      <c r="D112" s="6"/>
    </row>
    <row r="113" spans="1:4" ht="15.75" customHeight="1" x14ac:dyDescent="0.25">
      <c r="A113" s="5"/>
      <c r="B113" s="6"/>
      <c r="C113" s="6"/>
      <c r="D113" s="6"/>
    </row>
    <row r="114" spans="1:4" ht="15.75" customHeight="1" x14ac:dyDescent="0.25">
      <c r="A114" s="5"/>
      <c r="B114" s="6"/>
      <c r="C114" s="6"/>
      <c r="D114" s="6"/>
    </row>
    <row r="115" spans="1:4" ht="15.75" customHeight="1" x14ac:dyDescent="0.25">
      <c r="A115" s="5"/>
      <c r="B115" s="6"/>
      <c r="C115" s="6"/>
      <c r="D115" s="6"/>
    </row>
    <row r="116" spans="1:4" ht="15.75" customHeight="1" x14ac:dyDescent="0.25">
      <c r="A116" s="5"/>
      <c r="B116" s="6"/>
      <c r="C116" s="6"/>
      <c r="D116" s="6"/>
    </row>
    <row r="117" spans="1:4" ht="15.75" customHeight="1" x14ac:dyDescent="0.25">
      <c r="A117" s="5"/>
      <c r="B117" s="6"/>
      <c r="C117" s="6"/>
      <c r="D117" s="6"/>
    </row>
    <row r="118" spans="1:4" ht="15.75" customHeight="1" x14ac:dyDescent="0.25">
      <c r="A118" s="5"/>
      <c r="B118" s="6"/>
      <c r="C118" s="6"/>
      <c r="D118" s="6"/>
    </row>
    <row r="119" spans="1:4" ht="15.75" customHeight="1" x14ac:dyDescent="0.25">
      <c r="A119" s="5"/>
      <c r="B119" s="6"/>
      <c r="C119" s="6"/>
      <c r="D119" s="6"/>
    </row>
    <row r="120" spans="1:4" ht="15.75" customHeight="1" x14ac:dyDescent="0.25">
      <c r="A120" s="5"/>
      <c r="B120" s="6"/>
      <c r="C120" s="6"/>
      <c r="D120" s="6"/>
    </row>
    <row r="121" spans="1:4" ht="15.75" customHeight="1" x14ac:dyDescent="0.25">
      <c r="A121" s="5"/>
      <c r="B121" s="6"/>
      <c r="C121" s="6"/>
      <c r="D121" s="6"/>
    </row>
    <row r="122" spans="1:4" ht="15.75" customHeight="1" x14ac:dyDescent="0.25">
      <c r="A122" s="5"/>
      <c r="B122" s="6"/>
      <c r="C122" s="6"/>
      <c r="D122" s="6"/>
    </row>
    <row r="123" spans="1:4" ht="15.75" customHeight="1" x14ac:dyDescent="0.25">
      <c r="A123" s="5"/>
      <c r="B123" s="6"/>
      <c r="C123" s="6"/>
      <c r="D123" s="6"/>
    </row>
    <row r="124" spans="1:4" ht="15.75" customHeight="1" x14ac:dyDescent="0.25">
      <c r="A124" s="5"/>
      <c r="B124" s="6"/>
      <c r="C124" s="6"/>
      <c r="D124" s="6"/>
    </row>
    <row r="125" spans="1:4" ht="15.75" customHeight="1" x14ac:dyDescent="0.25">
      <c r="A125" s="5"/>
      <c r="B125" s="6"/>
      <c r="C125" s="6"/>
      <c r="D125" s="6"/>
    </row>
    <row r="126" spans="1:4" ht="15.75" customHeight="1" x14ac:dyDescent="0.25">
      <c r="A126" s="5"/>
      <c r="B126" s="6"/>
      <c r="C126" s="6"/>
      <c r="D126" s="6"/>
    </row>
    <row r="127" spans="1:4" ht="15.75" customHeight="1" x14ac:dyDescent="0.25">
      <c r="A127" s="5"/>
      <c r="B127" s="6"/>
      <c r="C127" s="6"/>
      <c r="D127" s="6"/>
    </row>
    <row r="128" spans="1:4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" customWidth="1"/>
    <col min="4" max="4" width="3.28515625" customWidth="1"/>
    <col min="5" max="5" width="4.28515625" customWidth="1"/>
    <col min="6" max="6" width="5.7109375" customWidth="1"/>
    <col min="7" max="7" width="4.5703125" customWidth="1"/>
    <col min="8" max="8" width="4.140625" customWidth="1"/>
    <col min="9" max="9" width="4.42578125" customWidth="1"/>
    <col min="10" max="10" width="4.7109375" customWidth="1"/>
    <col min="11" max="11" width="3.5703125" customWidth="1"/>
    <col min="12" max="12" width="4.42578125" customWidth="1"/>
    <col min="13" max="13" width="3.425781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  <col min="41" max="41" width="4.28515625" customWidth="1"/>
    <col min="42" max="42" width="4" customWidth="1"/>
    <col min="43" max="43" width="3.7109375" customWidth="1"/>
    <col min="44" max="44" width="4.140625" customWidth="1"/>
    <col min="45" max="45" width="4.28515625" customWidth="1"/>
    <col min="46" max="46" width="3" customWidth="1"/>
    <col min="47" max="47" width="4.85546875" customWidth="1"/>
    <col min="48" max="48" width="5.85546875" customWidth="1"/>
    <col min="49" max="49" width="3.28515625" customWidth="1"/>
    <col min="50" max="50" width="3.5703125" customWidth="1"/>
    <col min="51" max="51" width="4.42578125" customWidth="1"/>
    <col min="52" max="52" width="4" customWidth="1"/>
  </cols>
  <sheetData>
    <row r="1" spans="1:52" x14ac:dyDescent="0.25">
      <c r="A1" s="1" t="s">
        <v>0</v>
      </c>
      <c r="B1" s="2" t="s">
        <v>1</v>
      </c>
      <c r="C1" s="2"/>
      <c r="D1" s="2"/>
      <c r="E1" s="3" t="s">
        <v>1083</v>
      </c>
      <c r="F1" s="3"/>
      <c r="G1" s="3"/>
      <c r="H1" s="3" t="s">
        <v>1084</v>
      </c>
      <c r="I1" s="3"/>
      <c r="J1" s="3"/>
      <c r="K1" s="3" t="s">
        <v>1085</v>
      </c>
      <c r="L1" s="3"/>
      <c r="M1" s="3"/>
      <c r="N1" s="3" t="s">
        <v>1086</v>
      </c>
      <c r="O1" s="3"/>
      <c r="P1" s="3"/>
      <c r="Q1" s="3" t="s">
        <v>1087</v>
      </c>
      <c r="R1" s="3"/>
      <c r="S1" s="3"/>
      <c r="T1" s="3" t="s">
        <v>1088</v>
      </c>
      <c r="U1" s="3"/>
      <c r="V1" s="3"/>
      <c r="W1" s="3" t="s">
        <v>1089</v>
      </c>
      <c r="X1" s="3"/>
      <c r="Y1" s="3"/>
      <c r="Z1" s="3" t="s">
        <v>1090</v>
      </c>
      <c r="AA1" s="3"/>
      <c r="AB1" s="3"/>
      <c r="AC1" s="3" t="s">
        <v>1091</v>
      </c>
      <c r="AD1" s="3"/>
      <c r="AE1" s="3"/>
      <c r="AF1" s="3" t="s">
        <v>1285</v>
      </c>
      <c r="AG1" s="3"/>
      <c r="AH1" s="3"/>
      <c r="AI1" s="3" t="s">
        <v>1092</v>
      </c>
      <c r="AJ1" s="3"/>
      <c r="AK1" s="3"/>
      <c r="AL1" s="3" t="s">
        <v>2</v>
      </c>
      <c r="AM1" s="3"/>
      <c r="AN1" s="3"/>
      <c r="AO1" s="3"/>
      <c r="AP1" s="3"/>
      <c r="AQ1" s="3"/>
      <c r="AR1" s="3"/>
      <c r="AS1" s="3"/>
      <c r="AT1" s="3"/>
      <c r="AU1" t="s">
        <v>20</v>
      </c>
      <c r="AV1" t="s">
        <v>21</v>
      </c>
      <c r="AW1" t="s">
        <v>22</v>
      </c>
      <c r="AX1" s="3"/>
      <c r="AY1" s="3"/>
      <c r="AZ1" s="3"/>
    </row>
    <row r="2" spans="1:52" x14ac:dyDescent="0.25">
      <c r="A2" s="1" t="s">
        <v>1093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/>
      <c r="AP2" s="3"/>
      <c r="AQ2" s="3"/>
      <c r="AR2" s="3"/>
      <c r="AS2" s="3"/>
      <c r="AT2" s="3"/>
      <c r="AU2" s="9" t="s">
        <v>26</v>
      </c>
      <c r="AV2" s="9" t="s">
        <v>28</v>
      </c>
      <c r="AW2" s="9" t="s">
        <v>29</v>
      </c>
      <c r="AX2" s="3"/>
      <c r="AY2" s="3"/>
      <c r="AZ2" s="3"/>
    </row>
    <row r="3" spans="1:52" x14ac:dyDescent="0.25">
      <c r="A3" s="5" t="s">
        <v>685</v>
      </c>
      <c r="B3" s="6">
        <f t="shared" ref="B3:D3" si="0">E3+H3+K3+N3+Q3+T3+W3+Z3+AC3+AF3+AI3</f>
        <v>28</v>
      </c>
      <c r="C3" s="6">
        <f t="shared" si="0"/>
        <v>90</v>
      </c>
      <c r="D3" s="6">
        <f t="shared" si="0"/>
        <v>0</v>
      </c>
      <c r="E3" s="7">
        <v>11</v>
      </c>
      <c r="F3">
        <v>50</v>
      </c>
      <c r="G3">
        <v>0</v>
      </c>
      <c r="H3" s="7">
        <v>11</v>
      </c>
      <c r="I3" s="8">
        <v>34</v>
      </c>
      <c r="J3" s="8">
        <v>0</v>
      </c>
      <c r="K3" s="7">
        <v>3</v>
      </c>
      <c r="L3" s="8">
        <v>1</v>
      </c>
      <c r="M3" s="8">
        <v>0</v>
      </c>
      <c r="N3" s="7">
        <v>0</v>
      </c>
      <c r="O3" s="8">
        <v>0</v>
      </c>
      <c r="P3" s="8">
        <v>0</v>
      </c>
      <c r="Q3" s="7">
        <v>0</v>
      </c>
      <c r="R3" s="8">
        <v>0</v>
      </c>
      <c r="S3" s="8">
        <v>0</v>
      </c>
      <c r="T3" s="7">
        <v>0</v>
      </c>
      <c r="U3" s="8">
        <v>0</v>
      </c>
      <c r="V3" s="8">
        <v>0</v>
      </c>
      <c r="W3" s="7">
        <v>1</v>
      </c>
      <c r="X3" s="8">
        <v>8</v>
      </c>
      <c r="Y3" s="8">
        <v>0</v>
      </c>
      <c r="Z3" s="7">
        <v>2</v>
      </c>
      <c r="AA3" s="8">
        <v>-3</v>
      </c>
      <c r="AB3" s="8">
        <v>0</v>
      </c>
      <c r="AC3" s="7"/>
      <c r="AF3" s="7"/>
      <c r="AI3" s="7"/>
      <c r="AL3" s="7"/>
      <c r="AU3" s="10" t="s">
        <v>34</v>
      </c>
      <c r="AV3" s="10" t="s">
        <v>34</v>
      </c>
      <c r="AW3" s="10" t="s">
        <v>35</v>
      </c>
    </row>
    <row r="4" spans="1:52" x14ac:dyDescent="0.25">
      <c r="A4" s="5" t="s">
        <v>301</v>
      </c>
      <c r="B4" s="6">
        <f t="shared" ref="B4:D4" si="1">E4+H4+K4+N4+Q4+T4+W4+Z4+AC4+AF4+AI4</f>
        <v>39</v>
      </c>
      <c r="C4" s="6">
        <f t="shared" si="1"/>
        <v>115</v>
      </c>
      <c r="D4" s="6">
        <f t="shared" si="1"/>
        <v>1</v>
      </c>
      <c r="E4" s="7">
        <v>19</v>
      </c>
      <c r="F4">
        <v>38</v>
      </c>
      <c r="G4">
        <v>1</v>
      </c>
      <c r="H4" s="7"/>
      <c r="I4" s="8"/>
      <c r="J4" s="8"/>
      <c r="K4" s="7">
        <v>9</v>
      </c>
      <c r="L4">
        <v>21</v>
      </c>
      <c r="M4">
        <v>0</v>
      </c>
      <c r="N4" s="7">
        <v>6</v>
      </c>
      <c r="O4" s="8">
        <v>21</v>
      </c>
      <c r="P4" s="8">
        <v>0</v>
      </c>
      <c r="Q4" s="7">
        <v>2</v>
      </c>
      <c r="R4" s="8">
        <v>10</v>
      </c>
      <c r="S4" s="8">
        <v>0</v>
      </c>
      <c r="T4" s="7">
        <v>2</v>
      </c>
      <c r="U4" s="8">
        <v>23</v>
      </c>
      <c r="V4" s="8">
        <v>0</v>
      </c>
      <c r="W4" s="7"/>
      <c r="Z4" s="7"/>
      <c r="AC4" s="7">
        <v>1</v>
      </c>
      <c r="AD4">
        <v>2</v>
      </c>
      <c r="AE4">
        <v>0</v>
      </c>
      <c r="AF4" s="7"/>
      <c r="AI4" s="7"/>
      <c r="AL4" s="7"/>
      <c r="AU4" s="12" t="s">
        <v>38</v>
      </c>
      <c r="AV4" s="12" t="s">
        <v>38</v>
      </c>
      <c r="AW4" s="12" t="s">
        <v>40</v>
      </c>
    </row>
    <row r="5" spans="1:52" x14ac:dyDescent="0.25">
      <c r="A5" s="5" t="s">
        <v>474</v>
      </c>
      <c r="B5" s="6">
        <f t="shared" ref="B5:D5" si="2">E5+H5+K5+N5+Q5+T5+W5+Z5+AC5+AF5+AI5</f>
        <v>44</v>
      </c>
      <c r="C5" s="6">
        <f t="shared" si="2"/>
        <v>207</v>
      </c>
      <c r="D5" s="6">
        <f t="shared" si="2"/>
        <v>0</v>
      </c>
      <c r="E5" s="7">
        <v>5</v>
      </c>
      <c r="F5">
        <v>19</v>
      </c>
      <c r="G5">
        <v>0</v>
      </c>
      <c r="H5" s="7"/>
      <c r="I5" s="8"/>
      <c r="J5" s="8"/>
      <c r="K5" s="7">
        <v>10</v>
      </c>
      <c r="L5" s="8">
        <v>65</v>
      </c>
      <c r="M5" s="8">
        <v>0</v>
      </c>
      <c r="N5" s="7">
        <v>27</v>
      </c>
      <c r="O5" s="10">
        <v>126</v>
      </c>
      <c r="P5" s="8">
        <v>0</v>
      </c>
      <c r="Q5" s="7">
        <v>0</v>
      </c>
      <c r="R5" s="8">
        <v>0</v>
      </c>
      <c r="S5" s="8">
        <v>0</v>
      </c>
      <c r="T5" s="7">
        <v>1</v>
      </c>
      <c r="U5" s="8">
        <v>5</v>
      </c>
      <c r="V5" s="8">
        <v>0</v>
      </c>
      <c r="W5" s="7"/>
      <c r="Z5" s="7">
        <v>1</v>
      </c>
      <c r="AA5">
        <v>-8</v>
      </c>
      <c r="AB5">
        <v>0</v>
      </c>
      <c r="AC5" s="7"/>
      <c r="AF5" s="7"/>
      <c r="AI5" s="7"/>
      <c r="AJ5" s="8"/>
      <c r="AK5" s="8"/>
      <c r="AL5" s="7"/>
      <c r="AU5" s="11" t="s">
        <v>40</v>
      </c>
      <c r="AV5" s="11" t="s">
        <v>40</v>
      </c>
      <c r="AW5" s="11" t="s">
        <v>46</v>
      </c>
    </row>
    <row r="6" spans="1:52" x14ac:dyDescent="0.25">
      <c r="A6" s="5" t="s">
        <v>1074</v>
      </c>
      <c r="B6" s="6">
        <f t="shared" ref="B6:D6" si="3">E6+H6+K6+N6+Q6+T6+W6+Z6+AC6+AF6+AI6</f>
        <v>54</v>
      </c>
      <c r="C6" s="6">
        <f t="shared" si="3"/>
        <v>204</v>
      </c>
      <c r="D6" s="6">
        <f t="shared" si="3"/>
        <v>1</v>
      </c>
      <c r="E6" s="7">
        <v>17</v>
      </c>
      <c r="F6">
        <v>87</v>
      </c>
      <c r="G6">
        <v>1</v>
      </c>
      <c r="H6" s="7">
        <v>10</v>
      </c>
      <c r="I6" s="8">
        <v>18</v>
      </c>
      <c r="J6" s="8">
        <v>0</v>
      </c>
      <c r="K6" s="7">
        <v>5</v>
      </c>
      <c r="L6" s="8">
        <v>15</v>
      </c>
      <c r="M6" s="8">
        <v>0</v>
      </c>
      <c r="N6" s="7">
        <v>14</v>
      </c>
      <c r="O6" s="8">
        <v>43</v>
      </c>
      <c r="P6" s="8">
        <v>0</v>
      </c>
      <c r="Q6" s="7">
        <v>3</v>
      </c>
      <c r="R6" s="8">
        <v>20</v>
      </c>
      <c r="S6" s="8">
        <v>0</v>
      </c>
      <c r="T6" s="7">
        <v>2</v>
      </c>
      <c r="U6" s="8">
        <v>15</v>
      </c>
      <c r="V6" s="8">
        <v>0</v>
      </c>
      <c r="W6" s="7">
        <v>3</v>
      </c>
      <c r="X6" s="8">
        <v>6</v>
      </c>
      <c r="Y6" s="8">
        <v>0</v>
      </c>
      <c r="Z6" s="7"/>
      <c r="AC6" s="7"/>
      <c r="AF6" s="7"/>
      <c r="AI6" s="7"/>
      <c r="AL6" s="7"/>
      <c r="AU6" s="17" t="s">
        <v>50</v>
      </c>
      <c r="AV6" s="17" t="s">
        <v>50</v>
      </c>
      <c r="AW6" s="18" t="s">
        <v>52</v>
      </c>
    </row>
    <row r="7" spans="1:52" x14ac:dyDescent="0.25">
      <c r="A7" s="5" t="s">
        <v>236</v>
      </c>
      <c r="B7" s="6">
        <f t="shared" ref="B7:D7" si="4">E7+H7+K7+N7+Q7+T7+W7+Z7+AC7+AF7+AI7</f>
        <v>45</v>
      </c>
      <c r="C7" s="6">
        <f t="shared" si="4"/>
        <v>188</v>
      </c>
      <c r="D7" s="6">
        <f t="shared" si="4"/>
        <v>0</v>
      </c>
      <c r="E7" s="7">
        <v>25</v>
      </c>
      <c r="F7" s="10">
        <v>132</v>
      </c>
      <c r="G7">
        <v>0</v>
      </c>
      <c r="H7" s="7">
        <v>8</v>
      </c>
      <c r="I7" s="8">
        <v>29</v>
      </c>
      <c r="J7" s="8">
        <v>0</v>
      </c>
      <c r="K7" s="7">
        <v>8</v>
      </c>
      <c r="L7" s="8">
        <v>6</v>
      </c>
      <c r="M7" s="8">
        <v>0</v>
      </c>
      <c r="N7" s="7">
        <v>0</v>
      </c>
      <c r="O7" s="8">
        <v>0</v>
      </c>
      <c r="P7" s="8">
        <v>0</v>
      </c>
      <c r="Q7" s="7">
        <v>1</v>
      </c>
      <c r="R7" s="8">
        <v>5</v>
      </c>
      <c r="S7" s="8">
        <v>0</v>
      </c>
      <c r="T7" s="7">
        <v>2</v>
      </c>
      <c r="U7" s="8">
        <v>19</v>
      </c>
      <c r="V7" s="8">
        <v>0</v>
      </c>
      <c r="W7" s="7"/>
      <c r="Z7" s="7">
        <v>1</v>
      </c>
      <c r="AA7">
        <v>-3</v>
      </c>
      <c r="AB7">
        <v>0</v>
      </c>
      <c r="AC7" s="7"/>
      <c r="AF7" s="7"/>
      <c r="AI7" s="7"/>
      <c r="AL7" s="7"/>
      <c r="AV7" s="18" t="s">
        <v>46</v>
      </c>
      <c r="AW7" s="18" t="s">
        <v>56</v>
      </c>
    </row>
    <row r="8" spans="1:52" x14ac:dyDescent="0.25">
      <c r="A8" s="5" t="s">
        <v>363</v>
      </c>
      <c r="B8" s="6">
        <f t="shared" ref="B8:D8" si="5">E8+H8+K8+N8+Q8+T8+W8+Z8+AC8+AF8+AI8</f>
        <v>27</v>
      </c>
      <c r="C8" s="6">
        <f t="shared" si="5"/>
        <v>94</v>
      </c>
      <c r="D8" s="6">
        <f t="shared" si="5"/>
        <v>0</v>
      </c>
      <c r="E8" s="7">
        <v>7</v>
      </c>
      <c r="F8">
        <v>10</v>
      </c>
      <c r="G8">
        <v>0</v>
      </c>
      <c r="H8" s="7">
        <v>11</v>
      </c>
      <c r="I8" s="8">
        <v>32</v>
      </c>
      <c r="J8" s="8">
        <v>0</v>
      </c>
      <c r="K8" s="7">
        <v>2</v>
      </c>
      <c r="L8" s="8">
        <v>18</v>
      </c>
      <c r="M8" s="8">
        <v>0</v>
      </c>
      <c r="N8" s="7">
        <v>0</v>
      </c>
      <c r="O8" s="8">
        <v>0</v>
      </c>
      <c r="P8" s="8">
        <v>0</v>
      </c>
      <c r="Q8" s="7">
        <v>3</v>
      </c>
      <c r="R8" s="8">
        <v>21</v>
      </c>
      <c r="S8" s="8">
        <v>0</v>
      </c>
      <c r="T8" s="7">
        <v>1</v>
      </c>
      <c r="U8" s="8">
        <v>6</v>
      </c>
      <c r="V8" s="8">
        <v>0</v>
      </c>
      <c r="W8" s="7">
        <v>1</v>
      </c>
      <c r="X8" s="8">
        <v>4</v>
      </c>
      <c r="Y8" s="8">
        <v>0</v>
      </c>
      <c r="Z8" s="7"/>
      <c r="AC8" s="7"/>
      <c r="AF8" s="7">
        <v>2</v>
      </c>
      <c r="AG8">
        <v>3</v>
      </c>
      <c r="AH8">
        <v>0</v>
      </c>
      <c r="AI8" s="7"/>
      <c r="AL8" s="7"/>
      <c r="AW8" s="19" t="s">
        <v>38</v>
      </c>
    </row>
    <row r="9" spans="1:52" x14ac:dyDescent="0.25">
      <c r="A9" s="5" t="s">
        <v>448</v>
      </c>
      <c r="B9" s="6">
        <f t="shared" ref="B9:D9" si="6">E9+H9+K9+N9+Q9+T9+W9+Z9+AC9+AF9+AI9</f>
        <v>34</v>
      </c>
      <c r="C9" s="6">
        <f t="shared" si="6"/>
        <v>100</v>
      </c>
      <c r="D9" s="6">
        <f t="shared" si="6"/>
        <v>1</v>
      </c>
      <c r="E9" s="7">
        <v>15</v>
      </c>
      <c r="F9">
        <v>51</v>
      </c>
      <c r="G9">
        <v>0</v>
      </c>
      <c r="H9" s="7">
        <v>10</v>
      </c>
      <c r="I9" s="8">
        <v>30</v>
      </c>
      <c r="J9" s="8">
        <v>0</v>
      </c>
      <c r="K9" s="7">
        <v>7</v>
      </c>
      <c r="L9" s="8">
        <v>19</v>
      </c>
      <c r="M9" s="8">
        <v>1</v>
      </c>
      <c r="N9" s="7">
        <v>0</v>
      </c>
      <c r="O9" s="8">
        <v>0</v>
      </c>
      <c r="P9" s="8">
        <v>0</v>
      </c>
      <c r="Q9" s="7">
        <v>1</v>
      </c>
      <c r="R9" s="8">
        <v>-1</v>
      </c>
      <c r="S9" s="8">
        <v>0</v>
      </c>
      <c r="T9" s="7">
        <v>1</v>
      </c>
      <c r="U9" s="8">
        <v>1</v>
      </c>
      <c r="V9" s="8">
        <v>0</v>
      </c>
      <c r="W9" s="7"/>
      <c r="Z9" s="7"/>
      <c r="AC9" s="7"/>
      <c r="AF9" s="7"/>
      <c r="AI9" s="7"/>
      <c r="AL9" s="7"/>
      <c r="AU9" s="20" t="s">
        <v>61</v>
      </c>
      <c r="AV9" s="20"/>
    </row>
    <row r="10" spans="1:52" x14ac:dyDescent="0.25">
      <c r="A10" s="5" t="s">
        <v>364</v>
      </c>
      <c r="B10" s="6">
        <f t="shared" ref="B10:C10" si="7">E10+H10+K10+N10+Q10+T10+W10+Z10+AC10+AF10+AI10+AL10</f>
        <v>25</v>
      </c>
      <c r="C10" s="6">
        <f t="shared" si="7"/>
        <v>142</v>
      </c>
      <c r="D10" s="6">
        <f>G10+J10+M10+P10+S10+V10+Y10+AB10+AE10+AH10+AK10</f>
        <v>1</v>
      </c>
      <c r="E10" s="7">
        <v>2</v>
      </c>
      <c r="F10">
        <v>1</v>
      </c>
      <c r="G10">
        <v>0</v>
      </c>
      <c r="H10" s="7">
        <v>10</v>
      </c>
      <c r="I10" s="8">
        <v>33</v>
      </c>
      <c r="J10" s="8">
        <v>0</v>
      </c>
      <c r="K10" s="7">
        <v>9</v>
      </c>
      <c r="L10" s="8">
        <v>71</v>
      </c>
      <c r="M10" s="8">
        <v>1</v>
      </c>
      <c r="N10" s="7">
        <v>0</v>
      </c>
      <c r="O10" s="8">
        <v>0</v>
      </c>
      <c r="P10" s="8">
        <v>0</v>
      </c>
      <c r="Q10" s="7">
        <v>1</v>
      </c>
      <c r="R10" s="8">
        <v>22</v>
      </c>
      <c r="S10" s="8">
        <v>0</v>
      </c>
      <c r="T10" s="7">
        <v>2</v>
      </c>
      <c r="U10" s="8">
        <v>14</v>
      </c>
      <c r="V10" s="8">
        <v>0</v>
      </c>
      <c r="W10" s="7"/>
      <c r="Z10" s="7">
        <v>1</v>
      </c>
      <c r="AA10">
        <v>1</v>
      </c>
      <c r="AB10">
        <v>0</v>
      </c>
      <c r="AC10" s="7"/>
      <c r="AF10" s="7"/>
      <c r="AI10" s="7"/>
      <c r="AL10" s="7"/>
      <c r="AW10" s="22" t="s">
        <v>64</v>
      </c>
    </row>
    <row r="11" spans="1:52" x14ac:dyDescent="0.25">
      <c r="A11" s="5" t="s">
        <v>125</v>
      </c>
      <c r="B11" s="6">
        <f t="shared" ref="B11:D11" si="8">E11+H11+K11+N11+Q11+T11+W11+Z11+AC11+AF11+AI11</f>
        <v>42</v>
      </c>
      <c r="C11" s="6">
        <f t="shared" si="8"/>
        <v>165</v>
      </c>
      <c r="D11" s="6">
        <f t="shared" si="8"/>
        <v>1</v>
      </c>
      <c r="E11" s="7">
        <v>5</v>
      </c>
      <c r="F11">
        <v>5</v>
      </c>
      <c r="G11">
        <v>0</v>
      </c>
      <c r="H11" s="7">
        <v>13</v>
      </c>
      <c r="I11" s="8">
        <v>52</v>
      </c>
      <c r="J11" s="8">
        <v>0</v>
      </c>
      <c r="K11" s="7">
        <v>17</v>
      </c>
      <c r="L11" s="8">
        <v>93</v>
      </c>
      <c r="M11" s="8">
        <v>1</v>
      </c>
      <c r="N11" s="7">
        <v>0</v>
      </c>
      <c r="O11" s="8">
        <v>0</v>
      </c>
      <c r="P11" s="8">
        <v>0</v>
      </c>
      <c r="Q11" s="7">
        <v>0</v>
      </c>
      <c r="R11" s="8">
        <v>0</v>
      </c>
      <c r="S11" s="8">
        <v>0</v>
      </c>
      <c r="T11" s="7">
        <v>0</v>
      </c>
      <c r="U11" s="8">
        <v>0</v>
      </c>
      <c r="V11" s="8">
        <v>0</v>
      </c>
      <c r="W11" s="7">
        <v>5</v>
      </c>
      <c r="X11" s="8">
        <v>5</v>
      </c>
      <c r="Y11" s="8">
        <v>0</v>
      </c>
      <c r="Z11" s="7"/>
      <c r="AC11" s="7"/>
      <c r="AF11" s="7"/>
      <c r="AI11" s="7">
        <v>2</v>
      </c>
      <c r="AJ11">
        <v>10</v>
      </c>
      <c r="AK11">
        <v>0</v>
      </c>
      <c r="AL11" s="7"/>
      <c r="AW11" s="23" t="s">
        <v>66</v>
      </c>
    </row>
    <row r="12" spans="1:52" x14ac:dyDescent="0.25">
      <c r="A12" s="5" t="s">
        <v>1102</v>
      </c>
      <c r="B12" s="6">
        <f t="shared" ref="B12:D12" si="9">E12+H12+K12+N12+Q12+T12+W12+Z12+AC12+AF12+AI12</f>
        <v>47</v>
      </c>
      <c r="C12" s="6">
        <f t="shared" si="9"/>
        <v>222</v>
      </c>
      <c r="D12" s="6">
        <f t="shared" si="9"/>
        <v>0</v>
      </c>
      <c r="E12" s="7">
        <v>8</v>
      </c>
      <c r="F12">
        <v>19</v>
      </c>
      <c r="G12">
        <v>0</v>
      </c>
      <c r="H12" s="7">
        <v>21</v>
      </c>
      <c r="I12" s="10">
        <v>106</v>
      </c>
      <c r="J12" s="8">
        <v>0</v>
      </c>
      <c r="K12" s="7">
        <v>10</v>
      </c>
      <c r="L12" s="8">
        <v>42</v>
      </c>
      <c r="M12" s="8">
        <v>0</v>
      </c>
      <c r="N12" s="7">
        <v>0</v>
      </c>
      <c r="O12" s="8">
        <v>0</v>
      </c>
      <c r="P12" s="8">
        <v>0</v>
      </c>
      <c r="Q12" s="7">
        <v>4</v>
      </c>
      <c r="R12" s="8">
        <v>26</v>
      </c>
      <c r="S12" s="8">
        <v>0</v>
      </c>
      <c r="T12" s="7">
        <v>2</v>
      </c>
      <c r="U12" s="8">
        <v>23</v>
      </c>
      <c r="V12" s="8">
        <v>0</v>
      </c>
      <c r="W12" s="7">
        <v>2</v>
      </c>
      <c r="X12" s="8">
        <v>6</v>
      </c>
      <c r="Y12" s="8">
        <v>0</v>
      </c>
      <c r="Z12" s="7"/>
      <c r="AC12" s="7"/>
      <c r="AF12" s="7"/>
      <c r="AI12" s="7"/>
      <c r="AL12" s="7"/>
    </row>
    <row r="13" spans="1:52" x14ac:dyDescent="0.25">
      <c r="A13" s="5" t="s">
        <v>342</v>
      </c>
      <c r="B13" s="6">
        <f t="shared" ref="B13:D13" si="10">E13+H13+K13+N13+Q13+T13+W13+Z13+AC13+AF13+AI13</f>
        <v>44</v>
      </c>
      <c r="C13" s="6">
        <f t="shared" si="10"/>
        <v>174</v>
      </c>
      <c r="D13" s="6">
        <f t="shared" si="10"/>
        <v>1</v>
      </c>
      <c r="E13" s="7">
        <v>5</v>
      </c>
      <c r="F13">
        <v>18</v>
      </c>
      <c r="G13">
        <v>0</v>
      </c>
      <c r="H13" s="7">
        <v>12</v>
      </c>
      <c r="I13" s="8">
        <v>60</v>
      </c>
      <c r="J13" s="8">
        <v>1</v>
      </c>
      <c r="K13" s="7">
        <v>12</v>
      </c>
      <c r="L13" s="8">
        <v>15</v>
      </c>
      <c r="M13" s="8">
        <v>0</v>
      </c>
      <c r="N13" s="7">
        <v>0</v>
      </c>
      <c r="O13" s="8">
        <v>0</v>
      </c>
      <c r="P13" s="8">
        <v>0</v>
      </c>
      <c r="Q13" s="7">
        <v>1</v>
      </c>
      <c r="R13" s="8">
        <v>32</v>
      </c>
      <c r="S13" s="8">
        <v>0</v>
      </c>
      <c r="T13" s="7">
        <v>1</v>
      </c>
      <c r="U13" s="8">
        <v>0</v>
      </c>
      <c r="V13" s="8">
        <v>0</v>
      </c>
      <c r="W13" s="7">
        <v>6</v>
      </c>
      <c r="X13" s="8">
        <v>29</v>
      </c>
      <c r="Y13" s="8">
        <v>0</v>
      </c>
      <c r="Z13" s="7"/>
      <c r="AC13" s="7"/>
      <c r="AF13" s="7">
        <v>7</v>
      </c>
      <c r="AG13">
        <v>20</v>
      </c>
      <c r="AH13">
        <v>0</v>
      </c>
      <c r="AI13" s="7"/>
      <c r="AL13" s="7"/>
    </row>
    <row r="14" spans="1:52" x14ac:dyDescent="0.25">
      <c r="A14" s="5"/>
      <c r="B14" s="6"/>
      <c r="C14" s="6"/>
      <c r="D14" s="6"/>
      <c r="E14">
        <f t="shared" ref="E14:AN14" si="11">SUM(E3:E13)</f>
        <v>119</v>
      </c>
      <c r="F14">
        <f t="shared" si="11"/>
        <v>430</v>
      </c>
      <c r="G14">
        <f t="shared" si="11"/>
        <v>2</v>
      </c>
      <c r="H14">
        <f t="shared" si="11"/>
        <v>106</v>
      </c>
      <c r="I14">
        <f t="shared" si="11"/>
        <v>394</v>
      </c>
      <c r="J14">
        <f t="shared" si="11"/>
        <v>1</v>
      </c>
      <c r="K14">
        <f t="shared" si="11"/>
        <v>92</v>
      </c>
      <c r="L14">
        <f t="shared" si="11"/>
        <v>366</v>
      </c>
      <c r="M14">
        <f t="shared" si="11"/>
        <v>3</v>
      </c>
      <c r="N14">
        <f t="shared" si="11"/>
        <v>47</v>
      </c>
      <c r="O14">
        <f t="shared" si="11"/>
        <v>190</v>
      </c>
      <c r="P14">
        <f t="shared" si="11"/>
        <v>0</v>
      </c>
      <c r="Q14">
        <f t="shared" si="11"/>
        <v>16</v>
      </c>
      <c r="R14">
        <f t="shared" si="11"/>
        <v>135</v>
      </c>
      <c r="S14">
        <f t="shared" si="11"/>
        <v>0</v>
      </c>
      <c r="T14">
        <f t="shared" si="11"/>
        <v>14</v>
      </c>
      <c r="U14">
        <f t="shared" si="11"/>
        <v>106</v>
      </c>
      <c r="V14">
        <f t="shared" si="11"/>
        <v>0</v>
      </c>
      <c r="W14">
        <f t="shared" si="11"/>
        <v>18</v>
      </c>
      <c r="X14">
        <f t="shared" si="11"/>
        <v>58</v>
      </c>
      <c r="Y14">
        <f t="shared" si="11"/>
        <v>0</v>
      </c>
      <c r="Z14">
        <f t="shared" si="11"/>
        <v>5</v>
      </c>
      <c r="AA14">
        <f t="shared" si="11"/>
        <v>-13</v>
      </c>
      <c r="AB14">
        <f t="shared" si="11"/>
        <v>0</v>
      </c>
      <c r="AC14">
        <f t="shared" si="11"/>
        <v>1</v>
      </c>
      <c r="AD14">
        <f t="shared" si="11"/>
        <v>2</v>
      </c>
      <c r="AE14">
        <f t="shared" si="11"/>
        <v>0</v>
      </c>
      <c r="AF14">
        <f t="shared" si="11"/>
        <v>9</v>
      </c>
      <c r="AG14">
        <f t="shared" si="11"/>
        <v>23</v>
      </c>
      <c r="AH14">
        <f t="shared" si="11"/>
        <v>0</v>
      </c>
      <c r="AI14">
        <f t="shared" si="11"/>
        <v>2</v>
      </c>
      <c r="AJ14">
        <f t="shared" si="11"/>
        <v>10</v>
      </c>
      <c r="AK14">
        <f t="shared" si="11"/>
        <v>0</v>
      </c>
      <c r="AL14">
        <f t="shared" si="11"/>
        <v>0</v>
      </c>
      <c r="AM14">
        <f t="shared" si="11"/>
        <v>0</v>
      </c>
      <c r="AN14">
        <f t="shared" si="11"/>
        <v>0</v>
      </c>
    </row>
    <row r="15" spans="1:52" x14ac:dyDescent="0.25">
      <c r="A15" s="5"/>
      <c r="B15" s="6"/>
      <c r="C15" s="6"/>
      <c r="D15" s="6"/>
    </row>
    <row r="16" spans="1:52" x14ac:dyDescent="0.25">
      <c r="A16" s="1" t="s">
        <v>55</v>
      </c>
      <c r="B16" s="2" t="s">
        <v>1</v>
      </c>
      <c r="C16" s="2"/>
      <c r="D16" s="2"/>
      <c r="E16" s="3" t="s">
        <v>1087</v>
      </c>
      <c r="F16" s="3"/>
      <c r="G16" s="3"/>
      <c r="H16" s="3" t="s">
        <v>1106</v>
      </c>
      <c r="I16" s="3"/>
      <c r="J16" s="3"/>
      <c r="K16" s="3" t="s">
        <v>1075</v>
      </c>
      <c r="L16" s="3"/>
      <c r="M16" s="3"/>
      <c r="N16" s="3" t="s">
        <v>1107</v>
      </c>
      <c r="O16" s="3"/>
      <c r="P16" s="3"/>
      <c r="Q16" s="3" t="s">
        <v>1108</v>
      </c>
      <c r="R16" s="3"/>
      <c r="S16" s="3"/>
      <c r="T16" s="3" t="s">
        <v>1109</v>
      </c>
      <c r="U16" s="3"/>
      <c r="V16" s="3"/>
      <c r="W16" s="3" t="s">
        <v>1083</v>
      </c>
      <c r="X16" s="3"/>
      <c r="Y16" s="3"/>
      <c r="Z16" s="3" t="s">
        <v>1110</v>
      </c>
      <c r="AA16" s="3"/>
      <c r="AB16" s="3"/>
      <c r="AC16" s="3" t="s">
        <v>1088</v>
      </c>
      <c r="AD16" s="3"/>
      <c r="AE16" s="3"/>
      <c r="AF16" s="3" t="s">
        <v>1111</v>
      </c>
      <c r="AG16" s="3"/>
      <c r="AH16" s="3"/>
      <c r="AI16" s="3" t="s">
        <v>1112</v>
      </c>
      <c r="AJ16" s="3"/>
      <c r="AK16" s="3"/>
      <c r="AL16" s="3" t="s">
        <v>1089</v>
      </c>
      <c r="AM16" s="3"/>
      <c r="AN16" s="3"/>
      <c r="AO16" s="3" t="s">
        <v>1084</v>
      </c>
      <c r="AP16" s="3"/>
      <c r="AQ16" s="3"/>
      <c r="AR16" s="3" t="s">
        <v>1113</v>
      </c>
      <c r="AS16" s="3"/>
      <c r="AT16" s="3"/>
      <c r="AU16" s="3" t="s">
        <v>1285</v>
      </c>
      <c r="AV16" s="3"/>
      <c r="AW16" s="3"/>
      <c r="AX16" s="3" t="s">
        <v>1091</v>
      </c>
      <c r="AY16" s="3"/>
      <c r="AZ16" s="3"/>
    </row>
    <row r="17" spans="1:52" x14ac:dyDescent="0.25">
      <c r="A17" s="1" t="s">
        <v>1093</v>
      </c>
      <c r="B17" s="2" t="s">
        <v>58</v>
      </c>
      <c r="C17" s="2" t="s">
        <v>7</v>
      </c>
      <c r="D17" s="2" t="s">
        <v>8</v>
      </c>
      <c r="E17" s="4" t="s">
        <v>21</v>
      </c>
      <c r="F17" s="3" t="s">
        <v>7</v>
      </c>
      <c r="G17" s="3" t="s">
        <v>8</v>
      </c>
      <c r="H17" s="4" t="s">
        <v>21</v>
      </c>
      <c r="I17" s="3" t="s">
        <v>7</v>
      </c>
      <c r="J17" s="3" t="s">
        <v>8</v>
      </c>
      <c r="K17" s="4" t="s">
        <v>21</v>
      </c>
      <c r="L17" s="3" t="s">
        <v>7</v>
      </c>
      <c r="M17" s="3" t="s">
        <v>8</v>
      </c>
      <c r="N17" s="4" t="s">
        <v>21</v>
      </c>
      <c r="O17" s="3" t="s">
        <v>7</v>
      </c>
      <c r="P17" s="3" t="s">
        <v>8</v>
      </c>
      <c r="Q17" s="4" t="s">
        <v>21</v>
      </c>
      <c r="R17" s="3" t="s">
        <v>7</v>
      </c>
      <c r="S17" s="3" t="s">
        <v>8</v>
      </c>
      <c r="T17" s="4" t="s">
        <v>21</v>
      </c>
      <c r="U17" s="3" t="s">
        <v>7</v>
      </c>
      <c r="V17" s="3" t="s">
        <v>8</v>
      </c>
      <c r="W17" s="4" t="s">
        <v>21</v>
      </c>
      <c r="X17" s="3" t="s">
        <v>7</v>
      </c>
      <c r="Y17" s="3" t="s">
        <v>8</v>
      </c>
      <c r="Z17" s="4" t="s">
        <v>21</v>
      </c>
      <c r="AA17" s="3" t="s">
        <v>7</v>
      </c>
      <c r="AB17" s="3" t="s">
        <v>8</v>
      </c>
      <c r="AC17" s="4" t="s">
        <v>21</v>
      </c>
      <c r="AD17" s="3" t="s">
        <v>7</v>
      </c>
      <c r="AE17" s="3" t="s">
        <v>8</v>
      </c>
      <c r="AF17" s="4" t="s">
        <v>21</v>
      </c>
      <c r="AG17" s="3" t="s">
        <v>7</v>
      </c>
      <c r="AH17" s="3" t="s">
        <v>8</v>
      </c>
      <c r="AI17" s="4" t="s">
        <v>21</v>
      </c>
      <c r="AJ17" s="3" t="s">
        <v>7</v>
      </c>
      <c r="AK17" s="3" t="s">
        <v>8</v>
      </c>
      <c r="AL17" s="4" t="s">
        <v>21</v>
      </c>
      <c r="AM17" s="3" t="s">
        <v>7</v>
      </c>
      <c r="AN17" s="3" t="s">
        <v>8</v>
      </c>
      <c r="AO17" s="3" t="s">
        <v>21</v>
      </c>
      <c r="AP17" s="3" t="s">
        <v>7</v>
      </c>
      <c r="AQ17" s="3" t="s">
        <v>8</v>
      </c>
      <c r="AR17" s="3" t="s">
        <v>21</v>
      </c>
      <c r="AS17" s="3" t="s">
        <v>7</v>
      </c>
      <c r="AT17" s="3" t="s">
        <v>8</v>
      </c>
      <c r="AU17" s="3" t="s">
        <v>21</v>
      </c>
      <c r="AV17" s="3" t="s">
        <v>7</v>
      </c>
      <c r="AW17" s="3" t="s">
        <v>8</v>
      </c>
      <c r="AX17" s="3" t="s">
        <v>21</v>
      </c>
      <c r="AY17" s="3" t="s">
        <v>7</v>
      </c>
      <c r="AZ17" s="3" t="s">
        <v>8</v>
      </c>
    </row>
    <row r="18" spans="1:52" x14ac:dyDescent="0.25">
      <c r="A18" s="5" t="s">
        <v>685</v>
      </c>
      <c r="B18" s="6">
        <f t="shared" ref="B18:D18" si="12">E18+H18+K18+N18+Q18+T18+W18+Z18+AC18+AF18+AI18+AL18</f>
        <v>15</v>
      </c>
      <c r="C18" s="6">
        <f t="shared" si="12"/>
        <v>204</v>
      </c>
      <c r="D18" s="6">
        <f t="shared" si="12"/>
        <v>1</v>
      </c>
      <c r="E18" s="7">
        <v>4</v>
      </c>
      <c r="F18">
        <v>59</v>
      </c>
      <c r="G18">
        <v>1</v>
      </c>
      <c r="H18" s="7">
        <v>2</v>
      </c>
      <c r="I18" s="8">
        <v>56</v>
      </c>
      <c r="J18" s="8">
        <v>0</v>
      </c>
      <c r="K18" s="7">
        <v>7</v>
      </c>
      <c r="L18" s="8">
        <v>67</v>
      </c>
      <c r="M18" s="8">
        <v>0</v>
      </c>
      <c r="N18" s="7">
        <v>1</v>
      </c>
      <c r="O18" s="8">
        <v>13</v>
      </c>
      <c r="P18" s="8">
        <v>0</v>
      </c>
      <c r="Q18" s="7"/>
      <c r="T18" s="7"/>
      <c r="W18" s="7">
        <v>1</v>
      </c>
      <c r="X18">
        <v>9</v>
      </c>
      <c r="Y18">
        <v>0</v>
      </c>
      <c r="Z18" s="7"/>
      <c r="AC18" s="7"/>
      <c r="AF18" s="7"/>
      <c r="AI18" s="7"/>
      <c r="AL18" s="7"/>
      <c r="AO18" s="7"/>
      <c r="AR18" s="7"/>
      <c r="AU18" s="7"/>
      <c r="AX18" s="7"/>
    </row>
    <row r="19" spans="1:52" x14ac:dyDescent="0.25">
      <c r="A19" s="5" t="s">
        <v>301</v>
      </c>
      <c r="B19" s="6">
        <f t="shared" ref="B19:D19" si="13">E19+H19+K19+N19+Q19+T19+W19+Z19+AC19+AF19+AI19+AL19</f>
        <v>22</v>
      </c>
      <c r="C19" s="6">
        <f t="shared" si="13"/>
        <v>321</v>
      </c>
      <c r="D19" s="6">
        <f t="shared" si="13"/>
        <v>1</v>
      </c>
      <c r="E19" s="7">
        <v>5</v>
      </c>
      <c r="F19">
        <v>85</v>
      </c>
      <c r="G19">
        <v>0</v>
      </c>
      <c r="H19" s="7">
        <v>7</v>
      </c>
      <c r="I19" s="10">
        <v>100</v>
      </c>
      <c r="J19" s="8">
        <v>0</v>
      </c>
      <c r="K19" s="7">
        <v>2</v>
      </c>
      <c r="L19" s="8">
        <v>16</v>
      </c>
      <c r="M19" s="8">
        <v>1</v>
      </c>
      <c r="N19" s="7">
        <v>7</v>
      </c>
      <c r="O19" s="10">
        <v>102</v>
      </c>
      <c r="P19" s="8">
        <v>0</v>
      </c>
      <c r="Q19" s="7"/>
      <c r="T19" s="7"/>
      <c r="W19" s="7"/>
      <c r="Z19" s="7">
        <v>1</v>
      </c>
      <c r="AA19">
        <v>18</v>
      </c>
      <c r="AB19">
        <v>0</v>
      </c>
      <c r="AC19" s="7"/>
      <c r="AF19" s="7"/>
      <c r="AI19" s="7"/>
      <c r="AL19" s="7"/>
      <c r="AO19" s="7"/>
      <c r="AR19" s="7"/>
      <c r="AU19" s="7"/>
      <c r="AX19" s="7"/>
    </row>
    <row r="20" spans="1:52" x14ac:dyDescent="0.25">
      <c r="A20" s="5" t="s">
        <v>474</v>
      </c>
      <c r="B20" s="6">
        <f t="shared" ref="B20:D20" si="14">E20+H20+K20+N20+Q20+T20+W20+Z20+AC20+AF20+AI20+AL20</f>
        <v>15</v>
      </c>
      <c r="C20" s="6">
        <f t="shared" si="14"/>
        <v>164</v>
      </c>
      <c r="D20" s="6">
        <f t="shared" si="14"/>
        <v>0</v>
      </c>
      <c r="E20" s="7">
        <v>3</v>
      </c>
      <c r="F20">
        <v>57</v>
      </c>
      <c r="G20">
        <v>0</v>
      </c>
      <c r="H20" s="7">
        <v>2</v>
      </c>
      <c r="I20" s="8">
        <v>19</v>
      </c>
      <c r="J20" s="8">
        <v>0</v>
      </c>
      <c r="K20" s="7">
        <v>2</v>
      </c>
      <c r="L20" s="8">
        <v>18</v>
      </c>
      <c r="M20" s="8">
        <v>0</v>
      </c>
      <c r="N20" s="7">
        <v>1</v>
      </c>
      <c r="O20" s="8">
        <v>19</v>
      </c>
      <c r="P20" s="8">
        <v>0</v>
      </c>
      <c r="Q20" s="7">
        <v>1</v>
      </c>
      <c r="R20" s="8">
        <v>11</v>
      </c>
      <c r="S20" s="8">
        <v>0</v>
      </c>
      <c r="T20" s="7">
        <v>5</v>
      </c>
      <c r="U20" s="8">
        <v>33</v>
      </c>
      <c r="V20" s="8">
        <v>0</v>
      </c>
      <c r="W20" s="7"/>
      <c r="Z20" s="7"/>
      <c r="AC20" s="7">
        <v>1</v>
      </c>
      <c r="AD20">
        <v>7</v>
      </c>
      <c r="AE20">
        <v>0</v>
      </c>
      <c r="AF20" s="7"/>
      <c r="AI20" s="7"/>
      <c r="AL20" s="7"/>
      <c r="AO20" s="7"/>
      <c r="AR20" s="7"/>
      <c r="AU20" s="7"/>
      <c r="AX20" s="7"/>
    </row>
    <row r="21" spans="1:52" ht="15.75" customHeight="1" x14ac:dyDescent="0.25">
      <c r="A21" s="5" t="s">
        <v>1074</v>
      </c>
      <c r="B21" s="6">
        <f t="shared" ref="B21:D21" si="15">E21+H21+K21+N21+Q21+T21+W21+Z21+AC21+AF21+AI21+AL21</f>
        <v>17</v>
      </c>
      <c r="C21" s="6">
        <f t="shared" si="15"/>
        <v>145</v>
      </c>
      <c r="D21" s="6">
        <f t="shared" si="15"/>
        <v>1</v>
      </c>
      <c r="E21" s="7">
        <v>8</v>
      </c>
      <c r="F21">
        <v>77</v>
      </c>
      <c r="G21">
        <v>1</v>
      </c>
      <c r="H21" s="7"/>
      <c r="K21" s="7"/>
      <c r="N21" s="7">
        <v>2</v>
      </c>
      <c r="O21" s="8">
        <v>24</v>
      </c>
      <c r="P21" s="8">
        <v>0</v>
      </c>
      <c r="Q21" s="7">
        <v>4</v>
      </c>
      <c r="R21" s="8">
        <v>24</v>
      </c>
      <c r="S21" s="8">
        <v>0</v>
      </c>
      <c r="T21" s="7"/>
      <c r="W21" s="7"/>
      <c r="Z21" s="7"/>
      <c r="AC21" s="7"/>
      <c r="AF21" s="7">
        <v>2</v>
      </c>
      <c r="AG21">
        <v>15</v>
      </c>
      <c r="AH21">
        <v>0</v>
      </c>
      <c r="AI21" s="7">
        <v>1</v>
      </c>
      <c r="AJ21" s="8">
        <v>5</v>
      </c>
      <c r="AK21" s="8">
        <v>0</v>
      </c>
      <c r="AL21" s="7"/>
      <c r="AO21" s="7"/>
      <c r="AR21" s="7"/>
      <c r="AU21" s="7"/>
      <c r="AX21" s="7"/>
    </row>
    <row r="22" spans="1:52" ht="15.75" customHeight="1" x14ac:dyDescent="0.25">
      <c r="A22" s="5" t="s">
        <v>236</v>
      </c>
      <c r="B22" s="6">
        <f t="shared" ref="B22:D22" si="16">E22+H22+K22+N22+Q22+T22+W22+Z22+AC22+AF22+AI22+AL22</f>
        <v>15</v>
      </c>
      <c r="C22" s="6">
        <f t="shared" si="16"/>
        <v>233</v>
      </c>
      <c r="D22" s="6">
        <f t="shared" si="16"/>
        <v>2</v>
      </c>
      <c r="E22" s="7">
        <v>8</v>
      </c>
      <c r="F22" s="10">
        <v>119</v>
      </c>
      <c r="G22">
        <v>1</v>
      </c>
      <c r="H22" s="7">
        <v>3</v>
      </c>
      <c r="I22" s="8">
        <v>84</v>
      </c>
      <c r="J22" s="8">
        <v>1</v>
      </c>
      <c r="K22" s="7"/>
      <c r="N22" s="7">
        <v>2</v>
      </c>
      <c r="O22" s="8">
        <v>16</v>
      </c>
      <c r="P22" s="8">
        <v>0</v>
      </c>
      <c r="Q22" s="7"/>
      <c r="T22" s="7">
        <v>1</v>
      </c>
      <c r="U22">
        <v>4</v>
      </c>
      <c r="V22">
        <v>0</v>
      </c>
      <c r="W22" s="7">
        <v>1</v>
      </c>
      <c r="X22" s="8">
        <v>10</v>
      </c>
      <c r="Y22" s="8">
        <v>0</v>
      </c>
      <c r="Z22" s="7"/>
      <c r="AC22" s="7"/>
      <c r="AF22" s="7"/>
      <c r="AI22" s="7"/>
      <c r="AL22" s="7"/>
      <c r="AO22" s="7"/>
      <c r="AR22" s="7"/>
      <c r="AU22" s="7"/>
      <c r="AX22" s="7"/>
    </row>
    <row r="23" spans="1:52" ht="15.75" customHeight="1" x14ac:dyDescent="0.25">
      <c r="A23" s="5" t="s">
        <v>363</v>
      </c>
      <c r="B23" s="6">
        <f t="shared" ref="B23:D23" si="17">E23+H23+K23+N23+Q23+T23+W23+Z23+AC23+AF23+AI23+AL23</f>
        <v>20</v>
      </c>
      <c r="C23" s="6">
        <f t="shared" si="17"/>
        <v>271</v>
      </c>
      <c r="D23" s="6">
        <f t="shared" si="17"/>
        <v>1</v>
      </c>
      <c r="E23" s="7">
        <v>6</v>
      </c>
      <c r="F23" s="10">
        <v>129</v>
      </c>
      <c r="G23">
        <v>1</v>
      </c>
      <c r="H23" s="7">
        <v>4</v>
      </c>
      <c r="I23" s="8">
        <v>48</v>
      </c>
      <c r="J23" s="8">
        <v>0</v>
      </c>
      <c r="K23" s="7"/>
      <c r="N23" s="7">
        <v>1</v>
      </c>
      <c r="O23" s="8">
        <v>10</v>
      </c>
      <c r="P23" s="8">
        <v>0</v>
      </c>
      <c r="Q23" s="7">
        <v>2</v>
      </c>
      <c r="R23" s="8">
        <v>19</v>
      </c>
      <c r="S23" s="8">
        <v>0</v>
      </c>
      <c r="T23" s="7">
        <v>4</v>
      </c>
      <c r="U23" s="8">
        <v>22</v>
      </c>
      <c r="V23" s="8">
        <v>0</v>
      </c>
      <c r="W23" s="7">
        <v>1</v>
      </c>
      <c r="X23" s="8">
        <v>22</v>
      </c>
      <c r="Y23" s="8">
        <v>0</v>
      </c>
      <c r="Z23" s="7">
        <v>1</v>
      </c>
      <c r="AA23" s="8">
        <v>13</v>
      </c>
      <c r="AB23" s="8">
        <v>0</v>
      </c>
      <c r="AC23" s="7"/>
      <c r="AF23" s="7"/>
      <c r="AI23" s="7"/>
      <c r="AL23" s="7">
        <v>1</v>
      </c>
      <c r="AM23">
        <v>8</v>
      </c>
      <c r="AN23">
        <v>0</v>
      </c>
      <c r="AO23" s="7"/>
      <c r="AR23" s="7"/>
      <c r="AU23" s="7"/>
      <c r="AX23" s="7"/>
    </row>
    <row r="24" spans="1:52" ht="15.75" customHeight="1" x14ac:dyDescent="0.25">
      <c r="A24" s="5" t="s">
        <v>448</v>
      </c>
      <c r="B24" s="6">
        <f t="shared" ref="B24:D24" si="18">E24+H24+K24+N24+Q24+T24+W24+Z24+AC24+AF24+AI24+AL24</f>
        <v>13</v>
      </c>
      <c r="C24" s="6">
        <f t="shared" si="18"/>
        <v>273</v>
      </c>
      <c r="D24" s="6">
        <f t="shared" si="18"/>
        <v>3</v>
      </c>
      <c r="E24" s="7">
        <v>5</v>
      </c>
      <c r="F24" s="10">
        <v>114</v>
      </c>
      <c r="G24" s="12">
        <v>2</v>
      </c>
      <c r="H24" s="7">
        <v>3</v>
      </c>
      <c r="I24" s="8">
        <v>55</v>
      </c>
      <c r="J24" s="8">
        <v>0</v>
      </c>
      <c r="K24" s="7"/>
      <c r="N24" s="7">
        <v>2</v>
      </c>
      <c r="O24" s="8">
        <v>61</v>
      </c>
      <c r="P24" s="8">
        <v>1</v>
      </c>
      <c r="Q24" s="7">
        <v>1</v>
      </c>
      <c r="R24" s="8">
        <v>26</v>
      </c>
      <c r="S24" s="8">
        <v>0</v>
      </c>
      <c r="T24" s="7">
        <v>1</v>
      </c>
      <c r="U24" s="8">
        <v>7</v>
      </c>
      <c r="V24" s="8">
        <v>0</v>
      </c>
      <c r="W24" s="7"/>
      <c r="Z24" s="7"/>
      <c r="AC24" s="7"/>
      <c r="AF24" s="7"/>
      <c r="AI24" s="7"/>
      <c r="AL24" s="7">
        <v>1</v>
      </c>
      <c r="AM24">
        <v>10</v>
      </c>
      <c r="AN24">
        <v>0</v>
      </c>
      <c r="AO24" s="7">
        <v>1</v>
      </c>
      <c r="AP24">
        <v>9</v>
      </c>
      <c r="AQ24">
        <v>0</v>
      </c>
      <c r="AR24" s="7"/>
      <c r="AU24" s="7"/>
      <c r="AX24" s="7"/>
    </row>
    <row r="25" spans="1:52" ht="15.75" customHeight="1" x14ac:dyDescent="0.25">
      <c r="A25" s="5" t="s">
        <v>364</v>
      </c>
      <c r="B25" s="6">
        <f t="shared" ref="B25:D25" si="19">E25+H25+K25+N25+Q25+T25+W25+Z25+AC25+AF25+AI25+AL25</f>
        <v>13</v>
      </c>
      <c r="C25" s="6">
        <f t="shared" si="19"/>
        <v>140</v>
      </c>
      <c r="D25" s="6">
        <f t="shared" si="19"/>
        <v>0</v>
      </c>
      <c r="E25" s="7">
        <v>2</v>
      </c>
      <c r="F25">
        <v>38</v>
      </c>
      <c r="G25">
        <v>0</v>
      </c>
      <c r="H25" s="7"/>
      <c r="K25" s="7"/>
      <c r="N25" s="7">
        <v>3</v>
      </c>
      <c r="O25" s="8">
        <v>30</v>
      </c>
      <c r="P25" s="8">
        <v>0</v>
      </c>
      <c r="Q25" s="7"/>
      <c r="T25" s="7"/>
      <c r="W25" s="7">
        <v>4</v>
      </c>
      <c r="X25">
        <v>25</v>
      </c>
      <c r="Y25">
        <v>0</v>
      </c>
      <c r="Z25" s="7">
        <v>1</v>
      </c>
      <c r="AA25" s="8">
        <v>8</v>
      </c>
      <c r="AB25" s="8">
        <v>0</v>
      </c>
      <c r="AC25" s="7">
        <v>1</v>
      </c>
      <c r="AD25">
        <v>7</v>
      </c>
      <c r="AE25">
        <v>0</v>
      </c>
      <c r="AF25" s="7"/>
      <c r="AI25" s="7"/>
      <c r="AL25" s="7">
        <v>2</v>
      </c>
      <c r="AM25">
        <v>32</v>
      </c>
      <c r="AN25">
        <v>0</v>
      </c>
      <c r="AO25" s="7">
        <v>1</v>
      </c>
      <c r="AP25">
        <v>4</v>
      </c>
      <c r="AQ25">
        <v>0</v>
      </c>
      <c r="AR25" s="7">
        <v>3</v>
      </c>
      <c r="AS25">
        <v>27</v>
      </c>
      <c r="AT25">
        <v>0</v>
      </c>
      <c r="AU25" s="7">
        <v>1</v>
      </c>
      <c r="AV25">
        <v>11</v>
      </c>
      <c r="AW25">
        <v>0</v>
      </c>
      <c r="AX25" s="7"/>
    </row>
    <row r="26" spans="1:52" ht="15.75" customHeight="1" x14ac:dyDescent="0.25">
      <c r="A26" s="5" t="s">
        <v>125</v>
      </c>
      <c r="B26" s="6">
        <f t="shared" ref="B26:D26" si="20">E26+H26+K26+N26+Q26+T26+W26+Z26+AC26+AF26+AI26+AL26</f>
        <v>19</v>
      </c>
      <c r="C26" s="6">
        <f t="shared" si="20"/>
        <v>289</v>
      </c>
      <c r="D26" s="6">
        <f t="shared" si="20"/>
        <v>4</v>
      </c>
      <c r="E26" s="21">
        <v>11</v>
      </c>
      <c r="F26" s="10">
        <v>185</v>
      </c>
      <c r="G26" s="12">
        <v>2</v>
      </c>
      <c r="H26" s="7">
        <v>6</v>
      </c>
      <c r="I26" s="8">
        <v>67</v>
      </c>
      <c r="J26" s="8">
        <v>0</v>
      </c>
      <c r="K26" s="7"/>
      <c r="N26" s="7"/>
      <c r="Q26" s="7"/>
      <c r="T26" s="7"/>
      <c r="W26" s="7"/>
      <c r="Z26" s="7"/>
      <c r="AC26" s="7">
        <v>1</v>
      </c>
      <c r="AD26">
        <v>13</v>
      </c>
      <c r="AE26">
        <v>1</v>
      </c>
      <c r="AF26" s="7"/>
      <c r="AI26" s="7"/>
      <c r="AL26" s="7">
        <v>1</v>
      </c>
      <c r="AM26">
        <v>24</v>
      </c>
      <c r="AN26">
        <v>1</v>
      </c>
      <c r="AO26" s="7">
        <v>2</v>
      </c>
      <c r="AP26">
        <v>12</v>
      </c>
      <c r="AQ26">
        <v>0</v>
      </c>
      <c r="AR26" s="7"/>
      <c r="AU26" s="7"/>
      <c r="AX26" s="7"/>
    </row>
    <row r="27" spans="1:52" ht="15.75" customHeight="1" x14ac:dyDescent="0.25">
      <c r="A27" s="5" t="s">
        <v>1102</v>
      </c>
      <c r="B27" s="6">
        <f t="shared" ref="B27:D27" si="21">E27+H27+K27+N27+Q27+T27+W27+Z27+AC27+AF27+AI27+AL27</f>
        <v>6</v>
      </c>
      <c r="C27" s="6">
        <f t="shared" si="21"/>
        <v>125</v>
      </c>
      <c r="D27" s="6">
        <f t="shared" si="21"/>
        <v>4</v>
      </c>
      <c r="E27" s="7">
        <v>3</v>
      </c>
      <c r="F27">
        <v>59</v>
      </c>
      <c r="G27" s="12">
        <v>2</v>
      </c>
      <c r="H27" s="7">
        <v>1</v>
      </c>
      <c r="I27" s="8">
        <v>54</v>
      </c>
      <c r="J27" s="8">
        <v>1</v>
      </c>
      <c r="K27" s="7"/>
      <c r="N27" s="7"/>
      <c r="Q27" s="7">
        <v>1</v>
      </c>
      <c r="R27">
        <v>4</v>
      </c>
      <c r="S27">
        <v>1</v>
      </c>
      <c r="T27" s="7"/>
      <c r="W27" s="7"/>
      <c r="Z27" s="7">
        <v>1</v>
      </c>
      <c r="AA27">
        <v>8</v>
      </c>
      <c r="AB27">
        <v>0</v>
      </c>
      <c r="AC27" s="7"/>
      <c r="AF27" s="7"/>
      <c r="AI27" s="7"/>
      <c r="AL27" s="7"/>
      <c r="AO27" s="7">
        <v>3</v>
      </c>
      <c r="AP27">
        <v>23</v>
      </c>
      <c r="AQ27">
        <v>0</v>
      </c>
      <c r="AR27" s="7"/>
      <c r="AU27" s="7"/>
      <c r="AX27" s="7"/>
    </row>
    <row r="28" spans="1:52" ht="15.75" customHeight="1" x14ac:dyDescent="0.25">
      <c r="A28" s="5" t="s">
        <v>342</v>
      </c>
      <c r="B28" s="6">
        <f t="shared" ref="B28:D28" si="22">E28+H28+K28+N28+Q28+T28+W28+Z28+AC28+AF28+AI28+AL28</f>
        <v>20</v>
      </c>
      <c r="C28" s="6">
        <f t="shared" si="22"/>
        <v>229</v>
      </c>
      <c r="D28" s="6">
        <f t="shared" si="22"/>
        <v>1</v>
      </c>
      <c r="E28" s="21">
        <v>10</v>
      </c>
      <c r="F28" s="10">
        <v>131</v>
      </c>
      <c r="G28">
        <v>1</v>
      </c>
      <c r="H28" s="7">
        <v>4</v>
      </c>
      <c r="I28" s="8">
        <v>48</v>
      </c>
      <c r="J28" s="8">
        <v>0</v>
      </c>
      <c r="K28" s="7"/>
      <c r="N28" s="7">
        <v>4</v>
      </c>
      <c r="O28">
        <v>35</v>
      </c>
      <c r="P28">
        <v>0</v>
      </c>
      <c r="Q28" s="7">
        <v>1</v>
      </c>
      <c r="R28" s="8">
        <v>7</v>
      </c>
      <c r="S28" s="8">
        <v>0</v>
      </c>
      <c r="T28" s="7"/>
      <c r="W28" s="7"/>
      <c r="Z28" s="7"/>
      <c r="AC28" s="7">
        <v>1</v>
      </c>
      <c r="AD28">
        <v>8</v>
      </c>
      <c r="AE28">
        <v>0</v>
      </c>
      <c r="AF28" s="7"/>
      <c r="AI28" s="7"/>
      <c r="AL28" s="7"/>
      <c r="AO28" s="7">
        <v>1</v>
      </c>
      <c r="AP28">
        <v>5</v>
      </c>
      <c r="AQ28">
        <v>0</v>
      </c>
      <c r="AR28" s="7"/>
      <c r="AU28" s="7"/>
      <c r="AX28" s="7">
        <v>1</v>
      </c>
      <c r="AY28">
        <v>9</v>
      </c>
      <c r="AZ28">
        <v>0</v>
      </c>
    </row>
    <row r="29" spans="1:52" ht="15.75" customHeight="1" x14ac:dyDescent="0.25">
      <c r="A29" s="5"/>
      <c r="B29" s="6"/>
      <c r="C29" s="6"/>
      <c r="D29" s="6"/>
      <c r="E29" s="8">
        <f t="shared" ref="E29:AN29" si="23">SUM(E18:E28)</f>
        <v>65</v>
      </c>
      <c r="F29" s="8">
        <f t="shared" si="23"/>
        <v>1053</v>
      </c>
      <c r="G29" s="8">
        <f t="shared" si="23"/>
        <v>11</v>
      </c>
      <c r="H29" s="8">
        <f t="shared" si="23"/>
        <v>32</v>
      </c>
      <c r="I29" s="8">
        <f t="shared" si="23"/>
        <v>531</v>
      </c>
      <c r="J29" s="8">
        <f t="shared" si="23"/>
        <v>2</v>
      </c>
      <c r="K29" s="8">
        <f t="shared" si="23"/>
        <v>11</v>
      </c>
      <c r="L29" s="8">
        <f t="shared" si="23"/>
        <v>101</v>
      </c>
      <c r="M29" s="8">
        <f t="shared" si="23"/>
        <v>1</v>
      </c>
      <c r="N29" s="8">
        <f t="shared" si="23"/>
        <v>23</v>
      </c>
      <c r="O29" s="8">
        <f t="shared" si="23"/>
        <v>310</v>
      </c>
      <c r="P29" s="8">
        <f t="shared" si="23"/>
        <v>1</v>
      </c>
      <c r="Q29" s="8">
        <f t="shared" si="23"/>
        <v>10</v>
      </c>
      <c r="R29" s="8">
        <f t="shared" si="23"/>
        <v>91</v>
      </c>
      <c r="S29" s="8">
        <f t="shared" si="23"/>
        <v>1</v>
      </c>
      <c r="T29" s="8">
        <f t="shared" si="23"/>
        <v>11</v>
      </c>
      <c r="U29" s="8">
        <f t="shared" si="23"/>
        <v>66</v>
      </c>
      <c r="V29" s="8">
        <f t="shared" si="23"/>
        <v>0</v>
      </c>
      <c r="W29" s="8">
        <f t="shared" si="23"/>
        <v>7</v>
      </c>
      <c r="X29" s="8">
        <f t="shared" si="23"/>
        <v>66</v>
      </c>
      <c r="Y29" s="8">
        <f t="shared" si="23"/>
        <v>0</v>
      </c>
      <c r="Z29" s="8">
        <f t="shared" si="23"/>
        <v>4</v>
      </c>
      <c r="AA29" s="8">
        <f t="shared" si="23"/>
        <v>47</v>
      </c>
      <c r="AB29" s="8">
        <f t="shared" si="23"/>
        <v>0</v>
      </c>
      <c r="AC29" s="8">
        <f t="shared" si="23"/>
        <v>4</v>
      </c>
      <c r="AD29" s="8">
        <f t="shared" si="23"/>
        <v>35</v>
      </c>
      <c r="AE29" s="8">
        <f t="shared" si="23"/>
        <v>1</v>
      </c>
      <c r="AF29" s="8">
        <f t="shared" si="23"/>
        <v>2</v>
      </c>
      <c r="AG29" s="8">
        <f t="shared" si="23"/>
        <v>15</v>
      </c>
      <c r="AH29" s="8">
        <f t="shared" si="23"/>
        <v>0</v>
      </c>
      <c r="AI29" s="8">
        <f t="shared" si="23"/>
        <v>1</v>
      </c>
      <c r="AJ29" s="8">
        <f t="shared" si="23"/>
        <v>5</v>
      </c>
      <c r="AK29" s="8">
        <f t="shared" si="23"/>
        <v>0</v>
      </c>
      <c r="AL29" s="8">
        <f t="shared" si="23"/>
        <v>5</v>
      </c>
      <c r="AM29" s="8">
        <f t="shared" si="23"/>
        <v>74</v>
      </c>
      <c r="AN29" s="8">
        <f t="shared" si="23"/>
        <v>1</v>
      </c>
    </row>
    <row r="30" spans="1:52" ht="15.75" customHeight="1" x14ac:dyDescent="0.25">
      <c r="A30" s="5"/>
      <c r="B30" s="6"/>
      <c r="C30" s="6"/>
      <c r="D30" s="6"/>
    </row>
    <row r="31" spans="1:52" ht="15.75" customHeight="1" x14ac:dyDescent="0.25">
      <c r="A31" s="1" t="s">
        <v>71</v>
      </c>
      <c r="B31" s="2"/>
      <c r="C31" s="2"/>
      <c r="D31" s="2"/>
      <c r="E31" s="3"/>
      <c r="F31" s="3"/>
      <c r="G31" s="3" t="s">
        <v>1085</v>
      </c>
      <c r="H31" s="3"/>
      <c r="I31" s="3"/>
      <c r="J31" s="3"/>
      <c r="K31" s="3"/>
      <c r="L31" s="3" t="s">
        <v>1092</v>
      </c>
      <c r="M31" s="3"/>
      <c r="N31" s="3"/>
      <c r="O31" s="3"/>
      <c r="P31" s="3"/>
      <c r="Q31" s="3" t="s">
        <v>1090</v>
      </c>
      <c r="R31" s="3"/>
      <c r="S31" s="3"/>
      <c r="T31" s="3"/>
      <c r="U31" s="3"/>
      <c r="V31" s="3" t="s">
        <v>1087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ht="15.75" customHeight="1" x14ac:dyDescent="0.25">
      <c r="A32" s="1" t="s">
        <v>1093</v>
      </c>
      <c r="B32" s="2"/>
      <c r="C32" s="2"/>
      <c r="D32" s="2"/>
      <c r="E32" s="3"/>
      <c r="F32" s="3"/>
      <c r="G32" s="4" t="s">
        <v>72</v>
      </c>
      <c r="H32" s="3" t="s">
        <v>4</v>
      </c>
      <c r="I32" s="3" t="s">
        <v>73</v>
      </c>
      <c r="J32" s="3" t="s">
        <v>7</v>
      </c>
      <c r="K32" s="3" t="s">
        <v>8</v>
      </c>
      <c r="L32" s="4" t="s">
        <v>72</v>
      </c>
      <c r="M32" s="3" t="s">
        <v>4</v>
      </c>
      <c r="N32" s="3" t="s">
        <v>73</v>
      </c>
      <c r="O32" s="3" t="s">
        <v>7</v>
      </c>
      <c r="P32" s="3" t="s">
        <v>8</v>
      </c>
      <c r="Q32" s="4" t="s">
        <v>72</v>
      </c>
      <c r="R32" s="3" t="s">
        <v>4</v>
      </c>
      <c r="S32" s="3" t="s">
        <v>73</v>
      </c>
      <c r="T32" s="3" t="s">
        <v>7</v>
      </c>
      <c r="U32" s="3" t="s">
        <v>8</v>
      </c>
      <c r="V32" s="4" t="s">
        <v>72</v>
      </c>
      <c r="W32" s="3" t="s">
        <v>4</v>
      </c>
      <c r="X32" s="3" t="s">
        <v>73</v>
      </c>
      <c r="Y32" s="3" t="s">
        <v>7</v>
      </c>
      <c r="Z32" s="3" t="s">
        <v>8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ht="15.75" customHeight="1" x14ac:dyDescent="0.25">
      <c r="A33" s="5" t="s">
        <v>685</v>
      </c>
      <c r="B33" s="6">
        <f t="shared" ref="B33:F33" si="24">G33+L33+Q33+V33</f>
        <v>15</v>
      </c>
      <c r="C33" s="6">
        <f t="shared" si="24"/>
        <v>45</v>
      </c>
      <c r="D33" s="6">
        <f t="shared" si="24"/>
        <v>2</v>
      </c>
      <c r="E33" s="6">
        <f t="shared" si="24"/>
        <v>204</v>
      </c>
      <c r="F33" s="6">
        <f t="shared" si="24"/>
        <v>1</v>
      </c>
      <c r="G33" s="7">
        <v>14</v>
      </c>
      <c r="H33">
        <v>41</v>
      </c>
      <c r="I33">
        <v>2</v>
      </c>
      <c r="J33">
        <v>201</v>
      </c>
      <c r="K33">
        <v>1</v>
      </c>
      <c r="L33" s="7"/>
      <c r="Q33" s="7">
        <v>1</v>
      </c>
      <c r="R33">
        <v>4</v>
      </c>
      <c r="S33">
        <v>0</v>
      </c>
      <c r="T33">
        <v>3</v>
      </c>
      <c r="U33">
        <v>0</v>
      </c>
      <c r="V33" s="7"/>
    </row>
    <row r="34" spans="1:52" ht="15.75" customHeight="1" x14ac:dyDescent="0.25">
      <c r="A34" s="5" t="s">
        <v>301</v>
      </c>
      <c r="B34" s="6">
        <f t="shared" ref="B34:F34" si="25">G34+L34+Q34+V34</f>
        <v>21</v>
      </c>
      <c r="C34" s="6">
        <f t="shared" si="25"/>
        <v>40</v>
      </c>
      <c r="D34" s="6">
        <f t="shared" si="25"/>
        <v>1</v>
      </c>
      <c r="E34" s="6">
        <f t="shared" si="25"/>
        <v>321</v>
      </c>
      <c r="F34" s="6">
        <f t="shared" si="25"/>
        <v>1</v>
      </c>
      <c r="G34" s="7">
        <v>21</v>
      </c>
      <c r="H34">
        <v>40</v>
      </c>
      <c r="I34">
        <v>1</v>
      </c>
      <c r="J34" s="10">
        <v>321</v>
      </c>
      <c r="K34">
        <v>1</v>
      </c>
      <c r="L34" s="7"/>
      <c r="Q34" s="7"/>
      <c r="V34" s="7"/>
    </row>
    <row r="35" spans="1:52" ht="15.75" customHeight="1" x14ac:dyDescent="0.25">
      <c r="A35" s="5" t="s">
        <v>474</v>
      </c>
      <c r="B35" s="6">
        <f t="shared" ref="B35:F35" si="26">G35+L35+Q35+V35</f>
        <v>15</v>
      </c>
      <c r="C35" s="6">
        <f t="shared" si="26"/>
        <v>35</v>
      </c>
      <c r="D35" s="6">
        <f t="shared" si="26"/>
        <v>2</v>
      </c>
      <c r="E35" s="6">
        <f t="shared" si="26"/>
        <v>164</v>
      </c>
      <c r="F35" s="6">
        <f t="shared" si="26"/>
        <v>0</v>
      </c>
      <c r="G35" s="7">
        <v>15</v>
      </c>
      <c r="H35">
        <v>35</v>
      </c>
      <c r="I35">
        <v>2</v>
      </c>
      <c r="J35">
        <v>164</v>
      </c>
      <c r="K35">
        <v>0</v>
      </c>
      <c r="L35" s="7"/>
      <c r="Q35" s="7"/>
      <c r="V35" s="7"/>
    </row>
    <row r="36" spans="1:52" ht="15.75" customHeight="1" x14ac:dyDescent="0.25">
      <c r="A36" s="5" t="s">
        <v>1074</v>
      </c>
      <c r="B36" s="6">
        <f t="shared" ref="B36:F36" si="27">G36+L36+Q36+V36</f>
        <v>17</v>
      </c>
      <c r="C36" s="6">
        <f t="shared" si="27"/>
        <v>30</v>
      </c>
      <c r="D36" s="6">
        <f t="shared" si="27"/>
        <v>0</v>
      </c>
      <c r="E36" s="6">
        <f t="shared" si="27"/>
        <v>145</v>
      </c>
      <c r="F36" s="6">
        <f t="shared" si="27"/>
        <v>1</v>
      </c>
      <c r="G36" s="7">
        <v>17</v>
      </c>
      <c r="H36">
        <v>30</v>
      </c>
      <c r="I36">
        <v>0</v>
      </c>
      <c r="J36">
        <v>145</v>
      </c>
      <c r="K36">
        <v>1</v>
      </c>
      <c r="L36" s="7"/>
      <c r="Q36" s="7"/>
      <c r="V36" s="7"/>
    </row>
    <row r="37" spans="1:52" ht="15.75" customHeight="1" x14ac:dyDescent="0.25">
      <c r="A37" s="5" t="s">
        <v>236</v>
      </c>
      <c r="B37" s="6">
        <f t="shared" ref="B37:F37" si="28">G37+L37+Q37+V37</f>
        <v>15</v>
      </c>
      <c r="C37" s="6">
        <f t="shared" si="28"/>
        <v>29</v>
      </c>
      <c r="D37" s="6">
        <f t="shared" si="28"/>
        <v>1</v>
      </c>
      <c r="E37" s="6">
        <f t="shared" si="28"/>
        <v>233</v>
      </c>
      <c r="F37" s="6">
        <f t="shared" si="28"/>
        <v>2</v>
      </c>
      <c r="G37" s="7">
        <v>15</v>
      </c>
      <c r="H37">
        <v>29</v>
      </c>
      <c r="I37">
        <v>1</v>
      </c>
      <c r="J37">
        <v>233</v>
      </c>
      <c r="K37" s="19">
        <v>2</v>
      </c>
      <c r="L37" s="7"/>
      <c r="Q37" s="7"/>
      <c r="V37" s="7"/>
    </row>
    <row r="38" spans="1:52" ht="15.75" customHeight="1" x14ac:dyDescent="0.25">
      <c r="A38" s="5" t="s">
        <v>363</v>
      </c>
      <c r="B38" s="6">
        <f t="shared" ref="B38:F38" si="29">G38+L38+Q38+V38</f>
        <v>20</v>
      </c>
      <c r="C38" s="6">
        <f t="shared" si="29"/>
        <v>38</v>
      </c>
      <c r="D38" s="6">
        <f t="shared" si="29"/>
        <v>3</v>
      </c>
      <c r="E38" s="6">
        <f t="shared" si="29"/>
        <v>271</v>
      </c>
      <c r="F38" s="6">
        <f t="shared" si="29"/>
        <v>1</v>
      </c>
      <c r="G38" s="7">
        <v>20</v>
      </c>
      <c r="H38">
        <v>38</v>
      </c>
      <c r="I38">
        <v>3</v>
      </c>
      <c r="J38">
        <v>271</v>
      </c>
      <c r="K38">
        <v>1</v>
      </c>
      <c r="L38" s="7"/>
      <c r="Q38" s="7"/>
      <c r="V38" s="7"/>
    </row>
    <row r="39" spans="1:52" ht="15.75" customHeight="1" x14ac:dyDescent="0.25">
      <c r="A39" s="5" t="s">
        <v>448</v>
      </c>
      <c r="B39" s="6">
        <f t="shared" ref="B39:F39" si="30">G39+L39+Q39+V39</f>
        <v>14</v>
      </c>
      <c r="C39" s="6">
        <f t="shared" si="30"/>
        <v>34</v>
      </c>
      <c r="D39" s="6">
        <f t="shared" si="30"/>
        <v>0</v>
      </c>
      <c r="E39" s="6">
        <f t="shared" si="30"/>
        <v>282</v>
      </c>
      <c r="F39" s="6">
        <f t="shared" si="30"/>
        <v>3</v>
      </c>
      <c r="G39" s="7">
        <v>14</v>
      </c>
      <c r="H39">
        <v>34</v>
      </c>
      <c r="I39">
        <v>0</v>
      </c>
      <c r="J39">
        <v>282</v>
      </c>
      <c r="K39" s="12">
        <v>3</v>
      </c>
      <c r="L39" s="7"/>
      <c r="Q39" s="7"/>
      <c r="V39" s="7"/>
    </row>
    <row r="40" spans="1:52" ht="15.75" customHeight="1" x14ac:dyDescent="0.25">
      <c r="A40" s="5" t="s">
        <v>364</v>
      </c>
      <c r="B40" s="6">
        <f t="shared" ref="B40:F40" si="31">G40+L40+Q40+V40</f>
        <v>18</v>
      </c>
      <c r="C40" s="6">
        <f t="shared" si="31"/>
        <v>36</v>
      </c>
      <c r="D40" s="6">
        <f t="shared" si="31"/>
        <v>1</v>
      </c>
      <c r="E40" s="6">
        <f t="shared" si="31"/>
        <v>182</v>
      </c>
      <c r="F40" s="6">
        <f t="shared" si="31"/>
        <v>0</v>
      </c>
      <c r="G40" s="7">
        <v>16</v>
      </c>
      <c r="H40">
        <v>32</v>
      </c>
      <c r="I40">
        <v>1</v>
      </c>
      <c r="J40">
        <v>163</v>
      </c>
      <c r="K40">
        <v>0</v>
      </c>
      <c r="L40" s="7">
        <v>2</v>
      </c>
      <c r="M40" s="8">
        <v>4</v>
      </c>
      <c r="N40" s="8">
        <v>0</v>
      </c>
      <c r="O40">
        <v>19</v>
      </c>
      <c r="P40">
        <v>0</v>
      </c>
      <c r="Q40" s="7"/>
      <c r="V40" s="7"/>
    </row>
    <row r="41" spans="1:52" ht="15.75" customHeight="1" x14ac:dyDescent="0.25">
      <c r="A41" s="5" t="s">
        <v>125</v>
      </c>
      <c r="B41" s="6">
        <f t="shared" ref="B41:F41" si="32">G41+L41+Q41+V41</f>
        <v>23</v>
      </c>
      <c r="C41" s="6">
        <f t="shared" si="32"/>
        <v>41</v>
      </c>
      <c r="D41" s="6">
        <f t="shared" si="32"/>
        <v>1</v>
      </c>
      <c r="E41" s="6">
        <f t="shared" si="32"/>
        <v>313</v>
      </c>
      <c r="F41" s="6">
        <f t="shared" si="32"/>
        <v>4</v>
      </c>
      <c r="G41" s="7">
        <v>17</v>
      </c>
      <c r="H41">
        <v>32</v>
      </c>
      <c r="I41">
        <v>1</v>
      </c>
      <c r="J41">
        <v>271</v>
      </c>
      <c r="K41" s="12">
        <v>3</v>
      </c>
      <c r="L41" s="7">
        <v>6</v>
      </c>
      <c r="M41" s="8">
        <v>9</v>
      </c>
      <c r="N41" s="8">
        <v>0</v>
      </c>
      <c r="O41">
        <v>42</v>
      </c>
      <c r="P41">
        <v>1</v>
      </c>
      <c r="Q41" s="7"/>
      <c r="V41" s="7"/>
    </row>
    <row r="42" spans="1:52" ht="15.75" customHeight="1" x14ac:dyDescent="0.25">
      <c r="A42" s="5" t="s">
        <v>1102</v>
      </c>
      <c r="B42" s="6">
        <f t="shared" ref="B42:F42" si="33">G42+L42+Q42+V42</f>
        <v>9</v>
      </c>
      <c r="C42" s="6">
        <f t="shared" si="33"/>
        <v>21</v>
      </c>
      <c r="D42" s="6">
        <f t="shared" si="33"/>
        <v>0</v>
      </c>
      <c r="E42" s="6">
        <f t="shared" si="33"/>
        <v>148</v>
      </c>
      <c r="F42" s="6">
        <f t="shared" si="33"/>
        <v>4</v>
      </c>
      <c r="G42" s="7">
        <v>9</v>
      </c>
      <c r="H42">
        <v>20</v>
      </c>
      <c r="I42">
        <v>0</v>
      </c>
      <c r="J42">
        <v>148</v>
      </c>
      <c r="K42" s="11">
        <v>4</v>
      </c>
      <c r="L42" s="7"/>
      <c r="Q42" s="7"/>
      <c r="V42" s="7">
        <v>0</v>
      </c>
      <c r="W42">
        <v>1</v>
      </c>
      <c r="X42">
        <v>0</v>
      </c>
      <c r="Y42">
        <v>0</v>
      </c>
      <c r="Z42">
        <v>0</v>
      </c>
    </row>
    <row r="43" spans="1:52" ht="15.75" customHeight="1" x14ac:dyDescent="0.25">
      <c r="A43" s="5" t="s">
        <v>342</v>
      </c>
      <c r="B43" s="6">
        <f t="shared" ref="B43:F43" si="34">G43+L43+Q43+V43</f>
        <v>24</v>
      </c>
      <c r="C43" s="6">
        <f t="shared" si="34"/>
        <v>46</v>
      </c>
      <c r="D43" s="6">
        <f t="shared" si="34"/>
        <v>0</v>
      </c>
      <c r="E43" s="6">
        <f t="shared" si="34"/>
        <v>255</v>
      </c>
      <c r="F43" s="6">
        <f t="shared" si="34"/>
        <v>1</v>
      </c>
      <c r="G43" s="7">
        <v>24</v>
      </c>
      <c r="H43">
        <v>46</v>
      </c>
      <c r="I43">
        <v>0</v>
      </c>
      <c r="J43">
        <v>255</v>
      </c>
      <c r="K43">
        <v>1</v>
      </c>
      <c r="L43" s="7"/>
      <c r="Q43" s="7"/>
      <c r="V43" s="7"/>
    </row>
    <row r="44" spans="1:52" ht="15.75" customHeight="1" x14ac:dyDescent="0.25">
      <c r="A44" s="5"/>
      <c r="B44" s="6"/>
      <c r="C44" s="6"/>
      <c r="D44" s="6"/>
      <c r="E44" s="6"/>
      <c r="F44" s="6"/>
      <c r="G44" s="8">
        <f t="shared" ref="G44:Y44" si="35">SUM(G33:G43)</f>
        <v>182</v>
      </c>
      <c r="H44" s="8">
        <f t="shared" si="35"/>
        <v>377</v>
      </c>
      <c r="I44" s="8">
        <f t="shared" si="35"/>
        <v>11</v>
      </c>
      <c r="J44" s="8">
        <f t="shared" si="35"/>
        <v>2454</v>
      </c>
      <c r="K44" s="8">
        <f t="shared" si="35"/>
        <v>17</v>
      </c>
      <c r="L44" s="8">
        <f t="shared" si="35"/>
        <v>8</v>
      </c>
      <c r="M44" s="8">
        <f t="shared" si="35"/>
        <v>13</v>
      </c>
      <c r="N44" s="8">
        <f t="shared" si="35"/>
        <v>0</v>
      </c>
      <c r="O44" s="8">
        <f t="shared" si="35"/>
        <v>61</v>
      </c>
      <c r="P44" s="8">
        <f t="shared" si="35"/>
        <v>1</v>
      </c>
      <c r="Q44" s="8">
        <f t="shared" si="35"/>
        <v>1</v>
      </c>
      <c r="R44" s="8">
        <f t="shared" si="35"/>
        <v>4</v>
      </c>
      <c r="S44" s="8">
        <f t="shared" si="35"/>
        <v>0</v>
      </c>
      <c r="T44" s="8">
        <f t="shared" si="35"/>
        <v>3</v>
      </c>
      <c r="U44" s="8">
        <f t="shared" si="35"/>
        <v>0</v>
      </c>
      <c r="V44" s="8">
        <f t="shared" si="35"/>
        <v>0</v>
      </c>
      <c r="W44" s="8">
        <f t="shared" si="35"/>
        <v>1</v>
      </c>
      <c r="X44" s="8">
        <f t="shared" si="35"/>
        <v>0</v>
      </c>
      <c r="Y44" s="8">
        <f t="shared" si="35"/>
        <v>0</v>
      </c>
    </row>
    <row r="45" spans="1:52" ht="15.75" customHeight="1" x14ac:dyDescent="0.25">
      <c r="A45" s="5"/>
      <c r="B45" s="6"/>
      <c r="C45" s="6"/>
      <c r="D45" s="6"/>
    </row>
    <row r="46" spans="1:52" ht="15.75" customHeight="1" x14ac:dyDescent="0.25">
      <c r="A46" s="1" t="s">
        <v>83</v>
      </c>
      <c r="B46" s="2"/>
      <c r="C46" s="2"/>
      <c r="D46" s="2"/>
      <c r="E46" s="3" t="s">
        <v>1135</v>
      </c>
      <c r="F46" s="3"/>
      <c r="G46" s="3"/>
      <c r="H46" s="3"/>
      <c r="I46" s="3"/>
      <c r="J46" s="3" t="s">
        <v>1136</v>
      </c>
      <c r="K46" s="3"/>
      <c r="L46" s="3"/>
      <c r="M46" s="3"/>
      <c r="N46" s="3"/>
      <c r="O46" s="3"/>
      <c r="P46" s="3"/>
      <c r="Q46" s="3" t="s">
        <v>84</v>
      </c>
      <c r="R46" s="3"/>
      <c r="S46" s="3"/>
      <c r="T46" s="3" t="s">
        <v>1137</v>
      </c>
      <c r="U46" s="3"/>
      <c r="V46" s="3"/>
      <c r="W46" s="3"/>
      <c r="X46" s="3" t="s">
        <v>2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ht="15.75" customHeight="1" x14ac:dyDescent="0.25">
      <c r="A47" s="1" t="s">
        <v>1093</v>
      </c>
      <c r="B47" s="2"/>
      <c r="C47" s="2"/>
      <c r="D47" s="2"/>
      <c r="E47" s="3" t="s">
        <v>85</v>
      </c>
      <c r="F47" s="3" t="s">
        <v>7</v>
      </c>
      <c r="G47" s="3" t="s">
        <v>86</v>
      </c>
      <c r="H47" s="3" t="s">
        <v>87</v>
      </c>
      <c r="I47" s="3" t="s">
        <v>88</v>
      </c>
      <c r="J47" s="3" t="s">
        <v>85</v>
      </c>
      <c r="K47" s="3" t="s">
        <v>7</v>
      </c>
      <c r="L47" s="3" t="s">
        <v>86</v>
      </c>
      <c r="M47" s="3" t="s">
        <v>87</v>
      </c>
      <c r="N47" s="3" t="s">
        <v>88</v>
      </c>
      <c r="O47" s="3"/>
      <c r="P47" s="3"/>
      <c r="Q47" s="1" t="s">
        <v>1093</v>
      </c>
      <c r="R47" s="3"/>
      <c r="S47" s="3"/>
      <c r="T47" s="3" t="s">
        <v>89</v>
      </c>
      <c r="U47" s="3" t="s">
        <v>90</v>
      </c>
      <c r="V47" s="3" t="s">
        <v>91</v>
      </c>
      <c r="W47" s="3"/>
      <c r="X47" s="4" t="s">
        <v>89</v>
      </c>
      <c r="Y47" s="3" t="s">
        <v>90</v>
      </c>
      <c r="Z47" s="3" t="s">
        <v>91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ht="15.75" customHeight="1" x14ac:dyDescent="0.25">
      <c r="A48" s="5" t="s">
        <v>685</v>
      </c>
      <c r="B48" s="6"/>
      <c r="C48" s="6"/>
      <c r="D48" s="6"/>
      <c r="E48">
        <v>10</v>
      </c>
      <c r="F48">
        <v>337</v>
      </c>
      <c r="G48" s="26">
        <f t="shared" ref="G48:G59" si="36">F48/E48</f>
        <v>33.700000000000003</v>
      </c>
      <c r="H48">
        <v>0</v>
      </c>
      <c r="I48">
        <v>0</v>
      </c>
      <c r="L48" s="26"/>
      <c r="Q48" s="7" t="s">
        <v>685</v>
      </c>
      <c r="T48">
        <v>1</v>
      </c>
      <c r="U48">
        <v>1</v>
      </c>
      <c r="V48">
        <v>24</v>
      </c>
      <c r="X48" s="7"/>
    </row>
    <row r="49" spans="1:26" ht="15.75" customHeight="1" x14ac:dyDescent="0.25">
      <c r="A49" s="5" t="s">
        <v>301</v>
      </c>
      <c r="B49" s="6"/>
      <c r="C49" s="6"/>
      <c r="D49" s="6"/>
      <c r="E49">
        <v>5</v>
      </c>
      <c r="F49">
        <v>166</v>
      </c>
      <c r="G49" s="26">
        <f t="shared" si="36"/>
        <v>33.200000000000003</v>
      </c>
      <c r="H49">
        <v>0</v>
      </c>
      <c r="I49">
        <v>0</v>
      </c>
      <c r="L49" s="26"/>
      <c r="Q49" s="7" t="s">
        <v>301</v>
      </c>
      <c r="T49">
        <v>1</v>
      </c>
      <c r="U49">
        <v>1</v>
      </c>
      <c r="V49">
        <v>34</v>
      </c>
      <c r="X49" s="7"/>
    </row>
    <row r="50" spans="1:26" ht="15.75" customHeight="1" x14ac:dyDescent="0.25">
      <c r="A50" s="5" t="s">
        <v>474</v>
      </c>
      <c r="B50" s="6"/>
      <c r="C50" s="6"/>
      <c r="D50" s="6"/>
      <c r="E50">
        <v>5</v>
      </c>
      <c r="F50">
        <v>187</v>
      </c>
      <c r="G50" s="26">
        <f t="shared" si="36"/>
        <v>37.4</v>
      </c>
      <c r="H50">
        <v>0</v>
      </c>
      <c r="I50">
        <v>0</v>
      </c>
      <c r="L50" s="26"/>
      <c r="Q50" s="7" t="s">
        <v>474</v>
      </c>
      <c r="T50">
        <v>1</v>
      </c>
      <c r="U50">
        <v>1</v>
      </c>
      <c r="V50">
        <v>32</v>
      </c>
      <c r="X50" s="7"/>
    </row>
    <row r="51" spans="1:26" ht="15.75" customHeight="1" x14ac:dyDescent="0.25">
      <c r="A51" s="5" t="s">
        <v>1074</v>
      </c>
      <c r="B51" s="6"/>
      <c r="C51" s="6"/>
      <c r="D51" s="6"/>
      <c r="E51">
        <v>6</v>
      </c>
      <c r="F51">
        <v>222</v>
      </c>
      <c r="G51" s="26">
        <f t="shared" si="36"/>
        <v>37</v>
      </c>
      <c r="H51">
        <v>0</v>
      </c>
      <c r="I51">
        <v>0</v>
      </c>
      <c r="L51" s="26"/>
      <c r="Q51" s="7" t="s">
        <v>1074</v>
      </c>
      <c r="T51">
        <v>1</v>
      </c>
      <c r="U51">
        <v>2</v>
      </c>
      <c r="V51">
        <v>27</v>
      </c>
      <c r="X51" s="7"/>
    </row>
    <row r="52" spans="1:26" ht="15.75" customHeight="1" x14ac:dyDescent="0.25">
      <c r="A52" s="5" t="s">
        <v>236</v>
      </c>
      <c r="B52" s="6"/>
      <c r="C52" s="6"/>
      <c r="D52" s="6"/>
      <c r="E52">
        <v>5</v>
      </c>
      <c r="F52">
        <v>213</v>
      </c>
      <c r="G52" s="26">
        <f t="shared" si="36"/>
        <v>42.6</v>
      </c>
      <c r="H52">
        <v>0</v>
      </c>
      <c r="I52">
        <v>0</v>
      </c>
      <c r="L52" s="26"/>
      <c r="Q52" s="7" t="s">
        <v>236</v>
      </c>
      <c r="T52">
        <v>1</v>
      </c>
      <c r="U52">
        <v>3</v>
      </c>
      <c r="V52">
        <v>35</v>
      </c>
      <c r="X52" s="7"/>
    </row>
    <row r="53" spans="1:26" ht="15.75" customHeight="1" x14ac:dyDescent="0.25">
      <c r="A53" s="5" t="s">
        <v>363</v>
      </c>
      <c r="B53" s="6"/>
      <c r="C53" s="6"/>
      <c r="D53" s="6"/>
      <c r="E53">
        <v>7</v>
      </c>
      <c r="F53">
        <v>261</v>
      </c>
      <c r="G53" s="26">
        <f t="shared" si="36"/>
        <v>37.285714285714285</v>
      </c>
      <c r="H53">
        <v>0</v>
      </c>
      <c r="I53">
        <v>0</v>
      </c>
      <c r="L53" s="26"/>
      <c r="Q53" s="7" t="s">
        <v>363</v>
      </c>
      <c r="T53">
        <v>0</v>
      </c>
      <c r="U53">
        <v>1</v>
      </c>
      <c r="V53">
        <v>0</v>
      </c>
      <c r="X53" s="7"/>
    </row>
    <row r="54" spans="1:26" ht="15.75" customHeight="1" x14ac:dyDescent="0.25">
      <c r="A54" s="5" t="s">
        <v>448</v>
      </c>
      <c r="B54" s="6"/>
      <c r="C54" s="6"/>
      <c r="D54" s="6"/>
      <c r="E54">
        <v>9</v>
      </c>
      <c r="F54">
        <v>318</v>
      </c>
      <c r="G54" s="26">
        <f t="shared" si="36"/>
        <v>35.333333333333336</v>
      </c>
      <c r="H54">
        <v>0</v>
      </c>
      <c r="I54">
        <v>0</v>
      </c>
      <c r="L54" s="26"/>
      <c r="Q54" s="7" t="s">
        <v>448</v>
      </c>
      <c r="X54" s="7"/>
    </row>
    <row r="55" spans="1:26" ht="15.75" customHeight="1" x14ac:dyDescent="0.25">
      <c r="A55" s="5" t="s">
        <v>364</v>
      </c>
      <c r="B55" s="6"/>
      <c r="C55" s="6"/>
      <c r="D55" s="6"/>
      <c r="E55">
        <v>6</v>
      </c>
      <c r="F55">
        <v>189</v>
      </c>
      <c r="G55" s="26">
        <f t="shared" si="36"/>
        <v>31.5</v>
      </c>
      <c r="H55">
        <v>0</v>
      </c>
      <c r="I55">
        <v>0</v>
      </c>
      <c r="L55" s="26"/>
      <c r="Q55" s="7" t="s">
        <v>364</v>
      </c>
      <c r="T55">
        <v>1</v>
      </c>
      <c r="U55">
        <v>1</v>
      </c>
      <c r="V55">
        <v>24</v>
      </c>
      <c r="X55" s="7"/>
    </row>
    <row r="56" spans="1:26" ht="15.75" customHeight="1" x14ac:dyDescent="0.25">
      <c r="A56" s="5" t="s">
        <v>125</v>
      </c>
      <c r="B56" s="6"/>
      <c r="C56" s="6"/>
      <c r="D56" s="6"/>
      <c r="E56">
        <v>6</v>
      </c>
      <c r="F56">
        <v>201</v>
      </c>
      <c r="G56" s="26">
        <f t="shared" si="36"/>
        <v>33.5</v>
      </c>
      <c r="H56">
        <v>0</v>
      </c>
      <c r="I56">
        <v>0</v>
      </c>
      <c r="J56">
        <v>1</v>
      </c>
      <c r="K56">
        <v>37</v>
      </c>
      <c r="L56" s="26">
        <f>K56/J56</f>
        <v>37</v>
      </c>
      <c r="M56">
        <v>0</v>
      </c>
      <c r="N56">
        <v>0</v>
      </c>
      <c r="Q56" s="7" t="s">
        <v>125</v>
      </c>
      <c r="X56" s="7"/>
    </row>
    <row r="57" spans="1:26" ht="15.75" customHeight="1" x14ac:dyDescent="0.25">
      <c r="A57" s="5" t="s">
        <v>1102</v>
      </c>
      <c r="B57" s="6"/>
      <c r="C57" s="6"/>
      <c r="D57" s="6"/>
      <c r="E57">
        <v>5</v>
      </c>
      <c r="F57">
        <v>205</v>
      </c>
      <c r="G57" s="26">
        <f t="shared" si="36"/>
        <v>41</v>
      </c>
      <c r="H57">
        <v>0</v>
      </c>
      <c r="I57">
        <v>0</v>
      </c>
      <c r="L57" s="26"/>
      <c r="Q57" s="7" t="s">
        <v>1102</v>
      </c>
      <c r="T57">
        <v>1</v>
      </c>
      <c r="U57">
        <v>1</v>
      </c>
      <c r="V57">
        <v>28</v>
      </c>
      <c r="X57" s="7"/>
    </row>
    <row r="58" spans="1:26" ht="15.75" customHeight="1" x14ac:dyDescent="0.25">
      <c r="A58" s="5" t="s">
        <v>342</v>
      </c>
      <c r="B58" s="6"/>
      <c r="C58" s="6"/>
      <c r="D58" s="6"/>
      <c r="E58">
        <v>2</v>
      </c>
      <c r="F58">
        <v>68</v>
      </c>
      <c r="G58" s="26">
        <f t="shared" si="36"/>
        <v>34</v>
      </c>
      <c r="H58">
        <v>0</v>
      </c>
      <c r="I58">
        <v>0</v>
      </c>
      <c r="L58" s="26"/>
      <c r="Q58" s="7" t="s">
        <v>342</v>
      </c>
      <c r="T58">
        <v>0</v>
      </c>
      <c r="U58">
        <v>1</v>
      </c>
      <c r="V58">
        <v>0</v>
      </c>
      <c r="X58" s="7"/>
    </row>
    <row r="59" spans="1:26" ht="15.75" customHeight="1" x14ac:dyDescent="0.25">
      <c r="A59" s="5"/>
      <c r="B59" s="6"/>
      <c r="C59" s="6"/>
      <c r="D59" s="6"/>
      <c r="E59">
        <f t="shared" ref="E59:F59" si="37">SUM(E48:E58)</f>
        <v>66</v>
      </c>
      <c r="F59">
        <f t="shared" si="37"/>
        <v>2367</v>
      </c>
      <c r="G59" s="26">
        <f t="shared" si="36"/>
        <v>35.863636363636367</v>
      </c>
      <c r="H59">
        <f>SUM(H48:H58)</f>
        <v>0</v>
      </c>
      <c r="I59">
        <f>MAX(I48:I58)</f>
        <v>0</v>
      </c>
      <c r="J59">
        <f t="shared" ref="J59:K59" si="38">SUM(J48:J58)</f>
        <v>1</v>
      </c>
      <c r="K59">
        <f t="shared" si="38"/>
        <v>37</v>
      </c>
      <c r="L59" s="26">
        <f>K59/J59</f>
        <v>37</v>
      </c>
      <c r="M59">
        <f>SUM(M48:M58)</f>
        <v>0</v>
      </c>
      <c r="N59">
        <f>MAX(N48:N58)</f>
        <v>0</v>
      </c>
      <c r="T59">
        <f t="shared" ref="T59:U59" si="39">SUM(T48:T58)</f>
        <v>7</v>
      </c>
      <c r="U59">
        <f t="shared" si="39"/>
        <v>12</v>
      </c>
      <c r="V59">
        <f>MAX(V48:V58)</f>
        <v>35</v>
      </c>
      <c r="X59">
        <f t="shared" ref="X59:Y59" si="40">SUM(X48:X58)</f>
        <v>0</v>
      </c>
      <c r="Y59">
        <f t="shared" si="40"/>
        <v>0</v>
      </c>
      <c r="Z59">
        <f>MAX(Z48:Z58)</f>
        <v>0</v>
      </c>
    </row>
    <row r="60" spans="1:26" ht="15.75" customHeight="1" x14ac:dyDescent="0.25">
      <c r="A60" s="5"/>
      <c r="B60" s="6"/>
      <c r="C60" s="6"/>
      <c r="D60" s="6"/>
    </row>
    <row r="61" spans="1:26" ht="15.75" customHeight="1" x14ac:dyDescent="0.25">
      <c r="A61" s="1" t="s">
        <v>92</v>
      </c>
      <c r="B61" s="6"/>
      <c r="C61" s="6"/>
      <c r="D61" s="6"/>
      <c r="E61" s="3" t="s">
        <v>1138</v>
      </c>
      <c r="F61" s="3"/>
      <c r="G61" s="3"/>
      <c r="H61" s="3" t="s">
        <v>1139</v>
      </c>
      <c r="I61" s="3"/>
      <c r="J61" s="3"/>
      <c r="K61" s="3" t="s">
        <v>1140</v>
      </c>
      <c r="L61" s="3"/>
      <c r="M61" s="3"/>
      <c r="N61" s="3" t="s">
        <v>1141</v>
      </c>
      <c r="O61" s="3"/>
      <c r="P61" s="3"/>
      <c r="Q61" s="3"/>
      <c r="R61" s="3"/>
      <c r="S61" s="3"/>
      <c r="T61" s="3"/>
      <c r="U61" s="3"/>
      <c r="W61" s="3"/>
    </row>
    <row r="62" spans="1:26" ht="15.75" customHeight="1" x14ac:dyDescent="0.25">
      <c r="A62" s="1" t="s">
        <v>1093</v>
      </c>
      <c r="B62" s="6"/>
      <c r="C62" s="6"/>
      <c r="D62" s="6"/>
      <c r="E62" s="3" t="s">
        <v>73</v>
      </c>
      <c r="F62" s="3" t="s">
        <v>7</v>
      </c>
      <c r="G62" s="3" t="s">
        <v>8</v>
      </c>
      <c r="H62" s="4" t="s">
        <v>73</v>
      </c>
      <c r="I62" s="3" t="s">
        <v>7</v>
      </c>
      <c r="J62" s="3" t="s">
        <v>8</v>
      </c>
      <c r="K62" s="4" t="s">
        <v>73</v>
      </c>
      <c r="L62" s="3" t="s">
        <v>7</v>
      </c>
      <c r="M62" s="3" t="s">
        <v>8</v>
      </c>
      <c r="N62" s="4" t="s">
        <v>73</v>
      </c>
      <c r="O62" s="3" t="s">
        <v>7</v>
      </c>
      <c r="P62" s="3" t="s">
        <v>8</v>
      </c>
      <c r="Q62" s="4"/>
      <c r="R62" s="3"/>
      <c r="S62" s="3"/>
      <c r="T62" s="4"/>
      <c r="U62" s="3"/>
      <c r="V62" s="3"/>
      <c r="W62" s="4"/>
      <c r="X62" s="3"/>
      <c r="Y62" s="3"/>
    </row>
    <row r="63" spans="1:26" ht="15.75" customHeight="1" x14ac:dyDescent="0.25">
      <c r="A63" s="5" t="s">
        <v>685</v>
      </c>
      <c r="B63" s="6"/>
      <c r="C63" s="6"/>
      <c r="D63" s="6"/>
      <c r="E63">
        <v>1</v>
      </c>
      <c r="F63">
        <v>0</v>
      </c>
      <c r="G63">
        <v>0</v>
      </c>
      <c r="H63" s="7"/>
      <c r="K63" s="7"/>
      <c r="N63" s="7"/>
      <c r="Q63" s="7"/>
      <c r="T63" s="7"/>
      <c r="W63" s="7"/>
    </row>
    <row r="64" spans="1:26" ht="15.75" customHeight="1" x14ac:dyDescent="0.25">
      <c r="A64" s="5" t="s">
        <v>301</v>
      </c>
      <c r="B64" s="6"/>
      <c r="C64" s="6"/>
      <c r="D64" s="6"/>
      <c r="H64" s="7"/>
      <c r="K64" s="7"/>
      <c r="N64" s="7"/>
      <c r="Q64" s="7"/>
      <c r="T64" s="7"/>
      <c r="W64" s="7"/>
    </row>
    <row r="65" spans="1:52" ht="15.75" customHeight="1" x14ac:dyDescent="0.25">
      <c r="A65" s="5" t="s">
        <v>474</v>
      </c>
      <c r="B65" s="6"/>
      <c r="C65" s="6"/>
      <c r="D65" s="6"/>
      <c r="H65" s="7"/>
      <c r="K65" s="7"/>
      <c r="N65" s="7"/>
      <c r="Q65" s="7"/>
      <c r="T65" s="7"/>
      <c r="W65" s="7"/>
    </row>
    <row r="66" spans="1:52" ht="15.75" customHeight="1" x14ac:dyDescent="0.25">
      <c r="A66" s="5" t="s">
        <v>1074</v>
      </c>
      <c r="B66" s="6"/>
      <c r="C66" s="6"/>
      <c r="D66" s="6"/>
      <c r="E66">
        <v>1</v>
      </c>
      <c r="F66">
        <v>12</v>
      </c>
      <c r="G66">
        <v>0</v>
      </c>
      <c r="H66" s="7"/>
      <c r="K66" s="7"/>
      <c r="N66" s="7"/>
      <c r="Q66" s="7"/>
      <c r="T66" s="7"/>
      <c r="W66" s="7"/>
    </row>
    <row r="67" spans="1:52" ht="15.75" customHeight="1" x14ac:dyDescent="0.25">
      <c r="A67" s="5" t="s">
        <v>236</v>
      </c>
      <c r="B67" s="6"/>
      <c r="C67" s="6"/>
      <c r="D67" s="6"/>
      <c r="H67" s="7">
        <v>1</v>
      </c>
      <c r="I67">
        <v>1</v>
      </c>
      <c r="J67">
        <v>0</v>
      </c>
      <c r="K67" s="7"/>
      <c r="N67" s="7"/>
      <c r="Q67" s="7"/>
      <c r="T67" s="7"/>
      <c r="W67" s="7"/>
    </row>
    <row r="68" spans="1:52" ht="15.75" customHeight="1" x14ac:dyDescent="0.25">
      <c r="A68" s="5" t="s">
        <v>363</v>
      </c>
      <c r="B68" s="6"/>
      <c r="C68" s="6"/>
      <c r="D68" s="6"/>
      <c r="H68" s="7"/>
      <c r="K68" s="7"/>
      <c r="N68" s="7"/>
      <c r="Q68" s="7"/>
      <c r="T68" s="7"/>
      <c r="W68" s="7"/>
    </row>
    <row r="69" spans="1:52" ht="15.75" customHeight="1" x14ac:dyDescent="0.25">
      <c r="A69" s="5" t="s">
        <v>448</v>
      </c>
      <c r="B69" s="6"/>
      <c r="C69" s="6"/>
      <c r="D69" s="6"/>
      <c r="H69" s="7"/>
      <c r="K69" s="7">
        <v>1</v>
      </c>
      <c r="L69">
        <v>0</v>
      </c>
      <c r="M69">
        <v>0</v>
      </c>
      <c r="N69" s="7">
        <v>1</v>
      </c>
      <c r="O69" s="8">
        <v>0</v>
      </c>
      <c r="P69" s="8">
        <v>0</v>
      </c>
      <c r="Q69" s="7"/>
      <c r="T69" s="7"/>
      <c r="W69" s="7"/>
    </row>
    <row r="70" spans="1:52" ht="15.75" customHeight="1" x14ac:dyDescent="0.25">
      <c r="A70" s="5" t="s">
        <v>364</v>
      </c>
      <c r="B70" s="6"/>
      <c r="C70" s="6"/>
      <c r="D70" s="6"/>
      <c r="E70">
        <v>1</v>
      </c>
      <c r="F70">
        <v>16</v>
      </c>
      <c r="G70">
        <v>0</v>
      </c>
      <c r="H70" s="7"/>
      <c r="K70" s="7"/>
      <c r="N70" s="7"/>
      <c r="Q70" s="7"/>
      <c r="T70" s="7"/>
      <c r="W70" s="7"/>
    </row>
    <row r="71" spans="1:52" ht="15.75" customHeight="1" x14ac:dyDescent="0.25">
      <c r="A71" s="5" t="s">
        <v>125</v>
      </c>
      <c r="B71" s="6"/>
      <c r="C71" s="6"/>
      <c r="D71" s="6"/>
      <c r="H71" s="7"/>
      <c r="K71" s="7"/>
      <c r="N71" s="7"/>
      <c r="Q71" s="7"/>
      <c r="T71" s="7"/>
      <c r="W71" s="7"/>
    </row>
    <row r="72" spans="1:52" ht="15.75" customHeight="1" x14ac:dyDescent="0.25">
      <c r="A72" s="5" t="s">
        <v>1102</v>
      </c>
      <c r="B72" s="6"/>
      <c r="C72" s="6"/>
      <c r="D72" s="6"/>
      <c r="H72" s="7"/>
      <c r="K72" s="7"/>
      <c r="N72" s="7"/>
      <c r="Q72" s="7"/>
      <c r="T72" s="7"/>
      <c r="W72" s="7"/>
    </row>
    <row r="73" spans="1:52" ht="15.75" customHeight="1" x14ac:dyDescent="0.25">
      <c r="A73" s="5" t="s">
        <v>342</v>
      </c>
      <c r="B73" s="6"/>
      <c r="C73" s="6"/>
      <c r="D73" s="6"/>
      <c r="H73" s="7"/>
      <c r="K73" s="7"/>
      <c r="N73" s="7"/>
      <c r="Q73" s="7"/>
      <c r="T73" s="7"/>
      <c r="W73" s="7"/>
    </row>
    <row r="74" spans="1:52" ht="15.75" customHeight="1" x14ac:dyDescent="0.25">
      <c r="A74" s="5"/>
      <c r="B74" s="6"/>
      <c r="C74" s="6"/>
      <c r="D74" s="6"/>
      <c r="E74">
        <f t="shared" ref="E74:P74" si="41">SUM(E63:E73)</f>
        <v>3</v>
      </c>
      <c r="F74">
        <f t="shared" si="41"/>
        <v>28</v>
      </c>
      <c r="G74">
        <f t="shared" si="41"/>
        <v>0</v>
      </c>
      <c r="H74">
        <f t="shared" si="41"/>
        <v>1</v>
      </c>
      <c r="I74">
        <f t="shared" si="41"/>
        <v>1</v>
      </c>
      <c r="J74">
        <f t="shared" si="41"/>
        <v>0</v>
      </c>
      <c r="K74">
        <f t="shared" si="41"/>
        <v>1</v>
      </c>
      <c r="L74">
        <f t="shared" si="41"/>
        <v>0</v>
      </c>
      <c r="M74">
        <f t="shared" si="41"/>
        <v>0</v>
      </c>
      <c r="N74">
        <f t="shared" si="41"/>
        <v>1</v>
      </c>
      <c r="O74">
        <f t="shared" si="41"/>
        <v>0</v>
      </c>
      <c r="P74">
        <f t="shared" si="41"/>
        <v>0</v>
      </c>
    </row>
    <row r="75" spans="1:52" ht="15.75" customHeight="1" x14ac:dyDescent="0.25">
      <c r="A75" s="1" t="s">
        <v>93</v>
      </c>
      <c r="B75" s="2"/>
      <c r="C75" s="2"/>
      <c r="D75" s="2"/>
      <c r="E75" s="3" t="s">
        <v>1087</v>
      </c>
      <c r="F75" s="3"/>
      <c r="G75" s="3"/>
      <c r="H75" s="3" t="s">
        <v>1142</v>
      </c>
      <c r="I75" s="3"/>
      <c r="J75" s="3"/>
      <c r="K75" s="3" t="s">
        <v>1143</v>
      </c>
      <c r="L75" s="3"/>
      <c r="M75" s="3"/>
      <c r="N75" s="3" t="s">
        <v>1144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spans="1:52" ht="15.75" customHeight="1" x14ac:dyDescent="0.25">
      <c r="A76" s="1" t="s">
        <v>1093</v>
      </c>
      <c r="B76" s="2"/>
      <c r="C76" s="2"/>
      <c r="D76" s="2"/>
      <c r="E76" s="3" t="s">
        <v>95</v>
      </c>
      <c r="F76" s="3" t="s">
        <v>7</v>
      </c>
      <c r="G76" s="3" t="s">
        <v>91</v>
      </c>
      <c r="H76" s="4" t="s">
        <v>95</v>
      </c>
      <c r="I76" s="3" t="s">
        <v>7</v>
      </c>
      <c r="J76" s="3" t="s">
        <v>91</v>
      </c>
      <c r="K76" s="4" t="s">
        <v>95</v>
      </c>
      <c r="L76" s="3" t="s">
        <v>7</v>
      </c>
      <c r="M76" s="3" t="s">
        <v>91</v>
      </c>
      <c r="N76" s="3" t="s">
        <v>95</v>
      </c>
      <c r="O76" s="3" t="s">
        <v>7</v>
      </c>
      <c r="P76" s="3" t="s">
        <v>91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spans="1:52" ht="15.75" customHeight="1" x14ac:dyDescent="0.25">
      <c r="A77" s="5" t="s">
        <v>685</v>
      </c>
      <c r="B77" s="6"/>
      <c r="C77" s="6"/>
      <c r="D77" s="6"/>
      <c r="E77">
        <v>3</v>
      </c>
      <c r="F77">
        <v>29</v>
      </c>
      <c r="G77">
        <v>0</v>
      </c>
      <c r="H77" s="7"/>
      <c r="K77" s="7"/>
      <c r="N77" s="7"/>
    </row>
    <row r="78" spans="1:52" ht="15.75" customHeight="1" x14ac:dyDescent="0.25">
      <c r="A78" s="5" t="s">
        <v>301</v>
      </c>
      <c r="B78" s="6"/>
      <c r="C78" s="6"/>
      <c r="D78" s="6"/>
      <c r="E78">
        <v>2</v>
      </c>
      <c r="F78">
        <v>-3</v>
      </c>
      <c r="G78">
        <v>0</v>
      </c>
      <c r="H78" s="7"/>
      <c r="K78" s="7"/>
      <c r="N78" s="7"/>
    </row>
    <row r="79" spans="1:52" ht="15.75" customHeight="1" x14ac:dyDescent="0.25">
      <c r="A79" s="5" t="s">
        <v>474</v>
      </c>
      <c r="B79" s="6"/>
      <c r="C79" s="6"/>
      <c r="D79" s="6"/>
      <c r="E79">
        <v>3</v>
      </c>
      <c r="F79">
        <v>21</v>
      </c>
      <c r="G79">
        <v>0</v>
      </c>
      <c r="H79" s="7">
        <v>1</v>
      </c>
      <c r="I79" s="8">
        <v>28</v>
      </c>
      <c r="J79" s="8">
        <v>0</v>
      </c>
      <c r="K79" s="7">
        <v>0</v>
      </c>
      <c r="L79" s="8">
        <v>2</v>
      </c>
      <c r="M79" s="8">
        <v>0</v>
      </c>
      <c r="N79" s="7"/>
    </row>
    <row r="80" spans="1:52" ht="15.75" customHeight="1" x14ac:dyDescent="0.25">
      <c r="A80" s="5" t="s">
        <v>1074</v>
      </c>
      <c r="B80" s="6"/>
      <c r="C80" s="6"/>
      <c r="D80" s="6"/>
      <c r="E80">
        <v>1</v>
      </c>
      <c r="F80">
        <v>6</v>
      </c>
      <c r="G80">
        <v>0</v>
      </c>
      <c r="H80" s="7"/>
      <c r="K80" s="7"/>
      <c r="N80" s="7"/>
    </row>
    <row r="81" spans="1:52" ht="15.75" customHeight="1" x14ac:dyDescent="0.25">
      <c r="A81" s="5" t="s">
        <v>236</v>
      </c>
      <c r="B81" s="6"/>
      <c r="C81" s="6"/>
      <c r="D81" s="6"/>
      <c r="E81">
        <v>4</v>
      </c>
      <c r="F81">
        <v>21</v>
      </c>
      <c r="G81">
        <v>0</v>
      </c>
      <c r="H81" s="7"/>
      <c r="K81" s="7"/>
      <c r="N81" s="7"/>
    </row>
    <row r="82" spans="1:52" ht="15.75" customHeight="1" x14ac:dyDescent="0.25">
      <c r="A82" s="5" t="s">
        <v>363</v>
      </c>
      <c r="B82" s="6"/>
      <c r="C82" s="6"/>
      <c r="D82" s="6"/>
      <c r="E82">
        <v>2</v>
      </c>
      <c r="F82">
        <v>17</v>
      </c>
      <c r="G82">
        <v>0</v>
      </c>
      <c r="H82" s="7"/>
      <c r="K82" s="7"/>
      <c r="N82" s="7"/>
    </row>
    <row r="83" spans="1:52" ht="15.75" customHeight="1" x14ac:dyDescent="0.25">
      <c r="A83" s="5" t="s">
        <v>448</v>
      </c>
      <c r="B83" s="6"/>
      <c r="C83" s="6"/>
      <c r="D83" s="6"/>
      <c r="H83" s="7"/>
      <c r="K83" s="7"/>
      <c r="N83" s="7"/>
    </row>
    <row r="84" spans="1:52" ht="15.75" customHeight="1" x14ac:dyDescent="0.25">
      <c r="A84" s="5" t="s">
        <v>364</v>
      </c>
      <c r="B84" s="6"/>
      <c r="C84" s="6"/>
      <c r="D84" s="6"/>
      <c r="H84" s="7"/>
      <c r="K84" s="7"/>
      <c r="N84" s="7"/>
    </row>
    <row r="85" spans="1:52" ht="15.75" customHeight="1" x14ac:dyDescent="0.25">
      <c r="A85" s="5" t="s">
        <v>125</v>
      </c>
      <c r="B85" s="6"/>
      <c r="C85" s="6"/>
      <c r="D85" s="6"/>
      <c r="H85" s="7"/>
      <c r="K85" s="7"/>
      <c r="N85" s="7"/>
    </row>
    <row r="86" spans="1:52" ht="15.75" customHeight="1" x14ac:dyDescent="0.25">
      <c r="A86" s="5" t="s">
        <v>1102</v>
      </c>
      <c r="B86" s="6"/>
      <c r="C86" s="6"/>
      <c r="D86" s="6"/>
      <c r="E86">
        <v>2</v>
      </c>
      <c r="F86">
        <v>25</v>
      </c>
      <c r="G86">
        <v>0</v>
      </c>
      <c r="H86" s="7"/>
      <c r="K86" s="7"/>
      <c r="N86" s="7">
        <v>1</v>
      </c>
      <c r="O86">
        <v>10</v>
      </c>
      <c r="P86">
        <v>0</v>
      </c>
    </row>
    <row r="87" spans="1:52" ht="15.75" customHeight="1" x14ac:dyDescent="0.25">
      <c r="A87" s="5" t="s">
        <v>342</v>
      </c>
      <c r="B87" s="6"/>
      <c r="C87" s="6"/>
      <c r="D87" s="6"/>
      <c r="H87" s="7"/>
      <c r="K87" s="7"/>
      <c r="N87" s="7"/>
    </row>
    <row r="88" spans="1:52" ht="15.75" customHeight="1" x14ac:dyDescent="0.25">
      <c r="A88" s="5"/>
      <c r="B88" s="6"/>
      <c r="C88" s="6"/>
      <c r="D88" s="6"/>
      <c r="E88">
        <f t="shared" ref="E88:M88" si="42">SUM(E77:E87)</f>
        <v>17</v>
      </c>
      <c r="F88">
        <f t="shared" si="42"/>
        <v>116</v>
      </c>
      <c r="G88">
        <f t="shared" si="42"/>
        <v>0</v>
      </c>
      <c r="H88">
        <f t="shared" si="42"/>
        <v>1</v>
      </c>
      <c r="I88">
        <f t="shared" si="42"/>
        <v>28</v>
      </c>
      <c r="J88">
        <f t="shared" si="42"/>
        <v>0</v>
      </c>
      <c r="K88">
        <f t="shared" si="42"/>
        <v>0</v>
      </c>
      <c r="L88">
        <f t="shared" si="42"/>
        <v>2</v>
      </c>
      <c r="M88">
        <f t="shared" si="42"/>
        <v>0</v>
      </c>
    </row>
    <row r="89" spans="1:52" ht="15.75" customHeight="1" x14ac:dyDescent="0.25">
      <c r="A89" s="1" t="s">
        <v>96</v>
      </c>
      <c r="B89" s="2"/>
      <c r="C89" s="2"/>
      <c r="D89" s="2"/>
      <c r="E89" s="3" t="s">
        <v>1083</v>
      </c>
      <c r="F89" s="3"/>
      <c r="G89" s="3"/>
      <c r="H89" s="3" t="s">
        <v>1088</v>
      </c>
      <c r="I89" s="3"/>
      <c r="J89" s="3"/>
      <c r="K89" s="3" t="s">
        <v>1111</v>
      </c>
      <c r="L89" s="3"/>
      <c r="M89" s="3"/>
      <c r="N89" s="3" t="s">
        <v>1109</v>
      </c>
      <c r="O89" s="3"/>
      <c r="P89" s="3"/>
      <c r="Q89" s="3" t="s">
        <v>1112</v>
      </c>
      <c r="R89" s="3"/>
      <c r="S89" s="3"/>
      <c r="T89" s="3" t="s">
        <v>2</v>
      </c>
      <c r="U89" s="3"/>
      <c r="V89" s="3"/>
      <c r="W89" s="3" t="s">
        <v>2</v>
      </c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spans="1:52" ht="15.75" customHeight="1" x14ac:dyDescent="0.25">
      <c r="A90" s="1" t="s">
        <v>1093</v>
      </c>
      <c r="B90" s="2"/>
      <c r="C90" s="2"/>
      <c r="D90" s="2"/>
      <c r="E90" s="3" t="s">
        <v>95</v>
      </c>
      <c r="F90" s="3" t="s">
        <v>7</v>
      </c>
      <c r="G90" s="3" t="s">
        <v>91</v>
      </c>
      <c r="H90" s="4" t="s">
        <v>95</v>
      </c>
      <c r="I90" s="3" t="s">
        <v>7</v>
      </c>
      <c r="J90" s="3" t="s">
        <v>91</v>
      </c>
      <c r="K90" s="4" t="s">
        <v>95</v>
      </c>
      <c r="L90" s="3" t="s">
        <v>7</v>
      </c>
      <c r="M90" s="3" t="s">
        <v>91</v>
      </c>
      <c r="N90" s="4" t="s">
        <v>95</v>
      </c>
      <c r="O90" s="3" t="s">
        <v>7</v>
      </c>
      <c r="P90" s="3" t="s">
        <v>91</v>
      </c>
      <c r="Q90" s="4" t="s">
        <v>95</v>
      </c>
      <c r="R90" s="3" t="s">
        <v>7</v>
      </c>
      <c r="S90" s="3" t="s">
        <v>91</v>
      </c>
      <c r="T90" s="4" t="s">
        <v>95</v>
      </c>
      <c r="U90" s="3" t="s">
        <v>7</v>
      </c>
      <c r="V90" s="3" t="s">
        <v>91</v>
      </c>
      <c r="W90" s="4" t="s">
        <v>95</v>
      </c>
      <c r="X90" s="3" t="s">
        <v>7</v>
      </c>
      <c r="Y90" s="3" t="s">
        <v>91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 ht="15.75" customHeight="1" x14ac:dyDescent="0.25">
      <c r="A91" s="5" t="s">
        <v>685</v>
      </c>
      <c r="B91" s="6"/>
      <c r="C91" s="6"/>
      <c r="D91" s="6"/>
      <c r="E91">
        <v>2</v>
      </c>
      <c r="F91">
        <v>38</v>
      </c>
      <c r="G91">
        <v>0</v>
      </c>
      <c r="H91" s="7">
        <v>2</v>
      </c>
      <c r="I91" s="8">
        <v>20</v>
      </c>
      <c r="J91" s="8">
        <v>0</v>
      </c>
      <c r="K91" s="7"/>
      <c r="N91" s="7"/>
      <c r="Q91" s="7"/>
      <c r="T91" s="7"/>
      <c r="W91" s="7"/>
    </row>
    <row r="92" spans="1:52" ht="15.75" customHeight="1" x14ac:dyDescent="0.25">
      <c r="A92" s="5" t="s">
        <v>301</v>
      </c>
      <c r="B92" s="6"/>
      <c r="C92" s="6"/>
      <c r="D92" s="6"/>
      <c r="E92">
        <v>5</v>
      </c>
      <c r="F92" s="54">
        <v>117</v>
      </c>
      <c r="G92">
        <v>0</v>
      </c>
      <c r="H92" s="7"/>
      <c r="K92" s="7"/>
      <c r="N92" s="7"/>
      <c r="Q92" s="7"/>
      <c r="T92" s="7"/>
      <c r="W92" s="7"/>
    </row>
    <row r="93" spans="1:52" ht="15.75" customHeight="1" x14ac:dyDescent="0.25">
      <c r="A93" s="5" t="s">
        <v>474</v>
      </c>
      <c r="B93" s="6"/>
      <c r="C93" s="6"/>
      <c r="D93" s="6"/>
      <c r="E93">
        <v>1</v>
      </c>
      <c r="F93">
        <v>14</v>
      </c>
      <c r="G93">
        <v>0</v>
      </c>
      <c r="H93" s="7"/>
      <c r="K93" s="7"/>
      <c r="N93" s="7"/>
      <c r="Q93" s="7"/>
      <c r="T93" s="7"/>
      <c r="W93" s="7"/>
    </row>
    <row r="94" spans="1:52" ht="15.75" customHeight="1" x14ac:dyDescent="0.25">
      <c r="A94" s="5" t="s">
        <v>1074</v>
      </c>
      <c r="B94" s="6"/>
      <c r="C94" s="6"/>
      <c r="D94" s="6"/>
      <c r="E94">
        <v>2</v>
      </c>
      <c r="F94">
        <v>30</v>
      </c>
      <c r="G94">
        <v>0</v>
      </c>
      <c r="H94" s="7"/>
      <c r="K94" s="7">
        <v>2</v>
      </c>
      <c r="L94">
        <v>14</v>
      </c>
      <c r="M94">
        <v>0</v>
      </c>
      <c r="N94" s="7"/>
      <c r="Q94" s="7"/>
      <c r="T94" s="7"/>
      <c r="W94" s="7"/>
    </row>
    <row r="95" spans="1:52" ht="15.75" customHeight="1" x14ac:dyDescent="0.25">
      <c r="A95" s="5" t="s">
        <v>236</v>
      </c>
      <c r="B95" s="6"/>
      <c r="C95" s="6"/>
      <c r="D95" s="6"/>
      <c r="E95">
        <v>2</v>
      </c>
      <c r="F95">
        <v>46</v>
      </c>
      <c r="G95">
        <v>0</v>
      </c>
      <c r="H95" s="7"/>
      <c r="K95" s="7"/>
      <c r="N95" s="7"/>
      <c r="Q95" s="7"/>
      <c r="T95" s="7"/>
      <c r="W95" s="7"/>
    </row>
    <row r="96" spans="1:52" ht="15.75" customHeight="1" x14ac:dyDescent="0.25">
      <c r="A96" s="5" t="s">
        <v>363</v>
      </c>
      <c r="B96" s="6"/>
      <c r="C96" s="6"/>
      <c r="D96" s="6"/>
      <c r="E96">
        <v>3</v>
      </c>
      <c r="F96">
        <v>65</v>
      </c>
      <c r="G96">
        <v>0</v>
      </c>
      <c r="H96" s="7"/>
      <c r="K96" s="7"/>
      <c r="N96" s="7">
        <v>2</v>
      </c>
      <c r="O96">
        <v>29</v>
      </c>
      <c r="P96">
        <v>0</v>
      </c>
      <c r="Q96" s="7"/>
      <c r="T96" s="7"/>
      <c r="W96" s="7"/>
    </row>
    <row r="97" spans="1:25" ht="15.75" customHeight="1" x14ac:dyDescent="0.25">
      <c r="A97" s="5" t="s">
        <v>448</v>
      </c>
      <c r="B97" s="6"/>
      <c r="C97" s="6"/>
      <c r="D97" s="6"/>
      <c r="E97">
        <v>6</v>
      </c>
      <c r="F97" s="54">
        <v>100</v>
      </c>
      <c r="G97">
        <v>0</v>
      </c>
      <c r="H97" s="7"/>
      <c r="K97" s="7">
        <v>1</v>
      </c>
      <c r="L97">
        <v>20</v>
      </c>
      <c r="M97">
        <v>0</v>
      </c>
      <c r="N97" s="7"/>
      <c r="Q97" s="7"/>
      <c r="T97" s="7"/>
      <c r="W97" s="7"/>
    </row>
    <row r="98" spans="1:25" ht="15.75" customHeight="1" x14ac:dyDescent="0.25">
      <c r="A98" s="5" t="s">
        <v>364</v>
      </c>
      <c r="B98" s="6"/>
      <c r="C98" s="6"/>
      <c r="D98" s="6"/>
      <c r="E98">
        <v>3</v>
      </c>
      <c r="F98">
        <v>77</v>
      </c>
      <c r="G98">
        <v>0</v>
      </c>
      <c r="H98" s="7"/>
      <c r="K98" s="7"/>
      <c r="N98" s="7"/>
      <c r="Q98" s="7"/>
      <c r="T98" s="7"/>
      <c r="W98" s="7"/>
    </row>
    <row r="99" spans="1:25" ht="15.75" customHeight="1" x14ac:dyDescent="0.25">
      <c r="A99" s="5" t="s">
        <v>125</v>
      </c>
      <c r="B99" s="6"/>
      <c r="C99" s="6"/>
      <c r="D99" s="6"/>
      <c r="E99">
        <v>4</v>
      </c>
      <c r="F99">
        <v>55</v>
      </c>
      <c r="G99">
        <v>0</v>
      </c>
      <c r="H99" s="7"/>
      <c r="K99" s="7">
        <v>1</v>
      </c>
      <c r="L99">
        <v>19</v>
      </c>
      <c r="M99">
        <v>0</v>
      </c>
      <c r="N99" s="7">
        <v>2</v>
      </c>
      <c r="O99">
        <v>36</v>
      </c>
      <c r="P99">
        <v>0</v>
      </c>
      <c r="Q99" s="7">
        <v>1</v>
      </c>
      <c r="R99" s="8">
        <v>15</v>
      </c>
      <c r="S99" s="8">
        <v>0</v>
      </c>
      <c r="T99" s="7"/>
      <c r="W99" s="7"/>
    </row>
    <row r="100" spans="1:25" ht="15.75" customHeight="1" x14ac:dyDescent="0.25">
      <c r="A100" s="5" t="s">
        <v>1102</v>
      </c>
      <c r="B100" s="6"/>
      <c r="C100" s="6"/>
      <c r="D100" s="6"/>
      <c r="E100">
        <v>3</v>
      </c>
      <c r="F100">
        <v>41</v>
      </c>
      <c r="G100">
        <v>0</v>
      </c>
      <c r="H100" s="7"/>
      <c r="K100" s="7"/>
      <c r="N100" s="7"/>
      <c r="Q100" s="7"/>
      <c r="T100" s="7"/>
      <c r="W100" s="7"/>
    </row>
    <row r="101" spans="1:25" ht="15.75" customHeight="1" x14ac:dyDescent="0.25">
      <c r="A101" s="5" t="s">
        <v>342</v>
      </c>
      <c r="B101" s="6"/>
      <c r="C101" s="6"/>
      <c r="D101" s="6"/>
      <c r="E101">
        <v>3</v>
      </c>
      <c r="F101">
        <v>58</v>
      </c>
      <c r="G101">
        <v>0</v>
      </c>
      <c r="H101" s="7"/>
      <c r="K101" s="7"/>
      <c r="N101" s="7"/>
      <c r="Q101" s="7"/>
      <c r="T101" s="7"/>
      <c r="W101" s="7"/>
    </row>
    <row r="102" spans="1:25" ht="15.75" customHeight="1" x14ac:dyDescent="0.25">
      <c r="A102" s="5"/>
      <c r="B102" s="6"/>
      <c r="C102" s="6"/>
      <c r="D102" s="6"/>
      <c r="E102">
        <f t="shared" ref="E102:Y102" si="43">SUM(E91:E101)</f>
        <v>34</v>
      </c>
      <c r="F102">
        <f t="shared" si="43"/>
        <v>641</v>
      </c>
      <c r="G102">
        <f t="shared" si="43"/>
        <v>0</v>
      </c>
      <c r="H102">
        <f t="shared" si="43"/>
        <v>2</v>
      </c>
      <c r="I102">
        <f t="shared" si="43"/>
        <v>20</v>
      </c>
      <c r="J102">
        <f t="shared" si="43"/>
        <v>0</v>
      </c>
      <c r="K102">
        <f t="shared" si="43"/>
        <v>4</v>
      </c>
      <c r="L102">
        <f t="shared" si="43"/>
        <v>53</v>
      </c>
      <c r="M102">
        <f t="shared" si="43"/>
        <v>0</v>
      </c>
      <c r="N102">
        <f t="shared" si="43"/>
        <v>4</v>
      </c>
      <c r="O102">
        <f t="shared" si="43"/>
        <v>65</v>
      </c>
      <c r="P102">
        <f t="shared" si="43"/>
        <v>0</v>
      </c>
      <c r="Q102">
        <f t="shared" si="43"/>
        <v>1</v>
      </c>
      <c r="R102">
        <f t="shared" si="43"/>
        <v>15</v>
      </c>
      <c r="S102">
        <f t="shared" si="43"/>
        <v>0</v>
      </c>
      <c r="T102">
        <f t="shared" si="43"/>
        <v>0</v>
      </c>
      <c r="U102">
        <f t="shared" si="43"/>
        <v>0</v>
      </c>
      <c r="V102">
        <f t="shared" si="43"/>
        <v>0</v>
      </c>
      <c r="W102">
        <f t="shared" si="43"/>
        <v>0</v>
      </c>
      <c r="X102">
        <f t="shared" si="43"/>
        <v>0</v>
      </c>
      <c r="Y102">
        <f t="shared" si="43"/>
        <v>0</v>
      </c>
    </row>
    <row r="103" spans="1:25" ht="15.75" customHeight="1" x14ac:dyDescent="0.25">
      <c r="A103" s="5"/>
      <c r="B103" s="6"/>
      <c r="C103" s="6"/>
      <c r="D103" s="6"/>
    </row>
    <row r="104" spans="1:25" ht="15.75" customHeight="1" x14ac:dyDescent="0.25">
      <c r="A104" s="5"/>
      <c r="B104" s="6"/>
      <c r="C104" s="6"/>
      <c r="D104" s="6"/>
    </row>
    <row r="105" spans="1:25" ht="15.75" customHeight="1" x14ac:dyDescent="0.25">
      <c r="A105" s="5"/>
      <c r="B105" s="6"/>
      <c r="C105" s="6"/>
      <c r="D105" s="6"/>
    </row>
    <row r="106" spans="1:25" ht="15.75" customHeight="1" x14ac:dyDescent="0.25">
      <c r="A106" s="5"/>
      <c r="B106" s="6"/>
      <c r="C106" s="6"/>
      <c r="D106" s="6"/>
    </row>
    <row r="107" spans="1:25" ht="15.75" customHeight="1" x14ac:dyDescent="0.25">
      <c r="A107" s="5"/>
      <c r="B107" s="6"/>
      <c r="C107" s="6"/>
      <c r="D107" s="6"/>
    </row>
    <row r="108" spans="1:25" ht="15.75" customHeight="1" x14ac:dyDescent="0.25">
      <c r="A108" s="5"/>
      <c r="B108" s="6"/>
      <c r="C108" s="6"/>
      <c r="D108" s="6"/>
    </row>
    <row r="109" spans="1:25" ht="15.75" customHeight="1" x14ac:dyDescent="0.25">
      <c r="A109" s="5"/>
      <c r="B109" s="6"/>
      <c r="C109" s="6"/>
      <c r="D109" s="6"/>
    </row>
    <row r="110" spans="1:25" ht="15.75" customHeight="1" x14ac:dyDescent="0.25">
      <c r="A110" s="5"/>
      <c r="B110" s="6"/>
      <c r="C110" s="6"/>
      <c r="D110" s="6"/>
    </row>
    <row r="111" spans="1:25" ht="15.75" customHeight="1" x14ac:dyDescent="0.25">
      <c r="A111" s="5"/>
      <c r="B111" s="6"/>
      <c r="C111" s="6"/>
      <c r="D111" s="6"/>
    </row>
    <row r="112" spans="1:25" ht="15.75" customHeight="1" x14ac:dyDescent="0.25">
      <c r="A112" s="5"/>
      <c r="B112" s="6"/>
      <c r="C112" s="6"/>
      <c r="D112" s="6"/>
    </row>
    <row r="113" spans="1:4" ht="15.75" customHeight="1" x14ac:dyDescent="0.25">
      <c r="A113" s="5"/>
      <c r="B113" s="6"/>
      <c r="C113" s="6"/>
      <c r="D113" s="6"/>
    </row>
    <row r="114" spans="1:4" ht="15.75" customHeight="1" x14ac:dyDescent="0.25">
      <c r="A114" s="5"/>
      <c r="B114" s="6"/>
      <c r="C114" s="6"/>
      <c r="D114" s="6"/>
    </row>
    <row r="115" spans="1:4" ht="15.75" customHeight="1" x14ac:dyDescent="0.25">
      <c r="A115" s="5"/>
      <c r="B115" s="6"/>
      <c r="C115" s="6"/>
      <c r="D115" s="6"/>
    </row>
    <row r="116" spans="1:4" ht="15.75" customHeight="1" x14ac:dyDescent="0.25">
      <c r="A116" s="5"/>
      <c r="B116" s="6"/>
      <c r="C116" s="6"/>
      <c r="D116" s="6"/>
    </row>
    <row r="117" spans="1:4" ht="15.75" customHeight="1" x14ac:dyDescent="0.25">
      <c r="A117" s="5"/>
      <c r="B117" s="6"/>
      <c r="C117" s="6"/>
      <c r="D117" s="6"/>
    </row>
    <row r="118" spans="1:4" ht="15.75" customHeight="1" x14ac:dyDescent="0.25">
      <c r="A118" s="5"/>
      <c r="B118" s="6"/>
      <c r="C118" s="6"/>
      <c r="D118" s="6"/>
    </row>
    <row r="119" spans="1:4" ht="15.75" customHeight="1" x14ac:dyDescent="0.25">
      <c r="A119" s="5"/>
      <c r="B119" s="6"/>
      <c r="C119" s="6"/>
      <c r="D119" s="6"/>
    </row>
    <row r="120" spans="1:4" ht="15.75" customHeight="1" x14ac:dyDescent="0.25">
      <c r="A120" s="5"/>
      <c r="B120" s="6"/>
      <c r="C120" s="6"/>
      <c r="D120" s="6"/>
    </row>
    <row r="121" spans="1:4" ht="15.75" customHeight="1" x14ac:dyDescent="0.25">
      <c r="A121" s="5"/>
      <c r="B121" s="6"/>
      <c r="C121" s="6"/>
      <c r="D121" s="6"/>
    </row>
    <row r="122" spans="1:4" ht="15.75" customHeight="1" x14ac:dyDescent="0.25">
      <c r="A122" s="5"/>
      <c r="B122" s="6"/>
      <c r="C122" s="6"/>
      <c r="D122" s="6"/>
    </row>
    <row r="123" spans="1:4" ht="15.75" customHeight="1" x14ac:dyDescent="0.25">
      <c r="A123" s="5"/>
      <c r="B123" s="6"/>
      <c r="C123" s="6"/>
      <c r="D123" s="6"/>
    </row>
    <row r="124" spans="1:4" ht="15.75" customHeight="1" x14ac:dyDescent="0.25">
      <c r="A124" s="5"/>
      <c r="B124" s="6"/>
      <c r="C124" s="6"/>
      <c r="D124" s="6"/>
    </row>
    <row r="125" spans="1:4" ht="15.75" customHeight="1" x14ac:dyDescent="0.25">
      <c r="A125" s="5"/>
      <c r="B125" s="6"/>
      <c r="C125" s="6"/>
      <c r="D125" s="6"/>
    </row>
    <row r="126" spans="1:4" ht="15.75" customHeight="1" x14ac:dyDescent="0.25">
      <c r="A126" s="5"/>
      <c r="B126" s="6"/>
      <c r="C126" s="6"/>
      <c r="D126" s="6"/>
    </row>
    <row r="127" spans="1:4" ht="15.75" customHeight="1" x14ac:dyDescent="0.25">
      <c r="A127" s="5"/>
      <c r="B127" s="6"/>
      <c r="C127" s="6"/>
      <c r="D127" s="6"/>
    </row>
    <row r="128" spans="1:4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" customWidth="1"/>
    <col min="4" max="4" width="3.28515625" customWidth="1"/>
    <col min="5" max="5" width="4.28515625" customWidth="1"/>
    <col min="6" max="6" width="5" customWidth="1"/>
    <col min="7" max="7" width="4.5703125" customWidth="1"/>
    <col min="8" max="8" width="4.140625" customWidth="1"/>
    <col min="9" max="9" width="4.42578125" customWidth="1"/>
    <col min="10" max="10" width="5" customWidth="1"/>
    <col min="11" max="11" width="3.5703125" customWidth="1"/>
    <col min="12" max="12" width="4.7109375" customWidth="1"/>
    <col min="13" max="13" width="3.425781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  <col min="41" max="43" width="4.28515625" customWidth="1"/>
  </cols>
  <sheetData>
    <row r="1" spans="1:43" x14ac:dyDescent="0.25">
      <c r="A1" s="1" t="s">
        <v>0</v>
      </c>
      <c r="B1" s="2" t="s">
        <v>1</v>
      </c>
      <c r="C1" s="2"/>
      <c r="D1" s="2"/>
      <c r="E1" s="3" t="s">
        <v>1114</v>
      </c>
      <c r="F1" s="3"/>
      <c r="G1" s="3"/>
      <c r="H1" s="3" t="s">
        <v>1115</v>
      </c>
      <c r="I1" s="3"/>
      <c r="J1" s="3"/>
      <c r="K1" s="3" t="s">
        <v>1116</v>
      </c>
      <c r="L1" s="3"/>
      <c r="M1" s="3"/>
      <c r="N1" s="3" t="s">
        <v>1117</v>
      </c>
      <c r="O1" s="3"/>
      <c r="P1" s="3"/>
      <c r="Q1" s="3" t="s">
        <v>1118</v>
      </c>
      <c r="R1" s="3"/>
      <c r="S1" s="3"/>
      <c r="T1" s="3" t="s">
        <v>1119</v>
      </c>
      <c r="U1" s="3"/>
      <c r="V1" s="3"/>
      <c r="W1" s="3" t="s">
        <v>1120</v>
      </c>
      <c r="X1" s="3"/>
      <c r="Y1" s="3"/>
      <c r="Z1" s="3" t="s">
        <v>1121</v>
      </c>
      <c r="AA1" s="3"/>
      <c r="AB1" s="3"/>
      <c r="AC1" s="3" t="s">
        <v>1286</v>
      </c>
      <c r="AD1" s="3"/>
      <c r="AE1" s="3"/>
      <c r="AF1" s="3" t="s">
        <v>1122</v>
      </c>
      <c r="AG1" s="3"/>
      <c r="AH1" s="3"/>
      <c r="AI1" s="3" t="s">
        <v>1287</v>
      </c>
      <c r="AJ1" s="3"/>
      <c r="AK1" s="3"/>
      <c r="AL1" s="3" t="s">
        <v>2</v>
      </c>
      <c r="AM1" s="3"/>
      <c r="AN1" s="3"/>
      <c r="AO1" s="3"/>
      <c r="AP1" s="3"/>
      <c r="AQ1" s="3"/>
    </row>
    <row r="2" spans="1:43" x14ac:dyDescent="0.25">
      <c r="A2" s="1" t="s">
        <v>1123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/>
      <c r="AP2" s="3"/>
      <c r="AQ2" s="3"/>
    </row>
    <row r="3" spans="1:43" x14ac:dyDescent="0.25">
      <c r="A3" s="5" t="s">
        <v>1124</v>
      </c>
      <c r="B3" s="6">
        <f t="shared" ref="B3:D3" si="0">E3+H3+K3+N3+Q3+T3+W3+Z3+AC3+AF3+AI3</f>
        <v>60</v>
      </c>
      <c r="C3" s="6">
        <f t="shared" si="0"/>
        <v>281</v>
      </c>
      <c r="D3" s="6">
        <f t="shared" si="0"/>
        <v>4</v>
      </c>
      <c r="E3" s="7">
        <v>20</v>
      </c>
      <c r="F3">
        <v>94</v>
      </c>
      <c r="G3">
        <v>0</v>
      </c>
      <c r="H3" s="7">
        <v>18</v>
      </c>
      <c r="I3" s="10">
        <v>101</v>
      </c>
      <c r="J3" s="8">
        <v>1</v>
      </c>
      <c r="K3" s="7">
        <v>11</v>
      </c>
      <c r="L3" s="8">
        <v>39</v>
      </c>
      <c r="M3" s="8">
        <v>1</v>
      </c>
      <c r="N3" s="7">
        <v>0</v>
      </c>
      <c r="O3" s="8">
        <v>0</v>
      </c>
      <c r="P3" s="8">
        <v>0</v>
      </c>
      <c r="Q3" s="7">
        <v>0</v>
      </c>
      <c r="R3" s="8">
        <v>0</v>
      </c>
      <c r="S3" s="8">
        <v>0</v>
      </c>
      <c r="T3" s="7">
        <v>4</v>
      </c>
      <c r="U3" s="8">
        <v>17</v>
      </c>
      <c r="V3" s="8">
        <v>1</v>
      </c>
      <c r="W3" s="7">
        <v>4</v>
      </c>
      <c r="X3" s="8">
        <v>27</v>
      </c>
      <c r="Y3" s="8">
        <v>1</v>
      </c>
      <c r="Z3" s="7">
        <v>1</v>
      </c>
      <c r="AA3" s="8">
        <v>2</v>
      </c>
      <c r="AB3" s="8">
        <v>0</v>
      </c>
      <c r="AC3" s="7">
        <v>2</v>
      </c>
      <c r="AD3" s="8">
        <v>1</v>
      </c>
      <c r="AE3" s="8">
        <v>0</v>
      </c>
      <c r="AF3" s="7"/>
      <c r="AI3" s="7"/>
      <c r="AL3" s="7"/>
    </row>
    <row r="4" spans="1:43" x14ac:dyDescent="0.25">
      <c r="A4" s="5" t="s">
        <v>1125</v>
      </c>
      <c r="B4" s="6">
        <f t="shared" ref="B4:D4" si="1">E4+H4+K4+N4+Q4+T4+W4+Z4+AC4+AF4+AI4</f>
        <v>46</v>
      </c>
      <c r="C4" s="6">
        <f t="shared" si="1"/>
        <v>271</v>
      </c>
      <c r="D4" s="6">
        <f t="shared" si="1"/>
        <v>4</v>
      </c>
      <c r="E4" s="7">
        <v>21</v>
      </c>
      <c r="F4" s="10">
        <v>118</v>
      </c>
      <c r="G4">
        <v>1</v>
      </c>
      <c r="H4" s="7">
        <v>11</v>
      </c>
      <c r="I4" s="10">
        <v>108</v>
      </c>
      <c r="J4" s="12">
        <v>2</v>
      </c>
      <c r="K4" s="7">
        <v>8</v>
      </c>
      <c r="L4" s="8">
        <v>37</v>
      </c>
      <c r="M4" s="8">
        <v>0</v>
      </c>
      <c r="N4" s="7">
        <v>0</v>
      </c>
      <c r="O4" s="8">
        <v>0</v>
      </c>
      <c r="P4" s="8">
        <v>0</v>
      </c>
      <c r="Q4" s="7">
        <v>0</v>
      </c>
      <c r="R4" s="8">
        <v>0</v>
      </c>
      <c r="S4" s="8">
        <v>0</v>
      </c>
      <c r="T4" s="7">
        <v>2</v>
      </c>
      <c r="U4" s="8">
        <v>-2</v>
      </c>
      <c r="V4" s="8">
        <v>0</v>
      </c>
      <c r="W4" s="7">
        <v>0</v>
      </c>
      <c r="X4" s="8">
        <v>0</v>
      </c>
      <c r="Y4" s="8">
        <v>0</v>
      </c>
      <c r="Z4" s="7">
        <v>1</v>
      </c>
      <c r="AA4" s="8">
        <v>3</v>
      </c>
      <c r="AB4" s="8">
        <v>0</v>
      </c>
      <c r="AC4" s="7">
        <v>2</v>
      </c>
      <c r="AD4" s="8">
        <v>15</v>
      </c>
      <c r="AE4" s="8">
        <v>1</v>
      </c>
      <c r="AF4" s="7">
        <v>1</v>
      </c>
      <c r="AG4" s="8">
        <v>-8</v>
      </c>
      <c r="AH4" s="8">
        <v>0</v>
      </c>
      <c r="AI4" s="7"/>
      <c r="AL4" s="7"/>
    </row>
    <row r="5" spans="1:43" x14ac:dyDescent="0.25">
      <c r="A5" s="5" t="s">
        <v>301</v>
      </c>
      <c r="B5" s="6">
        <f t="shared" ref="B5:D5" si="2">E5+H5+K5+N5+Q5+T5+W5+Z5+AC5+AF5+AI5</f>
        <v>33</v>
      </c>
      <c r="C5" s="6">
        <f t="shared" si="2"/>
        <v>41</v>
      </c>
      <c r="D5" s="6">
        <f t="shared" si="2"/>
        <v>0</v>
      </c>
      <c r="E5" s="7">
        <v>13</v>
      </c>
      <c r="F5">
        <v>9</v>
      </c>
      <c r="G5">
        <v>0</v>
      </c>
      <c r="H5" s="7">
        <v>12</v>
      </c>
      <c r="I5" s="8">
        <v>23</v>
      </c>
      <c r="J5" s="8">
        <v>0</v>
      </c>
      <c r="K5" s="7"/>
      <c r="L5" s="8"/>
      <c r="M5" s="8"/>
      <c r="N5" s="7">
        <v>0</v>
      </c>
      <c r="O5">
        <v>0</v>
      </c>
      <c r="P5">
        <v>0</v>
      </c>
      <c r="Q5" s="7">
        <v>3</v>
      </c>
      <c r="R5" s="8">
        <v>19</v>
      </c>
      <c r="S5" s="8">
        <v>0</v>
      </c>
      <c r="T5" s="7">
        <v>3</v>
      </c>
      <c r="U5" s="8">
        <v>-13</v>
      </c>
      <c r="V5" s="8">
        <v>0</v>
      </c>
      <c r="W5" s="7">
        <v>0</v>
      </c>
      <c r="X5" s="8">
        <v>0</v>
      </c>
      <c r="Y5" s="8">
        <v>0</v>
      </c>
      <c r="Z5" s="7">
        <v>2</v>
      </c>
      <c r="AA5" s="8">
        <v>3</v>
      </c>
      <c r="AB5" s="8">
        <v>0</v>
      </c>
      <c r="AC5" s="7"/>
      <c r="AF5" s="7"/>
      <c r="AI5" s="7"/>
      <c r="AJ5" s="8"/>
      <c r="AK5" s="8"/>
      <c r="AL5" s="7"/>
    </row>
    <row r="6" spans="1:43" x14ac:dyDescent="0.25">
      <c r="A6" s="5" t="s">
        <v>1126</v>
      </c>
      <c r="B6" s="6">
        <f t="shared" ref="B6:D6" si="3">E6+H6+K6+N6+Q6+T6+W6+Z6+AC6+AF6+AI6</f>
        <v>34</v>
      </c>
      <c r="C6" s="6">
        <f t="shared" si="3"/>
        <v>104</v>
      </c>
      <c r="D6" s="6">
        <f t="shared" si="3"/>
        <v>1</v>
      </c>
      <c r="E6" s="7">
        <v>5</v>
      </c>
      <c r="F6">
        <v>16</v>
      </c>
      <c r="G6">
        <v>0</v>
      </c>
      <c r="H6" s="7">
        <v>18</v>
      </c>
      <c r="I6" s="8">
        <v>39</v>
      </c>
      <c r="J6" s="8">
        <v>1</v>
      </c>
      <c r="K6" s="7"/>
      <c r="L6" s="8"/>
      <c r="M6" s="8"/>
      <c r="N6" s="7">
        <v>1</v>
      </c>
      <c r="O6">
        <v>1</v>
      </c>
      <c r="P6">
        <v>0</v>
      </c>
      <c r="Q6" s="7">
        <v>3</v>
      </c>
      <c r="R6" s="8">
        <v>14</v>
      </c>
      <c r="S6" s="8">
        <v>0</v>
      </c>
      <c r="T6" s="7">
        <v>6</v>
      </c>
      <c r="U6" s="8">
        <v>29</v>
      </c>
      <c r="V6" s="8">
        <v>0</v>
      </c>
      <c r="W6" s="7">
        <v>0</v>
      </c>
      <c r="X6" s="8">
        <v>0</v>
      </c>
      <c r="Y6" s="8">
        <v>0</v>
      </c>
      <c r="Z6" s="7">
        <v>1</v>
      </c>
      <c r="AA6" s="8">
        <v>5</v>
      </c>
      <c r="AB6" s="8">
        <v>0</v>
      </c>
      <c r="AC6" s="7"/>
      <c r="AF6" s="7"/>
      <c r="AI6" s="7"/>
      <c r="AL6" s="7"/>
    </row>
    <row r="7" spans="1:43" x14ac:dyDescent="0.25">
      <c r="A7" s="5" t="s">
        <v>236</v>
      </c>
      <c r="B7" s="6">
        <f t="shared" ref="B7:D7" si="4">E7+H7+K7+N7+Q7+T7+W7+Z7+AC7+AF7+AI7</f>
        <v>41</v>
      </c>
      <c r="C7" s="6">
        <f t="shared" si="4"/>
        <v>230</v>
      </c>
      <c r="D7" s="6">
        <f t="shared" si="4"/>
        <v>3</v>
      </c>
      <c r="E7" s="7">
        <v>12</v>
      </c>
      <c r="F7">
        <v>79</v>
      </c>
      <c r="G7" s="12">
        <v>2</v>
      </c>
      <c r="H7" s="7">
        <v>12</v>
      </c>
      <c r="I7" s="8">
        <v>98</v>
      </c>
      <c r="J7" s="8">
        <v>0</v>
      </c>
      <c r="K7" s="7">
        <v>1</v>
      </c>
      <c r="L7" s="8">
        <v>4</v>
      </c>
      <c r="M7" s="8">
        <v>0</v>
      </c>
      <c r="N7" s="7">
        <v>4</v>
      </c>
      <c r="O7" s="8">
        <v>16</v>
      </c>
      <c r="P7" s="8">
        <v>1</v>
      </c>
      <c r="Q7" s="7">
        <v>3</v>
      </c>
      <c r="R7" s="8">
        <v>4</v>
      </c>
      <c r="S7" s="8">
        <v>0</v>
      </c>
      <c r="T7" s="7">
        <v>4</v>
      </c>
      <c r="U7" s="8">
        <v>11</v>
      </c>
      <c r="V7" s="8">
        <v>0</v>
      </c>
      <c r="W7" s="7">
        <v>3</v>
      </c>
      <c r="X7" s="8">
        <v>4</v>
      </c>
      <c r="Y7" s="8">
        <v>0</v>
      </c>
      <c r="Z7" s="7">
        <v>1</v>
      </c>
      <c r="AA7" s="8">
        <v>4</v>
      </c>
      <c r="AB7" s="8">
        <v>0</v>
      </c>
      <c r="AC7" s="7">
        <v>1</v>
      </c>
      <c r="AD7" s="8">
        <v>10</v>
      </c>
      <c r="AE7" s="8">
        <v>0</v>
      </c>
      <c r="AF7" s="7"/>
      <c r="AI7" s="7"/>
      <c r="AL7" s="7"/>
    </row>
    <row r="8" spans="1:43" x14ac:dyDescent="0.25">
      <c r="A8" s="5" t="s">
        <v>363</v>
      </c>
      <c r="B8" s="6">
        <f t="shared" ref="B8:D8" si="5">E8+H8+K8+N8+Q8+T8+W8+Z8+AC8+AF8+AI8</f>
        <v>33</v>
      </c>
      <c r="C8" s="6">
        <f t="shared" si="5"/>
        <v>101</v>
      </c>
      <c r="D8" s="6">
        <f t="shared" si="5"/>
        <v>4</v>
      </c>
      <c r="E8" s="7">
        <v>12</v>
      </c>
      <c r="F8">
        <v>51</v>
      </c>
      <c r="G8" s="12">
        <v>2</v>
      </c>
      <c r="H8" s="7">
        <v>12</v>
      </c>
      <c r="I8" s="8">
        <v>14</v>
      </c>
      <c r="J8" s="12">
        <v>2</v>
      </c>
      <c r="K8" s="7"/>
      <c r="L8" s="8"/>
      <c r="M8" s="8"/>
      <c r="N8" s="7">
        <v>4</v>
      </c>
      <c r="O8" s="8">
        <v>27</v>
      </c>
      <c r="P8" s="8">
        <v>0</v>
      </c>
      <c r="Q8" s="7">
        <v>0</v>
      </c>
      <c r="R8" s="8">
        <v>0</v>
      </c>
      <c r="S8" s="8">
        <v>0</v>
      </c>
      <c r="T8" s="7">
        <v>5</v>
      </c>
      <c r="U8" s="8">
        <v>9</v>
      </c>
      <c r="V8" s="8">
        <v>0</v>
      </c>
      <c r="W8" s="7">
        <v>0</v>
      </c>
      <c r="X8" s="8">
        <v>0</v>
      </c>
      <c r="Y8" s="8">
        <v>0</v>
      </c>
      <c r="Z8" s="7">
        <v>0</v>
      </c>
      <c r="AA8" s="8">
        <v>0</v>
      </c>
      <c r="AB8" s="8">
        <v>0</v>
      </c>
      <c r="AC8" s="7"/>
      <c r="AF8" s="7"/>
      <c r="AI8" s="7"/>
      <c r="AL8" s="7"/>
    </row>
    <row r="9" spans="1:43" x14ac:dyDescent="0.25">
      <c r="A9" s="5" t="s">
        <v>977</v>
      </c>
      <c r="B9" s="6">
        <f t="shared" ref="B9:D9" si="6">E9+H9+K9+N9+Q9+T9+W9+Z9+AC9+AF9+AI9</f>
        <v>22</v>
      </c>
      <c r="C9" s="6">
        <f t="shared" si="6"/>
        <v>48</v>
      </c>
      <c r="D9" s="6">
        <f t="shared" si="6"/>
        <v>0</v>
      </c>
      <c r="E9" s="7">
        <v>9</v>
      </c>
      <c r="F9">
        <v>29</v>
      </c>
      <c r="G9">
        <v>0</v>
      </c>
      <c r="H9" s="7">
        <v>6</v>
      </c>
      <c r="I9" s="8">
        <v>15</v>
      </c>
      <c r="J9" s="8">
        <v>0</v>
      </c>
      <c r="K9" s="7"/>
      <c r="N9" s="7">
        <v>0</v>
      </c>
      <c r="O9" s="8">
        <v>0</v>
      </c>
      <c r="P9" s="8">
        <v>0</v>
      </c>
      <c r="Q9" s="7">
        <v>0</v>
      </c>
      <c r="R9" s="8">
        <v>0</v>
      </c>
      <c r="S9" s="8">
        <v>0</v>
      </c>
      <c r="T9" s="7">
        <v>4</v>
      </c>
      <c r="U9" s="8">
        <v>-12</v>
      </c>
      <c r="V9" s="8">
        <v>0</v>
      </c>
      <c r="W9" s="7">
        <v>3</v>
      </c>
      <c r="X9" s="8">
        <v>16</v>
      </c>
      <c r="Y9" s="8">
        <v>0</v>
      </c>
      <c r="Z9" s="7">
        <v>0</v>
      </c>
      <c r="AA9" s="8">
        <v>0</v>
      </c>
      <c r="AB9" s="8">
        <v>0</v>
      </c>
      <c r="AC9" s="7"/>
      <c r="AF9" s="7"/>
      <c r="AI9" s="7"/>
      <c r="AL9" s="7"/>
    </row>
    <row r="10" spans="1:43" x14ac:dyDescent="0.25">
      <c r="A10" s="5" t="s">
        <v>364</v>
      </c>
      <c r="B10" s="6">
        <f t="shared" ref="B10:C10" si="7">E10+H10+K10+N10+Q10+T10+W10+Z10+AC10+AF10+AI10+AL10</f>
        <v>44</v>
      </c>
      <c r="C10" s="6">
        <f t="shared" si="7"/>
        <v>155</v>
      </c>
      <c r="D10" s="6">
        <f>G10+J10+M10+P10+S10+V10+Y10+AB10+AE10+AH10+AK10</f>
        <v>0</v>
      </c>
      <c r="E10" s="7">
        <v>15</v>
      </c>
      <c r="F10">
        <v>67</v>
      </c>
      <c r="G10">
        <v>0</v>
      </c>
      <c r="H10" s="7">
        <v>10</v>
      </c>
      <c r="I10" s="8">
        <v>50</v>
      </c>
      <c r="J10" s="8">
        <v>0</v>
      </c>
      <c r="K10" s="7">
        <v>2</v>
      </c>
      <c r="L10" s="8">
        <v>22</v>
      </c>
      <c r="M10" s="8">
        <v>0</v>
      </c>
      <c r="N10" s="7">
        <v>0</v>
      </c>
      <c r="O10" s="8">
        <v>0</v>
      </c>
      <c r="P10" s="8">
        <v>0</v>
      </c>
      <c r="Q10" s="7">
        <v>9</v>
      </c>
      <c r="R10" s="8">
        <v>25</v>
      </c>
      <c r="S10" s="8">
        <v>0</v>
      </c>
      <c r="T10" s="7">
        <v>4</v>
      </c>
      <c r="U10" s="8">
        <v>-23</v>
      </c>
      <c r="V10" s="8">
        <v>0</v>
      </c>
      <c r="W10" s="7">
        <v>1</v>
      </c>
      <c r="X10" s="8">
        <v>8</v>
      </c>
      <c r="Y10" s="8">
        <v>0</v>
      </c>
      <c r="Z10" s="7">
        <v>3</v>
      </c>
      <c r="AA10" s="8">
        <v>6</v>
      </c>
      <c r="AB10" s="8">
        <v>0</v>
      </c>
      <c r="AC10" s="7"/>
      <c r="AF10" s="7"/>
      <c r="AI10" s="7"/>
      <c r="AL10" s="7"/>
    </row>
    <row r="11" spans="1:43" x14ac:dyDescent="0.25">
      <c r="A11" s="5" t="s">
        <v>125</v>
      </c>
      <c r="B11" s="6">
        <f t="shared" ref="B11:D11" si="8">E11+H11+K11+N11+Q11+T11+W11+Z11+AC11+AF11+AI11</f>
        <v>50</v>
      </c>
      <c r="C11" s="6">
        <f t="shared" si="8"/>
        <v>270</v>
      </c>
      <c r="D11" s="6">
        <f t="shared" si="8"/>
        <v>4</v>
      </c>
      <c r="E11" s="7">
        <v>20</v>
      </c>
      <c r="F11">
        <v>98</v>
      </c>
      <c r="G11" s="12">
        <v>2</v>
      </c>
      <c r="H11" s="7"/>
      <c r="I11" s="8"/>
      <c r="J11" s="8"/>
      <c r="K11" s="7">
        <v>15</v>
      </c>
      <c r="L11" s="8">
        <v>83</v>
      </c>
      <c r="M11" s="8">
        <v>0</v>
      </c>
      <c r="N11" s="7">
        <v>1</v>
      </c>
      <c r="O11" s="8">
        <v>27</v>
      </c>
      <c r="P11" s="8">
        <v>1</v>
      </c>
      <c r="Q11" s="7">
        <v>3</v>
      </c>
      <c r="R11" s="8">
        <v>8</v>
      </c>
      <c r="S11" s="8">
        <v>0</v>
      </c>
      <c r="T11" s="7">
        <v>4</v>
      </c>
      <c r="U11" s="8">
        <v>32</v>
      </c>
      <c r="V11" s="8">
        <v>0</v>
      </c>
      <c r="W11" s="7">
        <v>0</v>
      </c>
      <c r="X11" s="8">
        <v>0</v>
      </c>
      <c r="Y11" s="8">
        <v>0</v>
      </c>
      <c r="Z11" s="7">
        <v>6</v>
      </c>
      <c r="AA11" s="8">
        <v>22</v>
      </c>
      <c r="AB11" s="8">
        <v>1</v>
      </c>
      <c r="AC11" s="7"/>
      <c r="AF11" s="7"/>
      <c r="AI11" s="7">
        <v>1</v>
      </c>
      <c r="AJ11">
        <v>0</v>
      </c>
      <c r="AK11">
        <v>0</v>
      </c>
      <c r="AL11" s="7"/>
    </row>
    <row r="12" spans="1:43" x14ac:dyDescent="0.25">
      <c r="A12" s="5" t="s">
        <v>342</v>
      </c>
      <c r="B12" s="6">
        <f t="shared" ref="B12:D12" si="9">E12+H12+K12+N12+Q12+T12+W12+Z12+AC12+AF12+AI12</f>
        <v>41</v>
      </c>
      <c r="C12" s="6">
        <f t="shared" si="9"/>
        <v>157</v>
      </c>
      <c r="D12" s="6">
        <f t="shared" si="9"/>
        <v>1</v>
      </c>
      <c r="E12" s="7">
        <v>15</v>
      </c>
      <c r="F12">
        <v>28</v>
      </c>
      <c r="G12">
        <v>0</v>
      </c>
      <c r="H12" s="7"/>
      <c r="I12" s="8"/>
      <c r="J12" s="8"/>
      <c r="K12" s="7">
        <v>14</v>
      </c>
      <c r="L12" s="8">
        <v>60</v>
      </c>
      <c r="M12" s="8">
        <v>0</v>
      </c>
      <c r="N12" s="7">
        <v>4</v>
      </c>
      <c r="O12" s="8">
        <v>21</v>
      </c>
      <c r="P12" s="8">
        <v>1</v>
      </c>
      <c r="Q12" s="7">
        <v>2</v>
      </c>
      <c r="R12" s="8">
        <v>7</v>
      </c>
      <c r="S12" s="8">
        <v>0</v>
      </c>
      <c r="T12" s="7">
        <v>5</v>
      </c>
      <c r="U12" s="8">
        <v>36</v>
      </c>
      <c r="V12" s="8">
        <v>0</v>
      </c>
      <c r="W12" s="7">
        <v>0</v>
      </c>
      <c r="X12" s="8">
        <v>0</v>
      </c>
      <c r="Y12" s="8">
        <v>0</v>
      </c>
      <c r="Z12" s="7">
        <v>1</v>
      </c>
      <c r="AA12" s="8">
        <v>5</v>
      </c>
      <c r="AB12" s="8">
        <v>0</v>
      </c>
      <c r="AC12" s="7"/>
      <c r="AF12" s="7"/>
      <c r="AI12" s="7"/>
      <c r="AL12" s="7"/>
    </row>
    <row r="13" spans="1:43" x14ac:dyDescent="0.25">
      <c r="A13" s="5" t="s">
        <v>685</v>
      </c>
      <c r="B13" s="6">
        <f t="shared" ref="B13:D13" si="10">E13+H13+K13+N13+Q13+T13+W13+Z13+AC13+AF13+AI13</f>
        <v>55</v>
      </c>
      <c r="C13" s="6">
        <f t="shared" si="10"/>
        <v>263</v>
      </c>
      <c r="D13" s="6">
        <f t="shared" si="10"/>
        <v>3</v>
      </c>
      <c r="E13" s="7">
        <v>23</v>
      </c>
      <c r="F13" s="10">
        <v>122</v>
      </c>
      <c r="G13">
        <v>0</v>
      </c>
      <c r="H13" s="7"/>
      <c r="I13" s="8"/>
      <c r="J13" s="8"/>
      <c r="K13" s="7">
        <v>21</v>
      </c>
      <c r="L13" s="10">
        <v>139</v>
      </c>
      <c r="M13" s="11">
        <v>3</v>
      </c>
      <c r="N13" s="7">
        <v>1</v>
      </c>
      <c r="O13" s="8">
        <v>5</v>
      </c>
      <c r="P13" s="8">
        <v>0</v>
      </c>
      <c r="Q13" s="7">
        <v>2</v>
      </c>
      <c r="R13" s="8">
        <v>3</v>
      </c>
      <c r="S13" s="8">
        <v>0</v>
      </c>
      <c r="T13" s="7">
        <v>6</v>
      </c>
      <c r="U13" s="8">
        <v>-15</v>
      </c>
      <c r="V13" s="8">
        <v>0</v>
      </c>
      <c r="W13" s="7">
        <v>0</v>
      </c>
      <c r="X13" s="8">
        <v>0</v>
      </c>
      <c r="Y13" s="8">
        <v>0</v>
      </c>
      <c r="Z13" s="7">
        <v>2</v>
      </c>
      <c r="AA13" s="8">
        <v>9</v>
      </c>
      <c r="AB13" s="8">
        <v>0</v>
      </c>
      <c r="AC13" s="7"/>
      <c r="AF13" s="7"/>
      <c r="AI13" s="7"/>
      <c r="AL13" s="7"/>
    </row>
    <row r="14" spans="1:43" x14ac:dyDescent="0.25">
      <c r="A14" s="5"/>
      <c r="B14" s="6"/>
      <c r="C14" s="6"/>
      <c r="D14" s="6"/>
      <c r="E14">
        <f t="shared" ref="E14:AN14" si="11">SUM(E3:E13)</f>
        <v>165</v>
      </c>
      <c r="F14">
        <f t="shared" si="11"/>
        <v>711</v>
      </c>
      <c r="G14">
        <f t="shared" si="11"/>
        <v>7</v>
      </c>
      <c r="H14">
        <f t="shared" si="11"/>
        <v>99</v>
      </c>
      <c r="I14">
        <f t="shared" si="11"/>
        <v>448</v>
      </c>
      <c r="J14">
        <f t="shared" si="11"/>
        <v>6</v>
      </c>
      <c r="K14">
        <f t="shared" si="11"/>
        <v>72</v>
      </c>
      <c r="L14">
        <f t="shared" si="11"/>
        <v>384</v>
      </c>
      <c r="M14">
        <f t="shared" si="11"/>
        <v>4</v>
      </c>
      <c r="N14">
        <f t="shared" si="11"/>
        <v>15</v>
      </c>
      <c r="O14">
        <f t="shared" si="11"/>
        <v>97</v>
      </c>
      <c r="P14">
        <f t="shared" si="11"/>
        <v>3</v>
      </c>
      <c r="Q14">
        <f t="shared" si="11"/>
        <v>25</v>
      </c>
      <c r="R14">
        <f t="shared" si="11"/>
        <v>80</v>
      </c>
      <c r="S14">
        <f t="shared" si="11"/>
        <v>0</v>
      </c>
      <c r="T14">
        <f t="shared" si="11"/>
        <v>47</v>
      </c>
      <c r="U14">
        <f t="shared" si="11"/>
        <v>69</v>
      </c>
      <c r="V14">
        <f t="shared" si="11"/>
        <v>1</v>
      </c>
      <c r="W14">
        <f t="shared" si="11"/>
        <v>11</v>
      </c>
      <c r="X14">
        <f t="shared" si="11"/>
        <v>55</v>
      </c>
      <c r="Y14">
        <f t="shared" si="11"/>
        <v>1</v>
      </c>
      <c r="Z14">
        <f t="shared" si="11"/>
        <v>18</v>
      </c>
      <c r="AA14">
        <f t="shared" si="11"/>
        <v>59</v>
      </c>
      <c r="AB14">
        <f t="shared" si="11"/>
        <v>1</v>
      </c>
      <c r="AC14">
        <f t="shared" si="11"/>
        <v>5</v>
      </c>
      <c r="AD14">
        <f t="shared" si="11"/>
        <v>26</v>
      </c>
      <c r="AE14">
        <f t="shared" si="11"/>
        <v>1</v>
      </c>
      <c r="AF14">
        <f t="shared" si="11"/>
        <v>1</v>
      </c>
      <c r="AG14">
        <f t="shared" si="11"/>
        <v>-8</v>
      </c>
      <c r="AH14">
        <f t="shared" si="11"/>
        <v>0</v>
      </c>
      <c r="AI14">
        <f t="shared" si="11"/>
        <v>1</v>
      </c>
      <c r="AJ14">
        <f t="shared" si="11"/>
        <v>0</v>
      </c>
      <c r="AK14">
        <f t="shared" si="11"/>
        <v>0</v>
      </c>
      <c r="AL14">
        <f t="shared" si="11"/>
        <v>0</v>
      </c>
      <c r="AM14">
        <f t="shared" si="11"/>
        <v>0</v>
      </c>
      <c r="AN14">
        <f t="shared" si="11"/>
        <v>0</v>
      </c>
    </row>
    <row r="15" spans="1:43" x14ac:dyDescent="0.25">
      <c r="A15" s="5"/>
      <c r="B15" s="6"/>
      <c r="C15" s="6"/>
      <c r="D15" s="6"/>
    </row>
    <row r="16" spans="1:43" x14ac:dyDescent="0.25">
      <c r="A16" s="1" t="s">
        <v>55</v>
      </c>
      <c r="B16" s="2" t="s">
        <v>1</v>
      </c>
      <c r="C16" s="2"/>
      <c r="D16" s="2"/>
      <c r="E16" s="3" t="s">
        <v>1117</v>
      </c>
      <c r="F16" s="3"/>
      <c r="G16" s="3"/>
      <c r="H16" s="3" t="s">
        <v>1127</v>
      </c>
      <c r="I16" s="3"/>
      <c r="J16" s="3"/>
      <c r="K16" s="3" t="s">
        <v>1128</v>
      </c>
      <c r="L16" s="3"/>
      <c r="M16" s="3"/>
      <c r="N16" s="3" t="s">
        <v>1114</v>
      </c>
      <c r="O16" s="3"/>
      <c r="P16" s="3"/>
      <c r="Q16" s="3" t="s">
        <v>1129</v>
      </c>
      <c r="R16" s="3"/>
      <c r="S16" s="3"/>
      <c r="T16" s="3" t="s">
        <v>1130</v>
      </c>
      <c r="U16" s="3"/>
      <c r="V16" s="3"/>
      <c r="W16" s="3" t="s">
        <v>1121</v>
      </c>
      <c r="X16" s="3"/>
      <c r="Y16" s="3"/>
      <c r="Z16" s="3" t="s">
        <v>1131</v>
      </c>
      <c r="AA16" s="3"/>
      <c r="AB16" s="3"/>
      <c r="AC16" s="3" t="s">
        <v>1132</v>
      </c>
      <c r="AD16" s="3"/>
      <c r="AE16" s="3"/>
      <c r="AF16" s="3" t="s">
        <v>1133</v>
      </c>
      <c r="AG16" s="3"/>
      <c r="AH16" s="3"/>
      <c r="AI16" s="3" t="s">
        <v>1134</v>
      </c>
      <c r="AJ16" s="3"/>
      <c r="AK16" s="3"/>
      <c r="AL16" s="3" t="s">
        <v>1118</v>
      </c>
      <c r="AM16" s="3"/>
      <c r="AN16" s="3"/>
      <c r="AO16" s="3" t="s">
        <v>1115</v>
      </c>
      <c r="AP16" s="3"/>
      <c r="AQ16" s="3"/>
    </row>
    <row r="17" spans="1:43" x14ac:dyDescent="0.25">
      <c r="A17" s="1" t="s">
        <v>1123</v>
      </c>
      <c r="B17" s="2" t="s">
        <v>58</v>
      </c>
      <c r="C17" s="2" t="s">
        <v>7</v>
      </c>
      <c r="D17" s="2" t="s">
        <v>8</v>
      </c>
      <c r="E17" s="4" t="s">
        <v>21</v>
      </c>
      <c r="F17" s="3" t="s">
        <v>7</v>
      </c>
      <c r="G17" s="3" t="s">
        <v>8</v>
      </c>
      <c r="H17" s="4" t="s">
        <v>21</v>
      </c>
      <c r="I17" s="3" t="s">
        <v>7</v>
      </c>
      <c r="J17" s="3" t="s">
        <v>8</v>
      </c>
      <c r="K17" s="4" t="s">
        <v>21</v>
      </c>
      <c r="L17" s="3" t="s">
        <v>7</v>
      </c>
      <c r="M17" s="3" t="s">
        <v>8</v>
      </c>
      <c r="N17" s="4" t="s">
        <v>21</v>
      </c>
      <c r="O17" s="3" t="s">
        <v>7</v>
      </c>
      <c r="P17" s="3" t="s">
        <v>8</v>
      </c>
      <c r="Q17" s="4" t="s">
        <v>21</v>
      </c>
      <c r="R17" s="3" t="s">
        <v>7</v>
      </c>
      <c r="S17" s="3" t="s">
        <v>8</v>
      </c>
      <c r="T17" s="4" t="s">
        <v>21</v>
      </c>
      <c r="U17" s="3" t="s">
        <v>7</v>
      </c>
      <c r="V17" s="3" t="s">
        <v>8</v>
      </c>
      <c r="W17" s="4" t="s">
        <v>21</v>
      </c>
      <c r="X17" s="3" t="s">
        <v>7</v>
      </c>
      <c r="Y17" s="3" t="s">
        <v>8</v>
      </c>
      <c r="Z17" s="4" t="s">
        <v>21</v>
      </c>
      <c r="AA17" s="3" t="s">
        <v>7</v>
      </c>
      <c r="AB17" s="3" t="s">
        <v>8</v>
      </c>
      <c r="AC17" s="4" t="s">
        <v>21</v>
      </c>
      <c r="AD17" s="3" t="s">
        <v>7</v>
      </c>
      <c r="AE17" s="3" t="s">
        <v>8</v>
      </c>
      <c r="AF17" s="4" t="s">
        <v>21</v>
      </c>
      <c r="AG17" s="3" t="s">
        <v>7</v>
      </c>
      <c r="AH17" s="3" t="s">
        <v>8</v>
      </c>
      <c r="AI17" s="4" t="s">
        <v>21</v>
      </c>
      <c r="AJ17" s="3" t="s">
        <v>7</v>
      </c>
      <c r="AK17" s="3" t="s">
        <v>8</v>
      </c>
      <c r="AL17" s="4" t="s">
        <v>21</v>
      </c>
      <c r="AM17" s="3" t="s">
        <v>7</v>
      </c>
      <c r="AN17" s="3" t="s">
        <v>8</v>
      </c>
      <c r="AO17" s="3" t="s">
        <v>21</v>
      </c>
      <c r="AP17" s="3" t="s">
        <v>7</v>
      </c>
      <c r="AQ17" s="3" t="s">
        <v>8</v>
      </c>
    </row>
    <row r="18" spans="1:43" x14ac:dyDescent="0.25">
      <c r="A18" s="5" t="s">
        <v>1124</v>
      </c>
      <c r="B18" s="6">
        <f t="shared" ref="B18:D18" si="12">E18+H18+K18+N18+Q18+T18+W18+Z18+AC18+AF18+AI18+AL18</f>
        <v>7</v>
      </c>
      <c r="C18" s="6">
        <f t="shared" si="12"/>
        <v>92</v>
      </c>
      <c r="D18" s="6">
        <f t="shared" si="12"/>
        <v>0</v>
      </c>
      <c r="E18" s="7">
        <v>5</v>
      </c>
      <c r="F18">
        <v>76</v>
      </c>
      <c r="G18">
        <v>0</v>
      </c>
      <c r="H18" s="7">
        <v>1</v>
      </c>
      <c r="I18" s="8">
        <v>9</v>
      </c>
      <c r="J18" s="8">
        <v>0</v>
      </c>
      <c r="K18" s="7"/>
      <c r="N18" s="7">
        <v>1</v>
      </c>
      <c r="O18">
        <v>7</v>
      </c>
      <c r="P18">
        <v>0</v>
      </c>
      <c r="Q18" s="7"/>
      <c r="T18" s="7"/>
      <c r="W18" s="7"/>
      <c r="Z18" s="7"/>
      <c r="AC18" s="7"/>
      <c r="AF18" s="7"/>
      <c r="AI18" s="7"/>
      <c r="AL18" s="7"/>
      <c r="AO18" s="7"/>
    </row>
    <row r="19" spans="1:43" x14ac:dyDescent="0.25">
      <c r="A19" s="5" t="s">
        <v>1125</v>
      </c>
      <c r="B19" s="6">
        <f t="shared" ref="B19:D19" si="13">E19+H19+K19+N19+Q19+T19+W19+Z19+AC19+AF19+AI19+AL19</f>
        <v>15</v>
      </c>
      <c r="C19" s="6">
        <f t="shared" si="13"/>
        <v>250</v>
      </c>
      <c r="D19" s="6">
        <f t="shared" si="13"/>
        <v>1</v>
      </c>
      <c r="E19" s="7">
        <v>4</v>
      </c>
      <c r="F19" s="10">
        <v>109</v>
      </c>
      <c r="G19">
        <v>1</v>
      </c>
      <c r="H19" s="7">
        <v>4</v>
      </c>
      <c r="I19" s="8">
        <v>59</v>
      </c>
      <c r="J19" s="8">
        <v>0</v>
      </c>
      <c r="K19" s="7"/>
      <c r="N19" s="7"/>
      <c r="Q19" s="7">
        <v>1</v>
      </c>
      <c r="R19">
        <v>14</v>
      </c>
      <c r="S19">
        <v>0</v>
      </c>
      <c r="T19" s="7">
        <v>1</v>
      </c>
      <c r="U19" s="8">
        <v>16</v>
      </c>
      <c r="V19" s="8">
        <v>0</v>
      </c>
      <c r="W19" s="7">
        <v>1</v>
      </c>
      <c r="X19" s="8">
        <v>12</v>
      </c>
      <c r="Y19">
        <v>0</v>
      </c>
      <c r="Z19" s="7">
        <v>1</v>
      </c>
      <c r="AA19" s="8">
        <v>9</v>
      </c>
      <c r="AB19">
        <v>0</v>
      </c>
      <c r="AC19" s="7">
        <v>1</v>
      </c>
      <c r="AD19" s="8">
        <v>8</v>
      </c>
      <c r="AE19">
        <v>0</v>
      </c>
      <c r="AF19" s="7">
        <v>1</v>
      </c>
      <c r="AG19" s="8">
        <v>11</v>
      </c>
      <c r="AH19">
        <v>0</v>
      </c>
      <c r="AI19" s="7">
        <v>1</v>
      </c>
      <c r="AJ19" s="8">
        <v>12</v>
      </c>
      <c r="AK19">
        <v>0</v>
      </c>
      <c r="AL19" s="7"/>
      <c r="AO19" s="7"/>
    </row>
    <row r="20" spans="1:43" x14ac:dyDescent="0.25">
      <c r="A20" s="5" t="s">
        <v>301</v>
      </c>
      <c r="B20" s="6">
        <f t="shared" ref="B20:D20" si="14">E20+H20+K20+N20+Q20+T20+W20+Z20+AC20+AF20+AI20+AL20</f>
        <v>14</v>
      </c>
      <c r="C20" s="6">
        <f t="shared" si="14"/>
        <v>200</v>
      </c>
      <c r="D20" s="6">
        <f t="shared" si="14"/>
        <v>0</v>
      </c>
      <c r="E20" s="7">
        <v>6</v>
      </c>
      <c r="F20" s="10">
        <v>119</v>
      </c>
      <c r="G20">
        <v>0</v>
      </c>
      <c r="H20" s="7">
        <v>2</v>
      </c>
      <c r="I20" s="8">
        <v>14</v>
      </c>
      <c r="J20" s="8">
        <v>0</v>
      </c>
      <c r="K20" s="7">
        <v>2</v>
      </c>
      <c r="L20" s="8">
        <v>14</v>
      </c>
      <c r="M20" s="8">
        <v>0</v>
      </c>
      <c r="N20" s="7">
        <v>2</v>
      </c>
      <c r="O20" s="8">
        <v>15</v>
      </c>
      <c r="P20" s="8">
        <v>0</v>
      </c>
      <c r="Q20" s="7">
        <v>1</v>
      </c>
      <c r="R20" s="8">
        <v>7</v>
      </c>
      <c r="S20" s="8">
        <v>0</v>
      </c>
      <c r="T20" s="7"/>
      <c r="W20" s="7"/>
      <c r="Z20" s="7"/>
      <c r="AC20" s="7"/>
      <c r="AF20" s="7"/>
      <c r="AI20" s="7"/>
      <c r="AL20" s="7">
        <v>1</v>
      </c>
      <c r="AM20">
        <v>31</v>
      </c>
      <c r="AN20">
        <v>0</v>
      </c>
      <c r="AO20" s="7"/>
    </row>
    <row r="21" spans="1:43" ht="15.75" customHeight="1" x14ac:dyDescent="0.25">
      <c r="A21" s="5" t="s">
        <v>1126</v>
      </c>
      <c r="B21" s="6">
        <f t="shared" ref="B21:D21" si="15">E21+H21+K21+N21+Q21+T21+W21+Z21+AC21+AF21+AI21+AL21</f>
        <v>18</v>
      </c>
      <c r="C21" s="6">
        <f t="shared" si="15"/>
        <v>168</v>
      </c>
      <c r="D21" s="6">
        <f t="shared" si="15"/>
        <v>0</v>
      </c>
      <c r="E21" s="7">
        <v>5</v>
      </c>
      <c r="F21">
        <v>52</v>
      </c>
      <c r="G21">
        <v>0</v>
      </c>
      <c r="H21" s="7">
        <v>1</v>
      </c>
      <c r="I21" s="8">
        <v>18</v>
      </c>
      <c r="J21" s="8">
        <v>0</v>
      </c>
      <c r="K21" s="7">
        <v>4</v>
      </c>
      <c r="L21" s="8">
        <v>41</v>
      </c>
      <c r="M21" s="8">
        <v>0</v>
      </c>
      <c r="N21" s="7">
        <v>6</v>
      </c>
      <c r="O21" s="8">
        <v>43</v>
      </c>
      <c r="P21" s="8">
        <v>0</v>
      </c>
      <c r="Q21" s="7"/>
      <c r="T21" s="7"/>
      <c r="W21" s="7"/>
      <c r="Z21" s="7"/>
      <c r="AC21" s="7">
        <v>1</v>
      </c>
      <c r="AD21">
        <v>9</v>
      </c>
      <c r="AE21">
        <v>0</v>
      </c>
      <c r="AF21" s="7"/>
      <c r="AI21" s="7">
        <v>1</v>
      </c>
      <c r="AJ21">
        <v>5</v>
      </c>
      <c r="AK21">
        <v>0</v>
      </c>
      <c r="AL21" s="7"/>
      <c r="AO21" s="7">
        <v>6</v>
      </c>
      <c r="AP21">
        <v>43</v>
      </c>
      <c r="AQ21">
        <v>0</v>
      </c>
    </row>
    <row r="22" spans="1:43" ht="15.75" customHeight="1" x14ac:dyDescent="0.25">
      <c r="A22" s="5" t="s">
        <v>236</v>
      </c>
      <c r="B22" s="6">
        <f t="shared" ref="B22:D22" si="16">E22+H22+K22+N22+Q22+T22+W22+Z22+AC22+AF22+AI22+AL22</f>
        <v>18</v>
      </c>
      <c r="C22" s="6">
        <f t="shared" si="16"/>
        <v>233</v>
      </c>
      <c r="D22" s="6">
        <f t="shared" si="16"/>
        <v>1</v>
      </c>
      <c r="E22" s="7">
        <v>8</v>
      </c>
      <c r="F22" s="10">
        <v>114</v>
      </c>
      <c r="G22">
        <v>0</v>
      </c>
      <c r="H22" s="7">
        <v>2</v>
      </c>
      <c r="I22" s="8">
        <v>22</v>
      </c>
      <c r="J22" s="8">
        <v>0</v>
      </c>
      <c r="K22" s="7">
        <v>3</v>
      </c>
      <c r="L22" s="8">
        <v>34</v>
      </c>
      <c r="M22" s="8">
        <v>1</v>
      </c>
      <c r="N22" s="7">
        <v>2</v>
      </c>
      <c r="O22" s="8">
        <v>21</v>
      </c>
      <c r="P22" s="8">
        <v>0</v>
      </c>
      <c r="Q22" s="7">
        <v>1</v>
      </c>
      <c r="R22" s="8">
        <v>16</v>
      </c>
      <c r="S22" s="8">
        <v>0</v>
      </c>
      <c r="T22" s="7"/>
      <c r="W22" s="7">
        <v>2</v>
      </c>
      <c r="X22">
        <v>26</v>
      </c>
      <c r="Y22">
        <v>0</v>
      </c>
      <c r="Z22" s="7"/>
      <c r="AC22" s="7"/>
      <c r="AF22" s="7"/>
      <c r="AI22" s="7"/>
      <c r="AL22" s="7"/>
      <c r="AO22" s="7"/>
    </row>
    <row r="23" spans="1:43" ht="15.75" customHeight="1" x14ac:dyDescent="0.25">
      <c r="A23" s="5" t="s">
        <v>363</v>
      </c>
      <c r="B23" s="6">
        <f t="shared" ref="B23:D23" si="17">E23+H23+K23+N23+Q23+T23+W23+Z23+AC23+AF23+AI23+AL23</f>
        <v>31</v>
      </c>
      <c r="C23" s="6">
        <f t="shared" si="17"/>
        <v>345</v>
      </c>
      <c r="D23" s="6">
        <f t="shared" si="17"/>
        <v>0</v>
      </c>
      <c r="E23" s="7">
        <v>7</v>
      </c>
      <c r="F23" s="10">
        <v>106</v>
      </c>
      <c r="G23">
        <v>0</v>
      </c>
      <c r="H23" s="7">
        <v>6</v>
      </c>
      <c r="I23" s="8">
        <v>73</v>
      </c>
      <c r="J23" s="8">
        <v>0</v>
      </c>
      <c r="K23" s="7">
        <v>7</v>
      </c>
      <c r="L23" s="8">
        <v>54</v>
      </c>
      <c r="M23" s="8">
        <v>0</v>
      </c>
      <c r="N23" s="7">
        <v>7</v>
      </c>
      <c r="O23" s="8">
        <v>86</v>
      </c>
      <c r="P23" s="8">
        <v>0</v>
      </c>
      <c r="Q23" s="7">
        <v>1</v>
      </c>
      <c r="R23" s="8">
        <v>3</v>
      </c>
      <c r="S23" s="8">
        <v>0</v>
      </c>
      <c r="T23" s="7"/>
      <c r="W23" s="7"/>
      <c r="Z23" s="7"/>
      <c r="AC23" s="7">
        <v>1</v>
      </c>
      <c r="AD23">
        <v>5</v>
      </c>
      <c r="AE23">
        <v>0</v>
      </c>
      <c r="AF23" s="7"/>
      <c r="AI23" s="7"/>
      <c r="AL23" s="7">
        <v>2</v>
      </c>
      <c r="AM23">
        <v>18</v>
      </c>
      <c r="AN23">
        <v>0</v>
      </c>
      <c r="AO23" s="7"/>
    </row>
    <row r="24" spans="1:43" ht="15.75" customHeight="1" x14ac:dyDescent="0.25">
      <c r="A24" s="5" t="s">
        <v>977</v>
      </c>
      <c r="B24" s="6">
        <f t="shared" ref="B24:D24" si="18">E24+H24+K24+N24+Q24+T24+W24+Z24+AC24+AF24+AI24+AL24</f>
        <v>18</v>
      </c>
      <c r="C24" s="6">
        <f t="shared" si="18"/>
        <v>262</v>
      </c>
      <c r="D24" s="6">
        <f t="shared" si="18"/>
        <v>2</v>
      </c>
      <c r="E24" s="7">
        <v>5</v>
      </c>
      <c r="F24">
        <v>72</v>
      </c>
      <c r="G24">
        <v>1</v>
      </c>
      <c r="H24" s="7">
        <v>4</v>
      </c>
      <c r="I24" s="8">
        <v>62</v>
      </c>
      <c r="J24" s="8">
        <v>0</v>
      </c>
      <c r="K24" s="7">
        <v>4</v>
      </c>
      <c r="L24" s="8">
        <v>69</v>
      </c>
      <c r="M24" s="8">
        <v>0</v>
      </c>
      <c r="N24" s="7">
        <v>3</v>
      </c>
      <c r="O24" s="8">
        <v>38</v>
      </c>
      <c r="P24" s="8">
        <v>1</v>
      </c>
      <c r="Q24" s="7"/>
      <c r="T24" s="7"/>
      <c r="W24" s="7"/>
      <c r="Z24" s="7"/>
      <c r="AC24" s="7">
        <v>1</v>
      </c>
      <c r="AD24">
        <v>15</v>
      </c>
      <c r="AE24">
        <v>0</v>
      </c>
      <c r="AF24" s="7"/>
      <c r="AI24" s="7"/>
      <c r="AL24" s="7">
        <v>1</v>
      </c>
      <c r="AM24">
        <v>6</v>
      </c>
      <c r="AN24">
        <v>0</v>
      </c>
      <c r="AO24" s="7">
        <v>1</v>
      </c>
      <c r="AP24">
        <v>7</v>
      </c>
      <c r="AQ24">
        <v>0</v>
      </c>
    </row>
    <row r="25" spans="1:43" ht="15.75" customHeight="1" x14ac:dyDescent="0.25">
      <c r="A25" s="5" t="s">
        <v>364</v>
      </c>
      <c r="B25" s="6">
        <f t="shared" ref="B25:D25" si="19">E25+H25+K25+N25+Q25+T25+W25+Z25+AC25+AF25+AI25+AL25</f>
        <v>13</v>
      </c>
      <c r="C25" s="6">
        <f t="shared" si="19"/>
        <v>228</v>
      </c>
      <c r="D25" s="6">
        <f t="shared" si="19"/>
        <v>3</v>
      </c>
      <c r="E25" s="7">
        <v>3</v>
      </c>
      <c r="F25">
        <v>57</v>
      </c>
      <c r="G25" s="12">
        <v>2</v>
      </c>
      <c r="H25" s="7">
        <v>3</v>
      </c>
      <c r="I25" s="8">
        <v>71</v>
      </c>
      <c r="J25" s="8">
        <v>0</v>
      </c>
      <c r="K25" s="7">
        <v>3</v>
      </c>
      <c r="L25" s="8">
        <v>63</v>
      </c>
      <c r="M25" s="8">
        <v>1</v>
      </c>
      <c r="N25" s="7">
        <v>2</v>
      </c>
      <c r="O25" s="8">
        <v>7</v>
      </c>
      <c r="P25" s="8">
        <v>0</v>
      </c>
      <c r="Q25" s="7">
        <v>1</v>
      </c>
      <c r="R25" s="8">
        <v>20</v>
      </c>
      <c r="S25" s="8">
        <v>0</v>
      </c>
      <c r="T25" s="7"/>
      <c r="W25" s="7"/>
      <c r="Z25" s="7"/>
      <c r="AC25" s="7">
        <v>1</v>
      </c>
      <c r="AD25">
        <v>10</v>
      </c>
      <c r="AE25">
        <v>0</v>
      </c>
      <c r="AF25" s="7"/>
      <c r="AI25" s="7"/>
      <c r="AL25" s="7"/>
      <c r="AO25" s="7"/>
    </row>
    <row r="26" spans="1:43" ht="15.75" customHeight="1" x14ac:dyDescent="0.25">
      <c r="A26" s="5" t="s">
        <v>125</v>
      </c>
      <c r="B26" s="6">
        <f t="shared" ref="B26:D26" si="20">E26+H26+K26+N26+Q26+T26+W26+Z26+AC26+AF26+AI26+AL26</f>
        <v>11</v>
      </c>
      <c r="C26" s="6">
        <f t="shared" si="20"/>
        <v>171</v>
      </c>
      <c r="D26" s="6">
        <f t="shared" si="20"/>
        <v>2</v>
      </c>
      <c r="E26" s="7">
        <v>1</v>
      </c>
      <c r="F26">
        <v>11</v>
      </c>
      <c r="G26">
        <v>0</v>
      </c>
      <c r="H26" s="7">
        <v>7</v>
      </c>
      <c r="I26" s="8">
        <v>98</v>
      </c>
      <c r="J26" s="8">
        <v>0</v>
      </c>
      <c r="K26" s="7">
        <v>1</v>
      </c>
      <c r="L26" s="8">
        <v>24</v>
      </c>
      <c r="M26" s="8">
        <v>1</v>
      </c>
      <c r="N26" s="7"/>
      <c r="Q26" s="7">
        <v>2</v>
      </c>
      <c r="R26" s="8">
        <v>38</v>
      </c>
      <c r="S26" s="8">
        <v>1</v>
      </c>
      <c r="T26" s="7"/>
      <c r="W26" s="7"/>
      <c r="Z26" s="7"/>
      <c r="AC26" s="7"/>
      <c r="AF26" s="7"/>
      <c r="AI26" s="7"/>
      <c r="AL26" s="7"/>
      <c r="AO26" s="7"/>
    </row>
    <row r="27" spans="1:43" ht="15.75" customHeight="1" x14ac:dyDescent="0.25">
      <c r="A27" s="5" t="s">
        <v>342</v>
      </c>
      <c r="B27" s="6">
        <f t="shared" ref="B27:D27" si="21">E27+H27+K27+N27+Q27+T27+W27+Z27+AC27+AF27+AI27+AL27</f>
        <v>12</v>
      </c>
      <c r="C27" s="6">
        <f t="shared" si="21"/>
        <v>174</v>
      </c>
      <c r="D27" s="6">
        <f t="shared" si="21"/>
        <v>3</v>
      </c>
      <c r="E27" s="7">
        <v>3</v>
      </c>
      <c r="F27">
        <v>63</v>
      </c>
      <c r="G27">
        <v>1</v>
      </c>
      <c r="H27" s="7">
        <v>2</v>
      </c>
      <c r="I27" s="8">
        <v>25</v>
      </c>
      <c r="J27" s="8">
        <v>0</v>
      </c>
      <c r="K27" s="7">
        <v>4</v>
      </c>
      <c r="L27" s="8">
        <v>67</v>
      </c>
      <c r="M27" s="12">
        <v>2</v>
      </c>
      <c r="N27" s="7">
        <v>3</v>
      </c>
      <c r="O27" s="8">
        <v>19</v>
      </c>
      <c r="P27" s="8">
        <v>0</v>
      </c>
      <c r="Q27" s="7"/>
      <c r="T27" s="7"/>
      <c r="W27" s="7"/>
      <c r="Z27" s="7"/>
      <c r="AC27" s="7"/>
      <c r="AF27" s="7"/>
      <c r="AI27" s="7"/>
      <c r="AL27" s="7"/>
      <c r="AO27" s="7"/>
    </row>
    <row r="28" spans="1:43" ht="15.75" customHeight="1" x14ac:dyDescent="0.25">
      <c r="A28" s="5" t="s">
        <v>685</v>
      </c>
      <c r="B28" s="6">
        <f t="shared" ref="B28:D28" si="22">E28+H28+K28+N28+Q28+T28+W28+Z28+AC28+AF28+AI28+AL28</f>
        <v>13</v>
      </c>
      <c r="C28" s="6">
        <f t="shared" si="22"/>
        <v>152</v>
      </c>
      <c r="D28" s="6">
        <f t="shared" si="22"/>
        <v>1</v>
      </c>
      <c r="E28" s="7">
        <v>4</v>
      </c>
      <c r="F28">
        <v>66</v>
      </c>
      <c r="G28">
        <v>1</v>
      </c>
      <c r="H28" s="7">
        <v>5</v>
      </c>
      <c r="I28" s="8">
        <v>58</v>
      </c>
      <c r="J28" s="8">
        <v>0</v>
      </c>
      <c r="K28" s="7">
        <v>1</v>
      </c>
      <c r="L28" s="8">
        <v>7</v>
      </c>
      <c r="M28" s="8">
        <v>0</v>
      </c>
      <c r="N28" s="7">
        <v>2</v>
      </c>
      <c r="O28" s="8">
        <v>9</v>
      </c>
      <c r="P28" s="8">
        <v>0</v>
      </c>
      <c r="Q28" s="7">
        <v>1</v>
      </c>
      <c r="R28" s="8">
        <v>12</v>
      </c>
      <c r="S28" s="8">
        <v>0</v>
      </c>
      <c r="T28" s="7"/>
      <c r="W28" s="7"/>
      <c r="Z28" s="7"/>
      <c r="AC28" s="7"/>
      <c r="AF28" s="7"/>
      <c r="AI28" s="7"/>
      <c r="AL28" s="7"/>
      <c r="AO28" s="7"/>
    </row>
    <row r="29" spans="1:43" ht="15.75" customHeight="1" x14ac:dyDescent="0.25">
      <c r="A29" s="5"/>
      <c r="B29" s="6"/>
      <c r="C29" s="6"/>
      <c r="D29" s="6"/>
      <c r="E29" s="8">
        <f t="shared" ref="E29:AN29" si="23">SUM(E18:E28)</f>
        <v>51</v>
      </c>
      <c r="F29" s="8">
        <f t="shared" si="23"/>
        <v>845</v>
      </c>
      <c r="G29" s="8">
        <f t="shared" si="23"/>
        <v>6</v>
      </c>
      <c r="H29" s="8">
        <f t="shared" si="23"/>
        <v>37</v>
      </c>
      <c r="I29" s="8">
        <f t="shared" si="23"/>
        <v>509</v>
      </c>
      <c r="J29" s="8">
        <f t="shared" si="23"/>
        <v>0</v>
      </c>
      <c r="K29" s="8">
        <f t="shared" si="23"/>
        <v>29</v>
      </c>
      <c r="L29" s="8">
        <f t="shared" si="23"/>
        <v>373</v>
      </c>
      <c r="M29" s="8">
        <f t="shared" si="23"/>
        <v>5</v>
      </c>
      <c r="N29" s="8">
        <f t="shared" si="23"/>
        <v>28</v>
      </c>
      <c r="O29" s="8">
        <f t="shared" si="23"/>
        <v>245</v>
      </c>
      <c r="P29" s="8">
        <f t="shared" si="23"/>
        <v>1</v>
      </c>
      <c r="Q29" s="8">
        <f t="shared" si="23"/>
        <v>8</v>
      </c>
      <c r="R29" s="8">
        <f t="shared" si="23"/>
        <v>110</v>
      </c>
      <c r="S29" s="8">
        <f t="shared" si="23"/>
        <v>1</v>
      </c>
      <c r="T29" s="8">
        <f t="shared" si="23"/>
        <v>1</v>
      </c>
      <c r="U29" s="8">
        <f t="shared" si="23"/>
        <v>16</v>
      </c>
      <c r="V29" s="8">
        <f t="shared" si="23"/>
        <v>0</v>
      </c>
      <c r="W29" s="8">
        <f t="shared" si="23"/>
        <v>3</v>
      </c>
      <c r="X29" s="8">
        <f t="shared" si="23"/>
        <v>38</v>
      </c>
      <c r="Y29" s="8">
        <f t="shared" si="23"/>
        <v>0</v>
      </c>
      <c r="Z29" s="8">
        <f t="shared" si="23"/>
        <v>1</v>
      </c>
      <c r="AA29" s="8">
        <f t="shared" si="23"/>
        <v>9</v>
      </c>
      <c r="AB29" s="8">
        <f t="shared" si="23"/>
        <v>0</v>
      </c>
      <c r="AC29" s="8">
        <f t="shared" si="23"/>
        <v>5</v>
      </c>
      <c r="AD29" s="8">
        <f t="shared" si="23"/>
        <v>47</v>
      </c>
      <c r="AE29" s="8">
        <f t="shared" si="23"/>
        <v>0</v>
      </c>
      <c r="AF29" s="8">
        <f t="shared" si="23"/>
        <v>1</v>
      </c>
      <c r="AG29" s="8">
        <f t="shared" si="23"/>
        <v>11</v>
      </c>
      <c r="AH29" s="8">
        <f t="shared" si="23"/>
        <v>0</v>
      </c>
      <c r="AI29" s="8">
        <f t="shared" si="23"/>
        <v>2</v>
      </c>
      <c r="AJ29" s="8">
        <f t="shared" si="23"/>
        <v>17</v>
      </c>
      <c r="AK29" s="8">
        <f t="shared" si="23"/>
        <v>0</v>
      </c>
      <c r="AL29" s="8">
        <f t="shared" si="23"/>
        <v>4</v>
      </c>
      <c r="AM29" s="8">
        <f t="shared" si="23"/>
        <v>55</v>
      </c>
      <c r="AN29" s="8">
        <f t="shared" si="23"/>
        <v>0</v>
      </c>
    </row>
    <row r="30" spans="1:43" ht="15.75" customHeight="1" x14ac:dyDescent="0.25">
      <c r="A30" s="5"/>
      <c r="B30" s="6"/>
      <c r="C30" s="6"/>
      <c r="D30" s="6"/>
    </row>
    <row r="31" spans="1:43" ht="15.75" customHeight="1" x14ac:dyDescent="0.25">
      <c r="A31" s="1" t="s">
        <v>71</v>
      </c>
      <c r="B31" s="2"/>
      <c r="C31" s="2"/>
      <c r="D31" s="2"/>
      <c r="E31" s="3"/>
      <c r="F31" s="3"/>
      <c r="G31" s="3" t="s">
        <v>1119</v>
      </c>
      <c r="H31" s="3"/>
      <c r="I31" s="3"/>
      <c r="J31" s="3"/>
      <c r="K31" s="3"/>
      <c r="L31" s="3" t="s">
        <v>1120</v>
      </c>
      <c r="M31" s="3"/>
      <c r="N31" s="3"/>
      <c r="O31" s="3"/>
      <c r="P31" s="3"/>
      <c r="Q31" s="3" t="s">
        <v>1122</v>
      </c>
      <c r="R31" s="3"/>
      <c r="S31" s="3"/>
      <c r="T31" s="3"/>
      <c r="U31" s="3"/>
      <c r="V31" s="3" t="s">
        <v>1114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ht="15.75" customHeight="1" x14ac:dyDescent="0.25">
      <c r="A32" s="1" t="s">
        <v>1123</v>
      </c>
      <c r="B32" s="2"/>
      <c r="C32" s="2"/>
      <c r="D32" s="2"/>
      <c r="E32" s="3"/>
      <c r="F32" s="3"/>
      <c r="G32" s="4" t="s">
        <v>72</v>
      </c>
      <c r="H32" s="3" t="s">
        <v>4</v>
      </c>
      <c r="I32" s="3" t="s">
        <v>73</v>
      </c>
      <c r="J32" s="3" t="s">
        <v>7</v>
      </c>
      <c r="K32" s="3" t="s">
        <v>8</v>
      </c>
      <c r="L32" s="4" t="s">
        <v>72</v>
      </c>
      <c r="M32" s="3" t="s">
        <v>4</v>
      </c>
      <c r="N32" s="3" t="s">
        <v>73</v>
      </c>
      <c r="O32" s="3" t="s">
        <v>7</v>
      </c>
      <c r="P32" s="3" t="s">
        <v>8</v>
      </c>
      <c r="Q32" s="4" t="s">
        <v>72</v>
      </c>
      <c r="R32" s="3" t="s">
        <v>4</v>
      </c>
      <c r="S32" s="3" t="s">
        <v>73</v>
      </c>
      <c r="T32" s="3" t="s">
        <v>7</v>
      </c>
      <c r="U32" s="3" t="s">
        <v>8</v>
      </c>
      <c r="V32" s="4" t="s">
        <v>72</v>
      </c>
      <c r="W32" s="3" t="s">
        <v>4</v>
      </c>
      <c r="X32" s="3" t="s">
        <v>73</v>
      </c>
      <c r="Y32" s="3" t="s">
        <v>7</v>
      </c>
      <c r="Z32" s="3" t="s">
        <v>8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ht="15.75" customHeight="1" x14ac:dyDescent="0.25">
      <c r="A33" s="5" t="s">
        <v>1124</v>
      </c>
      <c r="B33" s="6">
        <f t="shared" ref="B33:F33" si="24">G33+L33+Q33+V33</f>
        <v>7</v>
      </c>
      <c r="C33" s="6">
        <f t="shared" si="24"/>
        <v>21</v>
      </c>
      <c r="D33" s="6">
        <f t="shared" si="24"/>
        <v>0</v>
      </c>
      <c r="E33" s="6">
        <f t="shared" si="24"/>
        <v>92</v>
      </c>
      <c r="F33" s="6">
        <f t="shared" si="24"/>
        <v>0</v>
      </c>
      <c r="G33" s="7">
        <v>7</v>
      </c>
      <c r="H33">
        <v>19</v>
      </c>
      <c r="I33">
        <v>0</v>
      </c>
      <c r="J33">
        <v>92</v>
      </c>
      <c r="K33">
        <v>0</v>
      </c>
      <c r="L33" s="7">
        <v>0</v>
      </c>
      <c r="M33" s="8">
        <v>2</v>
      </c>
      <c r="N33" s="8">
        <v>0</v>
      </c>
      <c r="O33" s="8">
        <v>0</v>
      </c>
      <c r="P33" s="8">
        <v>0</v>
      </c>
      <c r="Q33" s="7"/>
      <c r="V33" s="7"/>
    </row>
    <row r="34" spans="1:43" ht="15.75" customHeight="1" x14ac:dyDescent="0.25">
      <c r="A34" s="5" t="s">
        <v>1125</v>
      </c>
      <c r="B34" s="6">
        <f t="shared" ref="B34:F34" si="25">G34+L34+Q34+V34</f>
        <v>15</v>
      </c>
      <c r="C34" s="6">
        <f t="shared" si="25"/>
        <v>17</v>
      </c>
      <c r="D34" s="6">
        <f t="shared" si="25"/>
        <v>0</v>
      </c>
      <c r="E34" s="6">
        <f t="shared" si="25"/>
        <v>250</v>
      </c>
      <c r="F34" s="6">
        <f t="shared" si="25"/>
        <v>1</v>
      </c>
      <c r="G34" s="7">
        <v>9</v>
      </c>
      <c r="H34">
        <v>11</v>
      </c>
      <c r="I34">
        <v>0</v>
      </c>
      <c r="J34">
        <v>185</v>
      </c>
      <c r="K34">
        <v>1</v>
      </c>
      <c r="L34" s="7">
        <v>3</v>
      </c>
      <c r="M34" s="8">
        <v>3</v>
      </c>
      <c r="N34" s="8">
        <v>0</v>
      </c>
      <c r="O34">
        <v>31</v>
      </c>
      <c r="P34">
        <v>0</v>
      </c>
      <c r="Q34" s="7">
        <v>3</v>
      </c>
      <c r="R34" s="8">
        <v>3</v>
      </c>
      <c r="S34" s="8">
        <v>0</v>
      </c>
      <c r="T34">
        <v>34</v>
      </c>
      <c r="U34">
        <v>0</v>
      </c>
      <c r="V34" s="7"/>
    </row>
    <row r="35" spans="1:43" ht="15.75" customHeight="1" x14ac:dyDescent="0.25">
      <c r="A35" s="5" t="s">
        <v>301</v>
      </c>
      <c r="B35" s="6">
        <f t="shared" ref="B35:F35" si="26">G35+L35+Q35+V35</f>
        <v>14</v>
      </c>
      <c r="C35" s="6">
        <f t="shared" si="26"/>
        <v>34</v>
      </c>
      <c r="D35" s="6">
        <f t="shared" si="26"/>
        <v>1</v>
      </c>
      <c r="E35" s="6">
        <f t="shared" si="26"/>
        <v>200</v>
      </c>
      <c r="F35" s="6">
        <f t="shared" si="26"/>
        <v>0</v>
      </c>
      <c r="G35" s="7">
        <v>14</v>
      </c>
      <c r="H35">
        <v>34</v>
      </c>
      <c r="I35">
        <v>1</v>
      </c>
      <c r="J35">
        <v>200</v>
      </c>
      <c r="K35">
        <v>0</v>
      </c>
      <c r="L35" s="7"/>
      <c r="Q35" s="7"/>
      <c r="V35" s="7"/>
    </row>
    <row r="36" spans="1:43" ht="15.75" customHeight="1" x14ac:dyDescent="0.25">
      <c r="A36" s="5" t="s">
        <v>1126</v>
      </c>
      <c r="B36" s="6">
        <f t="shared" ref="B36:F36" si="27">G36+L36+Q36+V36</f>
        <v>22</v>
      </c>
      <c r="C36" s="6">
        <f t="shared" si="27"/>
        <v>35</v>
      </c>
      <c r="D36" s="6">
        <f t="shared" si="27"/>
        <v>3</v>
      </c>
      <c r="E36" s="6">
        <f t="shared" si="27"/>
        <v>198</v>
      </c>
      <c r="F36" s="6">
        <f t="shared" si="27"/>
        <v>0</v>
      </c>
      <c r="G36" s="7">
        <v>22</v>
      </c>
      <c r="H36">
        <v>35</v>
      </c>
      <c r="I36">
        <v>3</v>
      </c>
      <c r="J36">
        <v>198</v>
      </c>
      <c r="K36">
        <v>0</v>
      </c>
      <c r="L36" s="7"/>
      <c r="Q36" s="7"/>
      <c r="V36" s="7"/>
    </row>
    <row r="37" spans="1:43" ht="15.75" customHeight="1" x14ac:dyDescent="0.25">
      <c r="A37" s="5" t="s">
        <v>236</v>
      </c>
      <c r="B37" s="6">
        <f t="shared" ref="B37:F37" si="28">G37+L37+Q37+V37</f>
        <v>18</v>
      </c>
      <c r="C37" s="6">
        <f t="shared" si="28"/>
        <v>22</v>
      </c>
      <c r="D37" s="6">
        <f t="shared" si="28"/>
        <v>0</v>
      </c>
      <c r="E37" s="6">
        <f t="shared" si="28"/>
        <v>233</v>
      </c>
      <c r="F37" s="6">
        <f t="shared" si="28"/>
        <v>3</v>
      </c>
      <c r="G37" s="7">
        <v>18</v>
      </c>
      <c r="H37">
        <v>22</v>
      </c>
      <c r="I37">
        <v>0</v>
      </c>
      <c r="J37">
        <v>233</v>
      </c>
      <c r="K37" s="12">
        <v>3</v>
      </c>
      <c r="L37" s="7"/>
      <c r="Q37" s="7"/>
      <c r="V37" s="7"/>
    </row>
    <row r="38" spans="1:43" ht="15.75" customHeight="1" x14ac:dyDescent="0.25">
      <c r="A38" s="5" t="s">
        <v>363</v>
      </c>
      <c r="B38" s="6">
        <f t="shared" ref="B38:F38" si="29">G38+L38+Q38+V38</f>
        <v>31</v>
      </c>
      <c r="C38" s="6">
        <f t="shared" si="29"/>
        <v>43</v>
      </c>
      <c r="D38" s="6">
        <f t="shared" si="29"/>
        <v>1</v>
      </c>
      <c r="E38" s="6">
        <f t="shared" si="29"/>
        <v>345</v>
      </c>
      <c r="F38" s="6">
        <f t="shared" si="29"/>
        <v>0</v>
      </c>
      <c r="G38" s="7">
        <v>31</v>
      </c>
      <c r="H38">
        <v>43</v>
      </c>
      <c r="I38">
        <v>1</v>
      </c>
      <c r="J38" s="10">
        <v>345</v>
      </c>
      <c r="K38">
        <v>0</v>
      </c>
      <c r="L38" s="7"/>
      <c r="Q38" s="7"/>
      <c r="V38" s="7"/>
    </row>
    <row r="39" spans="1:43" ht="15.75" customHeight="1" x14ac:dyDescent="0.25">
      <c r="A39" s="5" t="s">
        <v>977</v>
      </c>
      <c r="B39" s="6">
        <f t="shared" ref="B39:F39" si="30">G39+L39+Q39+V39</f>
        <v>19</v>
      </c>
      <c r="C39" s="6">
        <f t="shared" si="30"/>
        <v>44</v>
      </c>
      <c r="D39" s="6">
        <f t="shared" si="30"/>
        <v>4</v>
      </c>
      <c r="E39" s="6">
        <f t="shared" si="30"/>
        <v>269</v>
      </c>
      <c r="F39" s="6">
        <f t="shared" si="30"/>
        <v>2</v>
      </c>
      <c r="G39" s="7">
        <v>17</v>
      </c>
      <c r="H39">
        <v>39</v>
      </c>
      <c r="I39">
        <v>4</v>
      </c>
      <c r="J39">
        <v>242</v>
      </c>
      <c r="K39" s="19">
        <v>2</v>
      </c>
      <c r="L39" s="7">
        <v>2</v>
      </c>
      <c r="M39" s="8">
        <v>5</v>
      </c>
      <c r="N39" s="8">
        <v>0</v>
      </c>
      <c r="O39" s="8">
        <v>27</v>
      </c>
      <c r="P39" s="8">
        <v>0</v>
      </c>
      <c r="Q39" s="7"/>
      <c r="V39" s="7"/>
    </row>
    <row r="40" spans="1:43" ht="15.75" customHeight="1" x14ac:dyDescent="0.25">
      <c r="A40" s="5" t="s">
        <v>364</v>
      </c>
      <c r="B40" s="6">
        <f t="shared" ref="B40:F40" si="31">G40+L40+Q40+V40</f>
        <v>13</v>
      </c>
      <c r="C40" s="6">
        <f t="shared" si="31"/>
        <v>19</v>
      </c>
      <c r="D40" s="6">
        <f t="shared" si="31"/>
        <v>3</v>
      </c>
      <c r="E40" s="6">
        <f t="shared" si="31"/>
        <v>228</v>
      </c>
      <c r="F40" s="6">
        <f t="shared" si="31"/>
        <v>0</v>
      </c>
      <c r="G40" s="7">
        <v>11</v>
      </c>
      <c r="H40">
        <v>16</v>
      </c>
      <c r="I40">
        <v>3</v>
      </c>
      <c r="J40">
        <v>213</v>
      </c>
      <c r="K40">
        <v>0</v>
      </c>
      <c r="L40" s="7">
        <v>2</v>
      </c>
      <c r="M40" s="8">
        <v>3</v>
      </c>
      <c r="N40" s="8">
        <v>0</v>
      </c>
      <c r="O40">
        <v>15</v>
      </c>
      <c r="P40">
        <v>0</v>
      </c>
      <c r="Q40" s="7"/>
      <c r="V40" s="7"/>
    </row>
    <row r="41" spans="1:43" ht="15.75" customHeight="1" x14ac:dyDescent="0.25">
      <c r="A41" s="5" t="s">
        <v>125</v>
      </c>
      <c r="B41" s="6">
        <f t="shared" ref="B41:F41" si="32">G41+L41+Q41+V41</f>
        <v>11</v>
      </c>
      <c r="C41" s="6">
        <f t="shared" si="32"/>
        <v>20</v>
      </c>
      <c r="D41" s="6">
        <f t="shared" si="32"/>
        <v>2</v>
      </c>
      <c r="E41" s="6">
        <f t="shared" si="32"/>
        <v>171</v>
      </c>
      <c r="F41" s="6">
        <f t="shared" si="32"/>
        <v>0</v>
      </c>
      <c r="G41" s="7">
        <v>11</v>
      </c>
      <c r="H41">
        <v>19</v>
      </c>
      <c r="I41">
        <v>1</v>
      </c>
      <c r="J41">
        <v>171</v>
      </c>
      <c r="K41">
        <v>0</v>
      </c>
      <c r="L41" s="7"/>
      <c r="Q41" s="7"/>
      <c r="V41" s="7">
        <v>0</v>
      </c>
      <c r="W41">
        <v>1</v>
      </c>
      <c r="X41">
        <v>1</v>
      </c>
      <c r="Y41">
        <v>0</v>
      </c>
      <c r="Z41">
        <v>0</v>
      </c>
    </row>
    <row r="42" spans="1:43" ht="15.75" customHeight="1" x14ac:dyDescent="0.25">
      <c r="A42" s="5" t="s">
        <v>342</v>
      </c>
      <c r="B42" s="6">
        <f t="shared" ref="B42:F42" si="33">G42+L42+Q42+V42</f>
        <v>12</v>
      </c>
      <c r="C42" s="6">
        <f t="shared" si="33"/>
        <v>18</v>
      </c>
      <c r="D42" s="6">
        <f t="shared" si="33"/>
        <v>3</v>
      </c>
      <c r="E42" s="6">
        <f t="shared" si="33"/>
        <v>174</v>
      </c>
      <c r="F42" s="6">
        <f t="shared" si="33"/>
        <v>0</v>
      </c>
      <c r="G42" s="7">
        <v>12</v>
      </c>
      <c r="H42">
        <v>18</v>
      </c>
      <c r="I42">
        <v>3</v>
      </c>
      <c r="J42">
        <v>174</v>
      </c>
      <c r="K42">
        <v>0</v>
      </c>
      <c r="L42" s="7"/>
      <c r="Q42" s="7"/>
      <c r="V42" s="7"/>
    </row>
    <row r="43" spans="1:43" ht="15.75" customHeight="1" x14ac:dyDescent="0.25">
      <c r="A43" s="5" t="s">
        <v>685</v>
      </c>
      <c r="B43" s="6">
        <f t="shared" ref="B43:F43" si="34">G43+L43+Q43+V43</f>
        <v>13</v>
      </c>
      <c r="C43" s="6">
        <f t="shared" si="34"/>
        <v>25</v>
      </c>
      <c r="D43" s="6">
        <f t="shared" si="34"/>
        <v>1</v>
      </c>
      <c r="E43" s="6">
        <f t="shared" si="34"/>
        <v>152</v>
      </c>
      <c r="F43" s="6">
        <f t="shared" si="34"/>
        <v>1</v>
      </c>
      <c r="G43" s="7">
        <v>13</v>
      </c>
      <c r="H43">
        <v>25</v>
      </c>
      <c r="I43">
        <v>1</v>
      </c>
      <c r="J43">
        <v>152</v>
      </c>
      <c r="K43">
        <v>1</v>
      </c>
      <c r="L43" s="7"/>
      <c r="Q43" s="7"/>
      <c r="V43" s="7"/>
    </row>
    <row r="44" spans="1:43" ht="15.75" customHeight="1" x14ac:dyDescent="0.25">
      <c r="A44" s="5"/>
      <c r="B44" s="6"/>
      <c r="C44" s="6"/>
      <c r="D44" s="6"/>
      <c r="E44" s="6"/>
      <c r="F44" s="6"/>
      <c r="G44" s="8">
        <f t="shared" ref="G44:Y44" si="35">SUM(G33:G43)</f>
        <v>165</v>
      </c>
      <c r="H44" s="8">
        <f t="shared" si="35"/>
        <v>281</v>
      </c>
      <c r="I44" s="8">
        <f t="shared" si="35"/>
        <v>17</v>
      </c>
      <c r="J44" s="8">
        <f t="shared" si="35"/>
        <v>2205</v>
      </c>
      <c r="K44" s="8">
        <f t="shared" si="35"/>
        <v>7</v>
      </c>
      <c r="L44" s="8">
        <f t="shared" si="35"/>
        <v>7</v>
      </c>
      <c r="M44" s="8">
        <f t="shared" si="35"/>
        <v>13</v>
      </c>
      <c r="N44" s="8">
        <f t="shared" si="35"/>
        <v>0</v>
      </c>
      <c r="O44" s="8">
        <f t="shared" si="35"/>
        <v>73</v>
      </c>
      <c r="P44" s="8">
        <f t="shared" si="35"/>
        <v>0</v>
      </c>
      <c r="Q44" s="8">
        <f t="shared" si="35"/>
        <v>3</v>
      </c>
      <c r="R44" s="8">
        <f t="shared" si="35"/>
        <v>3</v>
      </c>
      <c r="S44" s="8">
        <f t="shared" si="35"/>
        <v>0</v>
      </c>
      <c r="T44" s="8">
        <f t="shared" si="35"/>
        <v>34</v>
      </c>
      <c r="U44" s="8">
        <f t="shared" si="35"/>
        <v>0</v>
      </c>
      <c r="V44" s="8">
        <f t="shared" si="35"/>
        <v>0</v>
      </c>
      <c r="W44" s="8">
        <f t="shared" si="35"/>
        <v>1</v>
      </c>
      <c r="X44" s="8">
        <f t="shared" si="35"/>
        <v>1</v>
      </c>
      <c r="Y44" s="8">
        <f t="shared" si="35"/>
        <v>0</v>
      </c>
    </row>
    <row r="45" spans="1:43" ht="15.75" customHeight="1" x14ac:dyDescent="0.25">
      <c r="A45" s="5"/>
      <c r="B45" s="6"/>
      <c r="C45" s="6"/>
      <c r="D45" s="6"/>
    </row>
    <row r="46" spans="1:43" ht="15.75" customHeight="1" x14ac:dyDescent="0.25">
      <c r="A46" s="1" t="s">
        <v>83</v>
      </c>
      <c r="B46" s="2"/>
      <c r="C46" s="2"/>
      <c r="D46" s="2"/>
      <c r="E46" s="3" t="s">
        <v>1145</v>
      </c>
      <c r="F46" s="3"/>
      <c r="G46" s="3"/>
      <c r="H46" s="3"/>
      <c r="I46" s="3"/>
      <c r="J46" s="3" t="s">
        <v>9</v>
      </c>
      <c r="K46" s="3"/>
      <c r="L46" s="3"/>
      <c r="M46" s="3"/>
      <c r="N46" s="3"/>
      <c r="O46" s="3"/>
      <c r="P46" s="3"/>
      <c r="Q46" s="3" t="s">
        <v>84</v>
      </c>
      <c r="R46" s="3"/>
      <c r="S46" s="3"/>
      <c r="T46" s="3" t="s">
        <v>1146</v>
      </c>
      <c r="U46" s="3"/>
      <c r="V46" s="3"/>
      <c r="W46" s="3"/>
      <c r="X46" s="3" t="s">
        <v>2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ht="15.75" customHeight="1" x14ac:dyDescent="0.25">
      <c r="A47" s="1" t="s">
        <v>1123</v>
      </c>
      <c r="B47" s="2"/>
      <c r="C47" s="2"/>
      <c r="D47" s="2"/>
      <c r="E47" s="3" t="s">
        <v>85</v>
      </c>
      <c r="F47" s="3" t="s">
        <v>7</v>
      </c>
      <c r="G47" s="3" t="s">
        <v>86</v>
      </c>
      <c r="H47" s="3" t="s">
        <v>87</v>
      </c>
      <c r="I47" s="3" t="s">
        <v>88</v>
      </c>
      <c r="J47" s="3" t="s">
        <v>85</v>
      </c>
      <c r="K47" s="3" t="s">
        <v>7</v>
      </c>
      <c r="L47" s="3" t="s">
        <v>86</v>
      </c>
      <c r="M47" s="3" t="s">
        <v>87</v>
      </c>
      <c r="N47" s="3" t="s">
        <v>88</v>
      </c>
      <c r="O47" s="3"/>
      <c r="P47" s="3"/>
      <c r="Q47" s="1" t="s">
        <v>1123</v>
      </c>
      <c r="R47" s="3"/>
      <c r="S47" s="3"/>
      <c r="T47" s="3" t="s">
        <v>89</v>
      </c>
      <c r="U47" s="3" t="s">
        <v>90</v>
      </c>
      <c r="V47" s="3" t="s">
        <v>91</v>
      </c>
      <c r="W47" s="3"/>
      <c r="X47" s="4" t="s">
        <v>89</v>
      </c>
      <c r="Y47" s="3" t="s">
        <v>90</v>
      </c>
      <c r="Z47" s="3" t="s">
        <v>91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ht="15.75" customHeight="1" x14ac:dyDescent="0.25">
      <c r="A48" s="5" t="s">
        <v>1124</v>
      </c>
      <c r="B48" s="6"/>
      <c r="C48" s="6"/>
      <c r="D48" s="6"/>
      <c r="E48">
        <v>4</v>
      </c>
      <c r="F48">
        <v>162</v>
      </c>
      <c r="G48" s="26">
        <f t="shared" ref="G48:G59" si="36">F48/E48</f>
        <v>40.5</v>
      </c>
      <c r="H48">
        <v>0</v>
      </c>
      <c r="I48">
        <v>0</v>
      </c>
      <c r="L48" s="26"/>
      <c r="Q48" s="7" t="s">
        <v>1124</v>
      </c>
      <c r="T48">
        <v>1</v>
      </c>
      <c r="U48">
        <v>2</v>
      </c>
      <c r="V48">
        <v>30</v>
      </c>
      <c r="X48" s="7"/>
    </row>
    <row r="49" spans="1:34" ht="15.75" customHeight="1" x14ac:dyDescent="0.25">
      <c r="A49" s="5" t="s">
        <v>1125</v>
      </c>
      <c r="B49" s="6"/>
      <c r="C49" s="6"/>
      <c r="D49" s="6"/>
      <c r="E49">
        <v>2</v>
      </c>
      <c r="F49">
        <v>71</v>
      </c>
      <c r="G49" s="26">
        <f t="shared" si="36"/>
        <v>35.5</v>
      </c>
      <c r="H49">
        <v>0</v>
      </c>
      <c r="I49">
        <v>0</v>
      </c>
      <c r="L49" s="26"/>
      <c r="Q49" s="7" t="s">
        <v>1125</v>
      </c>
      <c r="X49" s="7"/>
    </row>
    <row r="50" spans="1:34" ht="15.75" customHeight="1" x14ac:dyDescent="0.25">
      <c r="A50" s="5" t="s">
        <v>301</v>
      </c>
      <c r="B50" s="6"/>
      <c r="C50" s="6"/>
      <c r="D50" s="6"/>
      <c r="E50">
        <v>8</v>
      </c>
      <c r="F50">
        <v>345</v>
      </c>
      <c r="G50" s="26">
        <f t="shared" si="36"/>
        <v>43.125</v>
      </c>
      <c r="H50">
        <v>0</v>
      </c>
      <c r="I50">
        <v>0</v>
      </c>
      <c r="L50" s="26"/>
      <c r="Q50" s="7" t="s">
        <v>301</v>
      </c>
      <c r="T50">
        <v>2</v>
      </c>
      <c r="U50">
        <v>2</v>
      </c>
      <c r="V50">
        <v>51</v>
      </c>
      <c r="X50" s="7"/>
    </row>
    <row r="51" spans="1:34" ht="15.75" customHeight="1" x14ac:dyDescent="0.25">
      <c r="A51" s="5" t="s">
        <v>1126</v>
      </c>
      <c r="B51" s="6"/>
      <c r="C51" s="6"/>
      <c r="D51" s="6"/>
      <c r="E51">
        <v>4</v>
      </c>
      <c r="F51">
        <v>180</v>
      </c>
      <c r="G51" s="26">
        <f t="shared" si="36"/>
        <v>45</v>
      </c>
      <c r="H51">
        <v>0</v>
      </c>
      <c r="I51">
        <v>0</v>
      </c>
      <c r="L51" s="26"/>
      <c r="Q51" s="7" t="s">
        <v>1126</v>
      </c>
      <c r="T51">
        <v>1</v>
      </c>
      <c r="U51">
        <v>1</v>
      </c>
      <c r="V51">
        <v>36</v>
      </c>
      <c r="X51" s="7"/>
    </row>
    <row r="52" spans="1:34" ht="15.75" customHeight="1" x14ac:dyDescent="0.25">
      <c r="A52" s="5" t="s">
        <v>236</v>
      </c>
      <c r="B52" s="6"/>
      <c r="C52" s="6"/>
      <c r="D52" s="6"/>
      <c r="E52">
        <v>4</v>
      </c>
      <c r="F52">
        <v>154</v>
      </c>
      <c r="G52" s="26">
        <f t="shared" si="36"/>
        <v>38.5</v>
      </c>
      <c r="H52">
        <v>0</v>
      </c>
      <c r="I52">
        <v>0</v>
      </c>
      <c r="L52" s="26"/>
      <c r="Q52" s="7" t="s">
        <v>236</v>
      </c>
      <c r="X52" s="7"/>
    </row>
    <row r="53" spans="1:34" ht="15.75" customHeight="1" x14ac:dyDescent="0.25">
      <c r="A53" s="5" t="s">
        <v>363</v>
      </c>
      <c r="B53" s="6"/>
      <c r="C53" s="6"/>
      <c r="D53" s="6"/>
      <c r="E53">
        <v>4</v>
      </c>
      <c r="F53">
        <v>189</v>
      </c>
      <c r="G53" s="26">
        <f t="shared" si="36"/>
        <v>47.25</v>
      </c>
      <c r="H53">
        <v>0</v>
      </c>
      <c r="I53">
        <v>0</v>
      </c>
      <c r="L53" s="26"/>
      <c r="Q53" s="7" t="s">
        <v>363</v>
      </c>
      <c r="T53">
        <v>2</v>
      </c>
      <c r="U53">
        <v>2</v>
      </c>
      <c r="V53">
        <v>33</v>
      </c>
      <c r="X53" s="7"/>
    </row>
    <row r="54" spans="1:34" ht="15.75" customHeight="1" x14ac:dyDescent="0.25">
      <c r="A54" s="5" t="s">
        <v>977</v>
      </c>
      <c r="B54" s="6"/>
      <c r="C54" s="6"/>
      <c r="D54" s="6"/>
      <c r="E54">
        <v>5</v>
      </c>
      <c r="F54">
        <v>220</v>
      </c>
      <c r="G54" s="26">
        <f t="shared" si="36"/>
        <v>44</v>
      </c>
      <c r="H54">
        <v>0</v>
      </c>
      <c r="I54">
        <v>0</v>
      </c>
      <c r="L54" s="26"/>
      <c r="Q54" s="7" t="s">
        <v>977</v>
      </c>
      <c r="X54" s="7"/>
    </row>
    <row r="55" spans="1:34" ht="15.75" customHeight="1" x14ac:dyDescent="0.25">
      <c r="A55" s="5" t="s">
        <v>364</v>
      </c>
      <c r="B55" s="6"/>
      <c r="C55" s="6"/>
      <c r="D55" s="6"/>
      <c r="E55">
        <v>5</v>
      </c>
      <c r="F55">
        <v>240</v>
      </c>
      <c r="G55" s="26">
        <f t="shared" si="36"/>
        <v>48</v>
      </c>
      <c r="H55">
        <v>0</v>
      </c>
      <c r="I55">
        <v>0</v>
      </c>
      <c r="L55" s="26"/>
      <c r="Q55" s="7" t="s">
        <v>364</v>
      </c>
      <c r="T55">
        <v>0</v>
      </c>
      <c r="U55">
        <v>1</v>
      </c>
      <c r="V55">
        <v>0</v>
      </c>
      <c r="X55" s="7"/>
    </row>
    <row r="56" spans="1:34" ht="15.75" customHeight="1" x14ac:dyDescent="0.25">
      <c r="A56" s="5" t="s">
        <v>125</v>
      </c>
      <c r="B56" s="6"/>
      <c r="C56" s="6"/>
      <c r="D56" s="6"/>
      <c r="E56">
        <v>3</v>
      </c>
      <c r="F56">
        <v>168</v>
      </c>
      <c r="G56" s="26">
        <f t="shared" si="36"/>
        <v>56</v>
      </c>
      <c r="H56">
        <v>0</v>
      </c>
      <c r="I56">
        <v>0</v>
      </c>
      <c r="L56" s="26"/>
      <c r="Q56" s="7" t="s">
        <v>125</v>
      </c>
      <c r="T56">
        <v>0</v>
      </c>
      <c r="U56">
        <v>1</v>
      </c>
      <c r="V56">
        <v>0</v>
      </c>
      <c r="X56" s="7"/>
    </row>
    <row r="57" spans="1:34" ht="15.75" customHeight="1" x14ac:dyDescent="0.25">
      <c r="A57" s="5" t="s">
        <v>342</v>
      </c>
      <c r="B57" s="6"/>
      <c r="C57" s="6"/>
      <c r="D57" s="6"/>
      <c r="E57">
        <v>3</v>
      </c>
      <c r="F57">
        <v>130</v>
      </c>
      <c r="G57" s="26">
        <f t="shared" si="36"/>
        <v>43.333333333333336</v>
      </c>
      <c r="H57">
        <v>0</v>
      </c>
      <c r="I57">
        <v>0</v>
      </c>
      <c r="L57" s="26"/>
      <c r="Q57" s="7" t="s">
        <v>342</v>
      </c>
      <c r="X57" s="7"/>
    </row>
    <row r="58" spans="1:34" ht="15.75" customHeight="1" x14ac:dyDescent="0.25">
      <c r="A58" s="5" t="s">
        <v>685</v>
      </c>
      <c r="B58" s="6"/>
      <c r="C58" s="6"/>
      <c r="D58" s="6"/>
      <c r="E58">
        <v>3</v>
      </c>
      <c r="F58">
        <v>116</v>
      </c>
      <c r="G58" s="26">
        <f t="shared" si="36"/>
        <v>38.666666666666664</v>
      </c>
      <c r="H58">
        <v>1</v>
      </c>
      <c r="I58">
        <v>0</v>
      </c>
      <c r="J58">
        <v>1</v>
      </c>
      <c r="K58">
        <v>0</v>
      </c>
      <c r="L58" s="26">
        <f t="shared" ref="L58:L59" si="37">K58/J58</f>
        <v>0</v>
      </c>
      <c r="M58">
        <v>0</v>
      </c>
      <c r="N58">
        <v>0</v>
      </c>
      <c r="Q58" s="7" t="s">
        <v>685</v>
      </c>
      <c r="T58">
        <v>2</v>
      </c>
      <c r="U58">
        <v>2</v>
      </c>
      <c r="V58">
        <v>41</v>
      </c>
      <c r="X58" s="7"/>
    </row>
    <row r="59" spans="1:34" ht="15.75" customHeight="1" x14ac:dyDescent="0.25">
      <c r="A59" s="5"/>
      <c r="B59" s="6"/>
      <c r="C59" s="6"/>
      <c r="D59" s="6"/>
      <c r="E59">
        <f t="shared" ref="E59:F59" si="38">SUM(E48:E58)</f>
        <v>45</v>
      </c>
      <c r="F59">
        <f t="shared" si="38"/>
        <v>1975</v>
      </c>
      <c r="G59" s="26">
        <f t="shared" si="36"/>
        <v>43.888888888888886</v>
      </c>
      <c r="H59">
        <f>SUM(H48:H58)</f>
        <v>1</v>
      </c>
      <c r="I59">
        <f>MAX(I48:I58)</f>
        <v>0</v>
      </c>
      <c r="J59">
        <f t="shared" ref="J59:K59" si="39">SUM(J48:J58)</f>
        <v>1</v>
      </c>
      <c r="K59">
        <f t="shared" si="39"/>
        <v>0</v>
      </c>
      <c r="L59" s="26">
        <f t="shared" si="37"/>
        <v>0</v>
      </c>
      <c r="M59">
        <f>SUM(M48:M58)</f>
        <v>0</v>
      </c>
      <c r="N59">
        <f>MAX(N48:N58)</f>
        <v>0</v>
      </c>
      <c r="T59">
        <f t="shared" ref="T59:U59" si="40">SUM(T48:T58)</f>
        <v>8</v>
      </c>
      <c r="U59">
        <f t="shared" si="40"/>
        <v>11</v>
      </c>
      <c r="V59">
        <f>MAX(V48:V58)</f>
        <v>51</v>
      </c>
      <c r="X59">
        <f t="shared" ref="X59:Y59" si="41">SUM(X48:X58)</f>
        <v>0</v>
      </c>
      <c r="Y59">
        <f t="shared" si="41"/>
        <v>0</v>
      </c>
      <c r="Z59">
        <f>MAX(Z48:Z58)</f>
        <v>0</v>
      </c>
    </row>
    <row r="60" spans="1:34" ht="15.75" customHeight="1" x14ac:dyDescent="0.25">
      <c r="A60" s="5"/>
      <c r="B60" s="6"/>
      <c r="C60" s="6"/>
      <c r="D60" s="6"/>
    </row>
    <row r="61" spans="1:34" ht="15.75" customHeight="1" x14ac:dyDescent="0.25">
      <c r="A61" s="1" t="s">
        <v>92</v>
      </c>
      <c r="B61" s="6"/>
      <c r="C61" s="6"/>
      <c r="D61" s="6"/>
      <c r="E61" s="3" t="s">
        <v>1147</v>
      </c>
      <c r="F61" s="3"/>
      <c r="G61" s="3"/>
      <c r="H61" s="3" t="s">
        <v>1148</v>
      </c>
      <c r="I61" s="3"/>
      <c r="J61" s="3"/>
      <c r="K61" s="3" t="s">
        <v>1149</v>
      </c>
      <c r="L61" s="3"/>
      <c r="M61" s="3"/>
      <c r="N61" s="3" t="s">
        <v>1150</v>
      </c>
      <c r="O61" s="3"/>
      <c r="P61" s="3"/>
      <c r="Q61" s="3" t="s">
        <v>1151</v>
      </c>
      <c r="R61" s="3"/>
      <c r="S61" s="3"/>
      <c r="T61" s="3" t="s">
        <v>1152</v>
      </c>
      <c r="U61" s="3"/>
      <c r="W61" s="3" t="s">
        <v>1153</v>
      </c>
      <c r="Z61" s="3" t="s">
        <v>1154</v>
      </c>
      <c r="AC61" s="3" t="s">
        <v>1117</v>
      </c>
      <c r="AF61" s="3" t="s">
        <v>1155</v>
      </c>
    </row>
    <row r="62" spans="1:34" ht="15.75" customHeight="1" x14ac:dyDescent="0.25">
      <c r="A62" s="1" t="s">
        <v>1123</v>
      </c>
      <c r="B62" s="6"/>
      <c r="C62" s="6"/>
      <c r="D62" s="6"/>
      <c r="E62" s="3" t="s">
        <v>73</v>
      </c>
      <c r="F62" s="3" t="s">
        <v>7</v>
      </c>
      <c r="G62" s="3" t="s">
        <v>8</v>
      </c>
      <c r="H62" s="4" t="s">
        <v>73</v>
      </c>
      <c r="I62" s="3" t="s">
        <v>7</v>
      </c>
      <c r="J62" s="3" t="s">
        <v>8</v>
      </c>
      <c r="K62" s="4" t="s">
        <v>73</v>
      </c>
      <c r="L62" s="3" t="s">
        <v>7</v>
      </c>
      <c r="M62" s="3" t="s">
        <v>8</v>
      </c>
      <c r="N62" s="4" t="s">
        <v>73</v>
      </c>
      <c r="O62" s="3" t="s">
        <v>7</v>
      </c>
      <c r="P62" s="3" t="s">
        <v>8</v>
      </c>
      <c r="Q62" s="4" t="s">
        <v>73</v>
      </c>
      <c r="R62" s="3" t="s">
        <v>7</v>
      </c>
      <c r="S62" s="3" t="s">
        <v>8</v>
      </c>
      <c r="T62" s="4" t="s">
        <v>73</v>
      </c>
      <c r="U62" s="3" t="s">
        <v>7</v>
      </c>
      <c r="V62" s="3" t="s">
        <v>8</v>
      </c>
      <c r="W62" s="4" t="s">
        <v>73</v>
      </c>
      <c r="X62" s="3" t="s">
        <v>7</v>
      </c>
      <c r="Y62" s="3" t="s">
        <v>8</v>
      </c>
      <c r="Z62" s="3" t="s">
        <v>73</v>
      </c>
      <c r="AA62" s="3" t="s">
        <v>7</v>
      </c>
      <c r="AB62" s="3" t="s">
        <v>8</v>
      </c>
      <c r="AC62" s="3" t="s">
        <v>73</v>
      </c>
      <c r="AD62" s="3" t="s">
        <v>7</v>
      </c>
      <c r="AE62" s="3" t="s">
        <v>8</v>
      </c>
      <c r="AF62" s="3" t="s">
        <v>73</v>
      </c>
      <c r="AG62" s="3" t="s">
        <v>7</v>
      </c>
      <c r="AH62" s="3" t="s">
        <v>8</v>
      </c>
    </row>
    <row r="63" spans="1:34" ht="15.75" customHeight="1" x14ac:dyDescent="0.25">
      <c r="A63" s="5" t="s">
        <v>1124</v>
      </c>
      <c r="B63" s="6"/>
      <c r="C63" s="6"/>
      <c r="D63" s="6"/>
      <c r="E63">
        <v>1</v>
      </c>
      <c r="F63">
        <v>13</v>
      </c>
      <c r="G63">
        <v>0</v>
      </c>
      <c r="H63" s="7">
        <v>1</v>
      </c>
      <c r="I63" s="8">
        <v>5</v>
      </c>
      <c r="J63" s="8">
        <v>0</v>
      </c>
      <c r="K63" s="7">
        <v>1</v>
      </c>
      <c r="L63" s="8">
        <v>3</v>
      </c>
      <c r="M63" s="8">
        <v>0</v>
      </c>
      <c r="N63" s="7">
        <v>1</v>
      </c>
      <c r="O63" s="8">
        <v>7</v>
      </c>
      <c r="P63" s="8">
        <v>0</v>
      </c>
      <c r="Q63" s="7"/>
      <c r="T63" s="7"/>
      <c r="W63" s="7"/>
      <c r="Z63" s="7"/>
      <c r="AC63" s="7"/>
      <c r="AF63" s="7"/>
    </row>
    <row r="64" spans="1:34" ht="15.75" customHeight="1" x14ac:dyDescent="0.25">
      <c r="A64" s="5" t="s">
        <v>1125</v>
      </c>
      <c r="B64" s="6"/>
      <c r="C64" s="6"/>
      <c r="D64" s="6"/>
      <c r="H64" s="7"/>
      <c r="K64" s="7"/>
      <c r="N64" s="7"/>
      <c r="Q64" s="7"/>
      <c r="T64" s="7"/>
      <c r="W64" s="7">
        <v>1</v>
      </c>
      <c r="X64">
        <v>0</v>
      </c>
      <c r="Y64">
        <v>0</v>
      </c>
      <c r="Z64" s="7"/>
      <c r="AC64" s="7"/>
      <c r="AF64" s="7"/>
    </row>
    <row r="65" spans="1:43" ht="15.75" customHeight="1" x14ac:dyDescent="0.25">
      <c r="A65" s="5" t="s">
        <v>301</v>
      </c>
      <c r="B65" s="6"/>
      <c r="C65" s="6"/>
      <c r="D65" s="6"/>
      <c r="H65" s="7"/>
      <c r="K65" s="7"/>
      <c r="N65" s="7"/>
      <c r="Q65" s="7">
        <v>1</v>
      </c>
      <c r="R65">
        <v>35</v>
      </c>
      <c r="S65">
        <v>0</v>
      </c>
      <c r="T65" s="7"/>
      <c r="W65" s="7"/>
      <c r="Z65" s="7"/>
      <c r="AC65" s="7"/>
      <c r="AF65" s="7"/>
    </row>
    <row r="66" spans="1:43" ht="15.75" customHeight="1" x14ac:dyDescent="0.25">
      <c r="A66" s="5" t="s">
        <v>1126</v>
      </c>
      <c r="B66" s="6"/>
      <c r="C66" s="6"/>
      <c r="D66" s="6"/>
      <c r="H66" s="7"/>
      <c r="K66" s="7"/>
      <c r="N66" s="7"/>
      <c r="Q66" s="7"/>
      <c r="T66" s="7"/>
      <c r="W66" s="7"/>
      <c r="Z66" s="7"/>
      <c r="AC66" s="7"/>
      <c r="AF66" s="7"/>
    </row>
    <row r="67" spans="1:43" ht="15.75" customHeight="1" x14ac:dyDescent="0.25">
      <c r="A67" s="5" t="s">
        <v>236</v>
      </c>
      <c r="B67" s="6"/>
      <c r="C67" s="6"/>
      <c r="D67" s="6"/>
      <c r="H67" s="7"/>
      <c r="K67" s="7"/>
      <c r="N67" s="7"/>
      <c r="Q67" s="7"/>
      <c r="T67" s="7">
        <v>1</v>
      </c>
      <c r="U67">
        <v>7</v>
      </c>
      <c r="V67">
        <v>0</v>
      </c>
      <c r="W67" s="7"/>
      <c r="Z67" s="7"/>
      <c r="AC67" s="7"/>
      <c r="AF67" s="7"/>
    </row>
    <row r="68" spans="1:43" ht="15.75" customHeight="1" x14ac:dyDescent="0.25">
      <c r="A68" s="5" t="s">
        <v>363</v>
      </c>
      <c r="B68" s="6"/>
      <c r="C68" s="6"/>
      <c r="D68" s="6"/>
      <c r="E68">
        <v>1</v>
      </c>
      <c r="F68">
        <v>8</v>
      </c>
      <c r="G68">
        <v>0</v>
      </c>
      <c r="H68" s="7"/>
      <c r="K68" s="7"/>
      <c r="N68" s="7"/>
      <c r="Q68" s="7"/>
      <c r="T68" s="7"/>
      <c r="W68" s="7"/>
      <c r="Z68" s="7"/>
      <c r="AC68" s="7"/>
      <c r="AF68" s="7"/>
    </row>
    <row r="69" spans="1:43" ht="15.75" customHeight="1" x14ac:dyDescent="0.25">
      <c r="A69" s="5" t="s">
        <v>977</v>
      </c>
      <c r="B69" s="6"/>
      <c r="C69" s="6"/>
      <c r="D69" s="6"/>
      <c r="H69" s="7"/>
      <c r="K69" s="7"/>
      <c r="N69" s="7"/>
      <c r="Q69" s="7"/>
      <c r="T69" s="7"/>
      <c r="W69" s="7"/>
      <c r="Z69" s="7"/>
      <c r="AC69" s="7"/>
      <c r="AF69" s="7"/>
    </row>
    <row r="70" spans="1:43" ht="15.75" customHeight="1" x14ac:dyDescent="0.25">
      <c r="A70" s="5" t="s">
        <v>364</v>
      </c>
      <c r="B70" s="6"/>
      <c r="C70" s="6"/>
      <c r="D70" s="6"/>
      <c r="H70" s="7"/>
      <c r="K70" s="7"/>
      <c r="N70" s="7"/>
      <c r="Q70" s="7"/>
      <c r="T70" s="7"/>
      <c r="W70" s="7"/>
      <c r="Z70" s="7"/>
      <c r="AC70" s="7"/>
      <c r="AF70" s="7"/>
    </row>
    <row r="71" spans="1:43" ht="15.75" customHeight="1" x14ac:dyDescent="0.25">
      <c r="A71" s="5" t="s">
        <v>125</v>
      </c>
      <c r="B71" s="6"/>
      <c r="C71" s="6"/>
      <c r="D71" s="6"/>
      <c r="H71" s="7"/>
      <c r="K71" s="7">
        <v>1</v>
      </c>
      <c r="L71">
        <v>0</v>
      </c>
      <c r="M71">
        <v>0</v>
      </c>
      <c r="N71" s="7"/>
      <c r="Q71" s="7"/>
      <c r="T71" s="7"/>
      <c r="W71" s="7">
        <v>1</v>
      </c>
      <c r="X71">
        <v>0</v>
      </c>
      <c r="Y71">
        <v>0</v>
      </c>
      <c r="Z71" s="7">
        <v>1</v>
      </c>
      <c r="AA71">
        <v>1</v>
      </c>
      <c r="AB71">
        <v>0</v>
      </c>
      <c r="AC71" s="7" t="s">
        <v>1156</v>
      </c>
      <c r="AD71">
        <v>4</v>
      </c>
      <c r="AE71">
        <v>0</v>
      </c>
      <c r="AF71" s="7"/>
    </row>
    <row r="72" spans="1:43" ht="15.75" customHeight="1" x14ac:dyDescent="0.25">
      <c r="A72" s="5" t="s">
        <v>342</v>
      </c>
      <c r="B72" s="6"/>
      <c r="C72" s="6"/>
      <c r="D72" s="6"/>
      <c r="E72" s="11">
        <v>2</v>
      </c>
      <c r="F72">
        <v>6</v>
      </c>
      <c r="G72">
        <v>0</v>
      </c>
      <c r="H72" s="7"/>
      <c r="K72" s="7"/>
      <c r="N72" s="7"/>
      <c r="Q72" s="7"/>
      <c r="T72" s="7"/>
      <c r="W72" s="7"/>
      <c r="Z72" s="7"/>
      <c r="AC72" s="7"/>
      <c r="AF72" s="7">
        <v>1</v>
      </c>
      <c r="AG72">
        <v>0</v>
      </c>
      <c r="AH72">
        <v>0</v>
      </c>
    </row>
    <row r="73" spans="1:43" ht="15.75" customHeight="1" x14ac:dyDescent="0.25">
      <c r="A73" s="5" t="s">
        <v>685</v>
      </c>
      <c r="B73" s="6"/>
      <c r="C73" s="6"/>
      <c r="D73" s="6"/>
      <c r="H73" s="7">
        <v>1</v>
      </c>
      <c r="I73">
        <v>0</v>
      </c>
      <c r="J73">
        <v>0</v>
      </c>
      <c r="K73" s="7"/>
      <c r="N73" s="7"/>
      <c r="Q73" s="7"/>
      <c r="T73" s="7"/>
      <c r="W73" s="7"/>
      <c r="Z73" s="7"/>
      <c r="AC73" s="7"/>
      <c r="AF73" s="7"/>
    </row>
    <row r="74" spans="1:43" ht="15.75" customHeight="1" x14ac:dyDescent="0.25">
      <c r="A74" s="5"/>
      <c r="B74" s="6"/>
      <c r="C74" s="6"/>
      <c r="D74" s="6"/>
      <c r="E74">
        <f t="shared" ref="E74:Y74" si="42">SUM(E63:E73)</f>
        <v>4</v>
      </c>
      <c r="F74">
        <f t="shared" si="42"/>
        <v>27</v>
      </c>
      <c r="G74">
        <f t="shared" si="42"/>
        <v>0</v>
      </c>
      <c r="H74">
        <f t="shared" si="42"/>
        <v>2</v>
      </c>
      <c r="I74">
        <f t="shared" si="42"/>
        <v>5</v>
      </c>
      <c r="J74">
        <f t="shared" si="42"/>
        <v>0</v>
      </c>
      <c r="K74">
        <f t="shared" si="42"/>
        <v>2</v>
      </c>
      <c r="L74">
        <f t="shared" si="42"/>
        <v>3</v>
      </c>
      <c r="M74">
        <f t="shared" si="42"/>
        <v>0</v>
      </c>
      <c r="N74">
        <f t="shared" si="42"/>
        <v>1</v>
      </c>
      <c r="O74">
        <f t="shared" si="42"/>
        <v>7</v>
      </c>
      <c r="P74">
        <f t="shared" si="42"/>
        <v>0</v>
      </c>
      <c r="Q74">
        <f t="shared" si="42"/>
        <v>1</v>
      </c>
      <c r="R74">
        <f t="shared" si="42"/>
        <v>35</v>
      </c>
      <c r="S74">
        <f t="shared" si="42"/>
        <v>0</v>
      </c>
      <c r="T74">
        <f t="shared" si="42"/>
        <v>1</v>
      </c>
      <c r="U74">
        <f t="shared" si="42"/>
        <v>7</v>
      </c>
      <c r="V74">
        <f t="shared" si="42"/>
        <v>0</v>
      </c>
      <c r="W74">
        <f t="shared" si="42"/>
        <v>2</v>
      </c>
      <c r="X74">
        <f t="shared" si="42"/>
        <v>0</v>
      </c>
      <c r="Y74">
        <f t="shared" si="42"/>
        <v>0</v>
      </c>
    </row>
    <row r="75" spans="1:43" ht="15.75" customHeight="1" x14ac:dyDescent="0.25">
      <c r="A75" s="1" t="s">
        <v>93</v>
      </c>
      <c r="B75" s="2"/>
      <c r="C75" s="2"/>
      <c r="D75" s="2"/>
      <c r="E75" s="3" t="s">
        <v>1147</v>
      </c>
      <c r="F75" s="3"/>
      <c r="G75" s="3"/>
      <c r="H75" s="3" t="s">
        <v>1157</v>
      </c>
      <c r="I75" s="3"/>
      <c r="J75" s="3"/>
      <c r="K75" s="3" t="s">
        <v>1117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 t="s">
        <v>1158</v>
      </c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spans="1:43" ht="15.75" customHeight="1" x14ac:dyDescent="0.25">
      <c r="A76" s="1" t="s">
        <v>1123</v>
      </c>
      <c r="B76" s="2"/>
      <c r="C76" s="2"/>
      <c r="D76" s="2"/>
      <c r="E76" s="3" t="s">
        <v>95</v>
      </c>
      <c r="F76" s="3" t="s">
        <v>7</v>
      </c>
      <c r="G76" s="3" t="s">
        <v>91</v>
      </c>
      <c r="H76" s="4" t="s">
        <v>95</v>
      </c>
      <c r="I76" s="3" t="s">
        <v>7</v>
      </c>
      <c r="J76" s="3" t="s">
        <v>91</v>
      </c>
      <c r="K76" s="4" t="s">
        <v>95</v>
      </c>
      <c r="L76" s="3" t="s">
        <v>7</v>
      </c>
      <c r="M76" s="3" t="s">
        <v>91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spans="1:43" ht="15.75" customHeight="1" x14ac:dyDescent="0.25">
      <c r="A77" s="5" t="s">
        <v>1124</v>
      </c>
      <c r="B77" s="6"/>
      <c r="C77" s="6"/>
      <c r="D77" s="6"/>
      <c r="E77">
        <v>6</v>
      </c>
      <c r="F77">
        <v>34</v>
      </c>
      <c r="G77">
        <v>0</v>
      </c>
      <c r="H77" s="7"/>
      <c r="K77" s="7"/>
    </row>
    <row r="78" spans="1:43" ht="15.75" customHeight="1" x14ac:dyDescent="0.25">
      <c r="A78" s="5" t="s">
        <v>1125</v>
      </c>
      <c r="B78" s="6"/>
      <c r="C78" s="6"/>
      <c r="D78" s="6"/>
      <c r="E78">
        <v>3</v>
      </c>
      <c r="F78">
        <v>29</v>
      </c>
      <c r="G78">
        <v>0</v>
      </c>
      <c r="H78" s="7"/>
      <c r="K78" s="7"/>
    </row>
    <row r="79" spans="1:43" ht="15.75" customHeight="1" x14ac:dyDescent="0.25">
      <c r="A79" s="5" t="s">
        <v>301</v>
      </c>
      <c r="B79" s="6"/>
      <c r="C79" s="6"/>
      <c r="D79" s="6"/>
      <c r="E79">
        <v>3</v>
      </c>
      <c r="F79">
        <v>20</v>
      </c>
      <c r="G79">
        <v>0</v>
      </c>
      <c r="H79" s="7">
        <v>1</v>
      </c>
      <c r="I79" s="8">
        <v>6</v>
      </c>
      <c r="J79" s="8">
        <v>0</v>
      </c>
      <c r="K79" s="7"/>
    </row>
    <row r="80" spans="1:43" ht="15.75" customHeight="1" x14ac:dyDescent="0.25">
      <c r="A80" s="5" t="s">
        <v>1126</v>
      </c>
      <c r="B80" s="6"/>
      <c r="C80" s="6"/>
      <c r="D80" s="6"/>
      <c r="H80" s="7"/>
      <c r="K80" s="7"/>
    </row>
    <row r="81" spans="1:43" ht="15.75" customHeight="1" x14ac:dyDescent="0.25">
      <c r="A81" s="5" t="s">
        <v>236</v>
      </c>
      <c r="B81" s="6"/>
      <c r="C81" s="6"/>
      <c r="D81" s="6"/>
      <c r="E81">
        <v>2</v>
      </c>
      <c r="F81">
        <v>7</v>
      </c>
      <c r="G81">
        <v>0</v>
      </c>
      <c r="H81" s="7"/>
      <c r="K81" s="7"/>
    </row>
    <row r="82" spans="1:43" ht="15.75" customHeight="1" x14ac:dyDescent="0.25">
      <c r="A82" s="5" t="s">
        <v>363</v>
      </c>
      <c r="B82" s="6"/>
      <c r="C82" s="6"/>
      <c r="D82" s="6"/>
      <c r="E82">
        <v>1</v>
      </c>
      <c r="F82">
        <v>11</v>
      </c>
      <c r="G82">
        <v>0</v>
      </c>
      <c r="H82" s="7"/>
      <c r="K82" s="7"/>
    </row>
    <row r="83" spans="1:43" ht="15.75" customHeight="1" x14ac:dyDescent="0.25">
      <c r="A83" s="5" t="s">
        <v>977</v>
      </c>
      <c r="B83" s="6"/>
      <c r="C83" s="6"/>
      <c r="D83" s="6"/>
      <c r="H83" s="7"/>
      <c r="K83" s="7"/>
    </row>
    <row r="84" spans="1:43" ht="15.75" customHeight="1" x14ac:dyDescent="0.25">
      <c r="A84" s="5" t="s">
        <v>364</v>
      </c>
      <c r="B84" s="6"/>
      <c r="C84" s="6"/>
      <c r="D84" s="6"/>
      <c r="E84">
        <v>3</v>
      </c>
      <c r="F84">
        <v>18</v>
      </c>
      <c r="G84">
        <v>0</v>
      </c>
      <c r="H84" s="7"/>
      <c r="K84" s="7"/>
    </row>
    <row r="85" spans="1:43" ht="15.75" customHeight="1" x14ac:dyDescent="0.25">
      <c r="A85" s="5" t="s">
        <v>125</v>
      </c>
      <c r="B85" s="6"/>
      <c r="C85" s="6"/>
      <c r="D85" s="6"/>
      <c r="E85">
        <v>2</v>
      </c>
      <c r="F85">
        <v>19</v>
      </c>
      <c r="G85">
        <v>0</v>
      </c>
      <c r="H85" s="7"/>
      <c r="K85" s="7"/>
    </row>
    <row r="86" spans="1:43" ht="15.75" customHeight="1" x14ac:dyDescent="0.25">
      <c r="A86" s="5" t="s">
        <v>342</v>
      </c>
      <c r="B86" s="6"/>
      <c r="C86" s="6"/>
      <c r="D86" s="6"/>
      <c r="H86" s="7"/>
      <c r="K86" s="7"/>
    </row>
    <row r="87" spans="1:43" ht="15.75" customHeight="1" x14ac:dyDescent="0.25">
      <c r="A87" s="5" t="s">
        <v>685</v>
      </c>
      <c r="B87" s="6"/>
      <c r="C87" s="6"/>
      <c r="D87" s="6"/>
      <c r="H87" s="7"/>
      <c r="K87" s="7">
        <v>1</v>
      </c>
      <c r="L87">
        <v>4</v>
      </c>
      <c r="M87">
        <v>0</v>
      </c>
    </row>
    <row r="88" spans="1:43" ht="15.75" customHeight="1" x14ac:dyDescent="0.25">
      <c r="A88" s="5"/>
      <c r="B88" s="6"/>
      <c r="C88" s="6"/>
      <c r="D88" s="6"/>
      <c r="E88">
        <f t="shared" ref="E88:M88" si="43">SUM(E77:E87)</f>
        <v>20</v>
      </c>
      <c r="F88">
        <f t="shared" si="43"/>
        <v>138</v>
      </c>
      <c r="G88">
        <f t="shared" si="43"/>
        <v>0</v>
      </c>
      <c r="H88">
        <f t="shared" si="43"/>
        <v>1</v>
      </c>
      <c r="I88">
        <f t="shared" si="43"/>
        <v>6</v>
      </c>
      <c r="J88">
        <f t="shared" si="43"/>
        <v>0</v>
      </c>
      <c r="K88">
        <f t="shared" si="43"/>
        <v>1</v>
      </c>
      <c r="L88">
        <f t="shared" si="43"/>
        <v>4</v>
      </c>
      <c r="M88">
        <f t="shared" si="43"/>
        <v>0</v>
      </c>
    </row>
    <row r="89" spans="1:43" ht="15.75" customHeight="1" x14ac:dyDescent="0.25">
      <c r="A89" s="1" t="s">
        <v>96</v>
      </c>
      <c r="B89" s="2"/>
      <c r="C89" s="2"/>
      <c r="D89" s="2"/>
      <c r="E89" s="3" t="s">
        <v>1117</v>
      </c>
      <c r="F89" s="3"/>
      <c r="G89" s="3"/>
      <c r="H89" s="3" t="s">
        <v>1114</v>
      </c>
      <c r="I89" s="3"/>
      <c r="J89" s="3"/>
      <c r="K89" s="3" t="s">
        <v>1115</v>
      </c>
      <c r="L89" s="3"/>
      <c r="M89" s="3"/>
      <c r="N89" s="3" t="s">
        <v>1116</v>
      </c>
      <c r="O89" s="3"/>
      <c r="P89" s="3"/>
      <c r="Q89" s="3" t="s">
        <v>1159</v>
      </c>
      <c r="R89" s="3"/>
      <c r="S89" s="3"/>
      <c r="T89" s="3" t="s">
        <v>1118</v>
      </c>
      <c r="U89" s="3"/>
      <c r="V89" s="3"/>
      <c r="W89" s="3" t="s">
        <v>1121</v>
      </c>
      <c r="X89" s="3"/>
      <c r="Y89" s="3"/>
      <c r="Z89" s="3" t="s">
        <v>1147</v>
      </c>
      <c r="AA89" s="3"/>
      <c r="AB89" s="3"/>
      <c r="AC89" s="3" t="s">
        <v>1160</v>
      </c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spans="1:43" ht="15.75" customHeight="1" x14ac:dyDescent="0.25">
      <c r="A90" s="1" t="s">
        <v>1123</v>
      </c>
      <c r="B90" s="2"/>
      <c r="C90" s="2"/>
      <c r="D90" s="2"/>
      <c r="E90" s="3" t="s">
        <v>95</v>
      </c>
      <c r="F90" s="3" t="s">
        <v>7</v>
      </c>
      <c r="G90" s="3" t="s">
        <v>91</v>
      </c>
      <c r="H90" s="4" t="s">
        <v>95</v>
      </c>
      <c r="I90" s="3" t="s">
        <v>7</v>
      </c>
      <c r="J90" s="3" t="s">
        <v>91</v>
      </c>
      <c r="K90" s="4" t="s">
        <v>95</v>
      </c>
      <c r="L90" s="3" t="s">
        <v>7</v>
      </c>
      <c r="M90" s="3" t="s">
        <v>91</v>
      </c>
      <c r="N90" s="4" t="s">
        <v>95</v>
      </c>
      <c r="O90" s="3" t="s">
        <v>7</v>
      </c>
      <c r="P90" s="3" t="s">
        <v>91</v>
      </c>
      <c r="Q90" s="4" t="s">
        <v>95</v>
      </c>
      <c r="R90" s="3" t="s">
        <v>7</v>
      </c>
      <c r="S90" s="3" t="s">
        <v>91</v>
      </c>
      <c r="T90" s="4" t="s">
        <v>95</v>
      </c>
      <c r="U90" s="3" t="s">
        <v>7</v>
      </c>
      <c r="V90" s="3" t="s">
        <v>91</v>
      </c>
      <c r="W90" s="4" t="s">
        <v>95</v>
      </c>
      <c r="X90" s="3" t="s">
        <v>7</v>
      </c>
      <c r="Y90" s="3" t="s">
        <v>91</v>
      </c>
      <c r="Z90" s="3" t="s">
        <v>95</v>
      </c>
      <c r="AA90" s="3" t="s">
        <v>7</v>
      </c>
      <c r="AB90" s="3" t="s">
        <v>91</v>
      </c>
      <c r="AC90" s="3" t="s">
        <v>95</v>
      </c>
      <c r="AD90" s="3" t="s">
        <v>7</v>
      </c>
      <c r="AE90" s="3" t="s">
        <v>91</v>
      </c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spans="1:43" ht="15.75" customHeight="1" x14ac:dyDescent="0.25">
      <c r="A91" s="5" t="s">
        <v>1124</v>
      </c>
      <c r="B91" s="6"/>
      <c r="C91" s="6"/>
      <c r="D91" s="6"/>
      <c r="H91" s="7"/>
      <c r="K91" s="7">
        <v>1</v>
      </c>
      <c r="L91">
        <v>17</v>
      </c>
      <c r="M91">
        <v>0</v>
      </c>
      <c r="N91" s="7">
        <v>1</v>
      </c>
      <c r="O91" s="8">
        <v>14</v>
      </c>
      <c r="P91" s="8">
        <v>0</v>
      </c>
      <c r="Q91" s="7"/>
      <c r="T91" s="7"/>
      <c r="W91" s="7"/>
      <c r="Z91" s="7"/>
      <c r="AC91" s="7"/>
    </row>
    <row r="92" spans="1:43" ht="15.75" customHeight="1" x14ac:dyDescent="0.25">
      <c r="A92" s="5" t="s">
        <v>1125</v>
      </c>
      <c r="B92" s="6"/>
      <c r="C92" s="6"/>
      <c r="D92" s="6"/>
      <c r="E92">
        <v>1</v>
      </c>
      <c r="F92">
        <v>22</v>
      </c>
      <c r="G92">
        <v>0</v>
      </c>
      <c r="H92" s="7"/>
      <c r="K92" s="7"/>
      <c r="N92" s="7"/>
      <c r="Q92" s="7"/>
      <c r="T92" s="7"/>
      <c r="W92" s="7"/>
      <c r="Z92" s="7"/>
      <c r="AC92" s="7"/>
    </row>
    <row r="93" spans="1:43" ht="15.75" customHeight="1" x14ac:dyDescent="0.25">
      <c r="A93" s="5" t="s">
        <v>301</v>
      </c>
      <c r="B93" s="6"/>
      <c r="C93" s="6"/>
      <c r="D93" s="6"/>
      <c r="E93">
        <v>2</v>
      </c>
      <c r="F93">
        <v>27</v>
      </c>
      <c r="G93">
        <v>0</v>
      </c>
      <c r="H93" s="7">
        <v>1</v>
      </c>
      <c r="I93" s="8">
        <v>16</v>
      </c>
      <c r="J93">
        <v>0</v>
      </c>
      <c r="K93" s="7"/>
      <c r="N93" s="7"/>
      <c r="Q93" s="7"/>
      <c r="T93" s="7"/>
      <c r="W93" s="7"/>
      <c r="Z93" s="7"/>
      <c r="AC93" s="7"/>
    </row>
    <row r="94" spans="1:43" ht="15.75" customHeight="1" x14ac:dyDescent="0.25">
      <c r="A94" s="5" t="s">
        <v>1126</v>
      </c>
      <c r="B94" s="6"/>
      <c r="C94" s="6"/>
      <c r="D94" s="6"/>
      <c r="E94">
        <v>4</v>
      </c>
      <c r="F94">
        <v>65</v>
      </c>
      <c r="G94">
        <v>0</v>
      </c>
      <c r="H94" s="7"/>
      <c r="K94" s="7"/>
      <c r="N94" s="7"/>
      <c r="Q94" s="7"/>
      <c r="T94" s="7"/>
      <c r="W94" s="7"/>
      <c r="Z94" s="7"/>
      <c r="AC94" s="7"/>
    </row>
    <row r="95" spans="1:43" ht="15.75" customHeight="1" x14ac:dyDescent="0.25">
      <c r="A95" s="5" t="s">
        <v>236</v>
      </c>
      <c r="B95" s="6"/>
      <c r="C95" s="6"/>
      <c r="D95" s="6"/>
      <c r="H95" s="7">
        <v>3</v>
      </c>
      <c r="I95">
        <v>85</v>
      </c>
      <c r="J95">
        <v>0</v>
      </c>
      <c r="K95" s="7">
        <v>1</v>
      </c>
      <c r="L95" s="8">
        <v>11</v>
      </c>
      <c r="M95" s="8">
        <v>0</v>
      </c>
      <c r="N95" s="7">
        <v>1</v>
      </c>
      <c r="O95" s="8">
        <v>14</v>
      </c>
      <c r="P95" s="8">
        <v>0</v>
      </c>
      <c r="Q95" s="7">
        <v>1</v>
      </c>
      <c r="R95" s="8">
        <v>2</v>
      </c>
      <c r="S95" s="8">
        <v>0</v>
      </c>
      <c r="T95" s="7"/>
      <c r="W95" s="7"/>
      <c r="Z95" s="7"/>
      <c r="AC95" s="7"/>
    </row>
    <row r="96" spans="1:43" ht="15.75" customHeight="1" x14ac:dyDescent="0.25">
      <c r="A96" s="5" t="s">
        <v>363</v>
      </c>
      <c r="B96" s="6"/>
      <c r="C96" s="6"/>
      <c r="D96" s="6"/>
      <c r="H96" s="7">
        <v>1</v>
      </c>
      <c r="I96">
        <v>17</v>
      </c>
      <c r="J96">
        <v>0</v>
      </c>
      <c r="K96" s="7"/>
      <c r="N96" s="7"/>
      <c r="Q96" s="7"/>
      <c r="T96" s="7">
        <v>1</v>
      </c>
      <c r="U96">
        <v>18</v>
      </c>
      <c r="V96">
        <v>0</v>
      </c>
      <c r="W96" s="7"/>
      <c r="Z96" s="7"/>
      <c r="AC96" s="7"/>
    </row>
    <row r="97" spans="1:31" ht="15.75" customHeight="1" x14ac:dyDescent="0.25">
      <c r="A97" s="5" t="s">
        <v>977</v>
      </c>
      <c r="B97" s="6"/>
      <c r="C97" s="6"/>
      <c r="D97" s="6"/>
      <c r="H97" s="7">
        <v>3</v>
      </c>
      <c r="I97">
        <v>60</v>
      </c>
      <c r="J97">
        <v>0</v>
      </c>
      <c r="K97" s="7"/>
      <c r="N97" s="7"/>
      <c r="Q97" s="7"/>
      <c r="T97" s="7"/>
      <c r="W97" s="7">
        <v>2</v>
      </c>
      <c r="X97">
        <v>30</v>
      </c>
      <c r="Y97">
        <v>0</v>
      </c>
      <c r="Z97" s="7"/>
      <c r="AC97" s="7"/>
    </row>
    <row r="98" spans="1:31" ht="15.75" customHeight="1" x14ac:dyDescent="0.25">
      <c r="A98" s="5" t="s">
        <v>364</v>
      </c>
      <c r="B98" s="6"/>
      <c r="C98" s="6"/>
      <c r="D98" s="6"/>
      <c r="H98" s="7">
        <v>5</v>
      </c>
      <c r="I98">
        <v>98</v>
      </c>
      <c r="J98">
        <v>0</v>
      </c>
      <c r="K98" s="7"/>
      <c r="N98" s="7"/>
      <c r="Q98" s="7"/>
      <c r="T98" s="7"/>
      <c r="W98" s="7">
        <v>1</v>
      </c>
      <c r="X98">
        <v>-7</v>
      </c>
      <c r="Y98">
        <v>0</v>
      </c>
      <c r="Z98" s="7"/>
      <c r="AC98" s="7"/>
    </row>
    <row r="99" spans="1:31" ht="15.75" customHeight="1" x14ac:dyDescent="0.25">
      <c r="A99" s="5" t="s">
        <v>125</v>
      </c>
      <c r="B99" s="6"/>
      <c r="C99" s="6"/>
      <c r="D99" s="6"/>
      <c r="H99" s="7"/>
      <c r="K99" s="7"/>
      <c r="N99" s="7"/>
      <c r="Q99" s="7"/>
      <c r="T99" s="7"/>
      <c r="W99" s="7"/>
      <c r="Z99" s="7">
        <v>2</v>
      </c>
      <c r="AA99">
        <v>46</v>
      </c>
      <c r="AB99">
        <v>0</v>
      </c>
      <c r="AC99" s="7"/>
    </row>
    <row r="100" spans="1:31" ht="15.75" customHeight="1" x14ac:dyDescent="0.25">
      <c r="A100" s="5" t="s">
        <v>342</v>
      </c>
      <c r="B100" s="6"/>
      <c r="C100" s="6"/>
      <c r="D100" s="6"/>
      <c r="H100" s="7">
        <v>4</v>
      </c>
      <c r="I100">
        <v>84</v>
      </c>
      <c r="J100">
        <v>0</v>
      </c>
      <c r="K100" s="7"/>
      <c r="N100" s="7"/>
      <c r="Q100" s="7"/>
      <c r="T100" s="7"/>
      <c r="W100" s="7">
        <v>1</v>
      </c>
      <c r="X100">
        <v>10</v>
      </c>
      <c r="Y100">
        <v>0</v>
      </c>
      <c r="Z100" s="7"/>
      <c r="AC100" s="7"/>
    </row>
    <row r="101" spans="1:31" ht="15.75" customHeight="1" x14ac:dyDescent="0.25">
      <c r="A101" s="5" t="s">
        <v>685</v>
      </c>
      <c r="B101" s="6"/>
      <c r="C101" s="6"/>
      <c r="D101" s="6"/>
      <c r="H101" s="7">
        <v>5</v>
      </c>
      <c r="I101" s="10">
        <v>128</v>
      </c>
      <c r="J101">
        <v>0</v>
      </c>
      <c r="K101" s="7"/>
      <c r="N101" s="7"/>
      <c r="Q101" s="7"/>
      <c r="T101" s="7"/>
      <c r="W101" s="7">
        <v>1</v>
      </c>
      <c r="X101">
        <v>14</v>
      </c>
      <c r="Y101">
        <v>0</v>
      </c>
      <c r="Z101" s="7"/>
      <c r="AC101">
        <v>1</v>
      </c>
      <c r="AD101">
        <v>19</v>
      </c>
      <c r="AE101">
        <v>0</v>
      </c>
    </row>
    <row r="102" spans="1:31" ht="15.75" customHeight="1" x14ac:dyDescent="0.25">
      <c r="A102" s="5"/>
      <c r="B102" s="6"/>
      <c r="C102" s="6"/>
      <c r="D102" s="6"/>
      <c r="E102">
        <f t="shared" ref="E102:Y102" si="44">SUM(E91:E101)</f>
        <v>7</v>
      </c>
      <c r="F102">
        <f t="shared" si="44"/>
        <v>114</v>
      </c>
      <c r="G102">
        <f t="shared" si="44"/>
        <v>0</v>
      </c>
      <c r="H102">
        <f t="shared" si="44"/>
        <v>22</v>
      </c>
      <c r="I102">
        <f t="shared" si="44"/>
        <v>488</v>
      </c>
      <c r="J102">
        <f t="shared" si="44"/>
        <v>0</v>
      </c>
      <c r="K102">
        <f t="shared" si="44"/>
        <v>2</v>
      </c>
      <c r="L102">
        <f t="shared" si="44"/>
        <v>28</v>
      </c>
      <c r="M102">
        <f t="shared" si="44"/>
        <v>0</v>
      </c>
      <c r="N102">
        <f t="shared" si="44"/>
        <v>2</v>
      </c>
      <c r="O102">
        <f t="shared" si="44"/>
        <v>28</v>
      </c>
      <c r="P102">
        <f t="shared" si="44"/>
        <v>0</v>
      </c>
      <c r="Q102">
        <f t="shared" si="44"/>
        <v>1</v>
      </c>
      <c r="R102">
        <f t="shared" si="44"/>
        <v>2</v>
      </c>
      <c r="S102">
        <f t="shared" si="44"/>
        <v>0</v>
      </c>
      <c r="T102">
        <f t="shared" si="44"/>
        <v>1</v>
      </c>
      <c r="U102">
        <f t="shared" si="44"/>
        <v>18</v>
      </c>
      <c r="V102">
        <f t="shared" si="44"/>
        <v>0</v>
      </c>
      <c r="W102">
        <f t="shared" si="44"/>
        <v>5</v>
      </c>
      <c r="X102">
        <f t="shared" si="44"/>
        <v>47</v>
      </c>
      <c r="Y102">
        <f t="shared" si="44"/>
        <v>0</v>
      </c>
    </row>
    <row r="103" spans="1:31" ht="15.75" customHeight="1" x14ac:dyDescent="0.25">
      <c r="A103" s="5"/>
      <c r="B103" s="6"/>
      <c r="C103" s="6"/>
      <c r="D103" s="6"/>
    </row>
    <row r="104" spans="1:31" ht="15.75" customHeight="1" x14ac:dyDescent="0.25">
      <c r="A104" s="5"/>
      <c r="B104" s="6"/>
      <c r="C104" s="6"/>
      <c r="D104" s="6"/>
    </row>
    <row r="105" spans="1:31" ht="15.75" customHeight="1" x14ac:dyDescent="0.25">
      <c r="A105" s="5"/>
      <c r="B105" s="6"/>
      <c r="C105" s="6"/>
      <c r="D105" s="6"/>
    </row>
    <row r="106" spans="1:31" ht="15.75" customHeight="1" x14ac:dyDescent="0.25">
      <c r="A106" s="5"/>
      <c r="B106" s="6"/>
      <c r="C106" s="6"/>
      <c r="D106" s="6"/>
    </row>
    <row r="107" spans="1:31" ht="15.75" customHeight="1" x14ac:dyDescent="0.25">
      <c r="A107" s="5"/>
      <c r="B107" s="6"/>
      <c r="C107" s="6"/>
      <c r="D107" s="6"/>
    </row>
    <row r="108" spans="1:31" ht="15.75" customHeight="1" x14ac:dyDescent="0.25">
      <c r="A108" s="5"/>
      <c r="B108" s="6"/>
      <c r="C108" s="6"/>
      <c r="D108" s="6"/>
    </row>
    <row r="109" spans="1:31" ht="15.75" customHeight="1" x14ac:dyDescent="0.25">
      <c r="A109" s="5"/>
      <c r="B109" s="6"/>
      <c r="C109" s="6"/>
      <c r="D109" s="6"/>
    </row>
    <row r="110" spans="1:31" ht="15.75" customHeight="1" x14ac:dyDescent="0.25">
      <c r="A110" s="5"/>
      <c r="B110" s="6"/>
      <c r="C110" s="6"/>
      <c r="D110" s="6"/>
    </row>
    <row r="111" spans="1:31" ht="15.75" customHeight="1" x14ac:dyDescent="0.25">
      <c r="A111" s="5"/>
      <c r="B111" s="6"/>
      <c r="C111" s="6"/>
      <c r="D111" s="6"/>
    </row>
    <row r="112" spans="1:31" ht="15.75" customHeight="1" x14ac:dyDescent="0.25">
      <c r="A112" s="5"/>
      <c r="B112" s="6"/>
      <c r="C112" s="6"/>
      <c r="D112" s="6"/>
    </row>
    <row r="113" spans="1:4" ht="15.75" customHeight="1" x14ac:dyDescent="0.25">
      <c r="A113" s="5"/>
      <c r="B113" s="6"/>
      <c r="C113" s="6"/>
      <c r="D113" s="6"/>
    </row>
    <row r="114" spans="1:4" ht="15.75" customHeight="1" x14ac:dyDescent="0.25">
      <c r="A114" s="5"/>
      <c r="B114" s="6"/>
      <c r="C114" s="6"/>
      <c r="D114" s="6"/>
    </row>
    <row r="115" spans="1:4" ht="15.75" customHeight="1" x14ac:dyDescent="0.25">
      <c r="A115" s="5"/>
      <c r="B115" s="6"/>
      <c r="C115" s="6"/>
      <c r="D115" s="6"/>
    </row>
    <row r="116" spans="1:4" ht="15.75" customHeight="1" x14ac:dyDescent="0.25">
      <c r="A116" s="5"/>
      <c r="B116" s="6"/>
      <c r="C116" s="6"/>
      <c r="D116" s="6"/>
    </row>
    <row r="117" spans="1:4" ht="15.75" customHeight="1" x14ac:dyDescent="0.25">
      <c r="A117" s="5"/>
      <c r="B117" s="6"/>
      <c r="C117" s="6"/>
      <c r="D117" s="6"/>
    </row>
    <row r="118" spans="1:4" ht="15.75" customHeight="1" x14ac:dyDescent="0.25">
      <c r="A118" s="5"/>
      <c r="B118" s="6"/>
      <c r="C118" s="6"/>
      <c r="D118" s="6"/>
    </row>
    <row r="119" spans="1:4" ht="15.75" customHeight="1" x14ac:dyDescent="0.25">
      <c r="A119" s="5"/>
      <c r="B119" s="6"/>
      <c r="C119" s="6"/>
      <c r="D119" s="6"/>
    </row>
    <row r="120" spans="1:4" ht="15.75" customHeight="1" x14ac:dyDescent="0.25">
      <c r="A120" s="5"/>
      <c r="B120" s="6"/>
      <c r="C120" s="6"/>
      <c r="D120" s="6"/>
    </row>
    <row r="121" spans="1:4" ht="15.75" customHeight="1" x14ac:dyDescent="0.25">
      <c r="A121" s="5"/>
      <c r="B121" s="6"/>
      <c r="C121" s="6"/>
      <c r="D121" s="6"/>
    </row>
    <row r="122" spans="1:4" ht="15.75" customHeight="1" x14ac:dyDescent="0.25">
      <c r="A122" s="5"/>
      <c r="B122" s="6"/>
      <c r="C122" s="6"/>
      <c r="D122" s="6"/>
    </row>
    <row r="123" spans="1:4" ht="15.75" customHeight="1" x14ac:dyDescent="0.25">
      <c r="A123" s="5"/>
      <c r="B123" s="6"/>
      <c r="C123" s="6"/>
      <c r="D123" s="6"/>
    </row>
    <row r="124" spans="1:4" ht="15.75" customHeight="1" x14ac:dyDescent="0.25">
      <c r="A124" s="5"/>
      <c r="B124" s="6"/>
      <c r="C124" s="6"/>
      <c r="D124" s="6"/>
    </row>
    <row r="125" spans="1:4" ht="15.75" customHeight="1" x14ac:dyDescent="0.25">
      <c r="A125" s="5"/>
      <c r="B125" s="6"/>
      <c r="C125" s="6"/>
      <c r="D125" s="6"/>
    </row>
    <row r="126" spans="1:4" ht="15.75" customHeight="1" x14ac:dyDescent="0.25">
      <c r="A126" s="5"/>
      <c r="B126" s="6"/>
      <c r="C126" s="6"/>
      <c r="D126" s="6"/>
    </row>
    <row r="127" spans="1:4" ht="15.75" customHeight="1" x14ac:dyDescent="0.25">
      <c r="A127" s="5"/>
      <c r="B127" s="6"/>
      <c r="C127" s="6"/>
      <c r="D127" s="6"/>
    </row>
    <row r="128" spans="1:4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" customWidth="1"/>
    <col min="4" max="4" width="3.28515625" customWidth="1"/>
    <col min="5" max="5" width="4.28515625" customWidth="1"/>
    <col min="6" max="6" width="5.5703125" customWidth="1"/>
    <col min="7" max="7" width="4.5703125" customWidth="1"/>
    <col min="8" max="8" width="4.140625" customWidth="1"/>
    <col min="9" max="9" width="4.42578125" customWidth="1"/>
    <col min="10" max="10" width="5.7109375" customWidth="1"/>
    <col min="11" max="11" width="4.28515625" customWidth="1"/>
    <col min="12" max="12" width="4.7109375" customWidth="1"/>
    <col min="13" max="13" width="3.425781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3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  <col min="41" max="42" width="4.28515625" customWidth="1"/>
    <col min="43" max="43" width="4.42578125" customWidth="1"/>
    <col min="44" max="44" width="4" customWidth="1"/>
    <col min="45" max="45" width="4.5703125" customWidth="1"/>
    <col min="46" max="46" width="3.85546875" customWidth="1"/>
  </cols>
  <sheetData>
    <row r="1" spans="1:46" x14ac:dyDescent="0.25">
      <c r="A1" s="1" t="s">
        <v>0</v>
      </c>
      <c r="B1" s="2" t="s">
        <v>1</v>
      </c>
      <c r="C1" s="2"/>
      <c r="D1" s="2"/>
      <c r="E1" s="3" t="s">
        <v>1161</v>
      </c>
      <c r="F1" s="3"/>
      <c r="G1" s="3"/>
      <c r="H1" s="3" t="s">
        <v>1162</v>
      </c>
      <c r="I1" s="3"/>
      <c r="J1" s="3"/>
      <c r="K1" s="3" t="s">
        <v>1163</v>
      </c>
      <c r="L1" s="3"/>
      <c r="M1" s="3"/>
      <c r="N1" s="3" t="s">
        <v>1164</v>
      </c>
      <c r="O1" s="3"/>
      <c r="P1" s="3"/>
      <c r="Q1" s="3" t="s">
        <v>1165</v>
      </c>
      <c r="R1" s="3"/>
      <c r="S1" s="3"/>
      <c r="T1" s="3" t="s">
        <v>1166</v>
      </c>
      <c r="U1" s="3"/>
      <c r="V1" s="3"/>
      <c r="W1" s="3" t="s">
        <v>1167</v>
      </c>
      <c r="X1" s="3"/>
      <c r="Y1" s="3"/>
      <c r="Z1" s="3" t="s">
        <v>1168</v>
      </c>
      <c r="AA1" s="3"/>
      <c r="AB1" s="3"/>
      <c r="AC1" s="3" t="s">
        <v>1169</v>
      </c>
      <c r="AD1" s="3"/>
      <c r="AE1" s="3"/>
      <c r="AF1" s="3" t="s">
        <v>1170</v>
      </c>
      <c r="AG1" s="3"/>
      <c r="AH1" s="3"/>
      <c r="AI1" s="3" t="s">
        <v>1171</v>
      </c>
      <c r="AJ1" s="3"/>
      <c r="AK1" s="3"/>
      <c r="AL1" s="3" t="s">
        <v>1172</v>
      </c>
      <c r="AM1" s="3"/>
      <c r="AN1" s="3"/>
      <c r="AO1" s="3" t="s">
        <v>1173</v>
      </c>
      <c r="AP1" s="3"/>
      <c r="AQ1" s="3"/>
      <c r="AR1" s="3"/>
      <c r="AS1" s="3"/>
      <c r="AT1" s="3"/>
    </row>
    <row r="2" spans="1:46" x14ac:dyDescent="0.25">
      <c r="A2" s="1" t="s">
        <v>1174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 t="s">
        <v>4</v>
      </c>
      <c r="X2" s="3" t="s">
        <v>7</v>
      </c>
      <c r="Y2" s="3" t="s">
        <v>8</v>
      </c>
      <c r="Z2" s="4" t="s">
        <v>4</v>
      </c>
      <c r="AA2" s="3" t="s">
        <v>7</v>
      </c>
      <c r="AB2" s="3" t="s">
        <v>8</v>
      </c>
      <c r="AC2" s="4" t="s">
        <v>4</v>
      </c>
      <c r="AD2" s="3" t="s">
        <v>7</v>
      </c>
      <c r="AE2" s="3" t="s">
        <v>8</v>
      </c>
      <c r="AF2" s="4" t="s">
        <v>4</v>
      </c>
      <c r="AG2" s="3" t="s">
        <v>7</v>
      </c>
      <c r="AH2" s="3" t="s">
        <v>8</v>
      </c>
      <c r="AI2" s="4" t="s">
        <v>4</v>
      </c>
      <c r="AJ2" s="3" t="s">
        <v>7</v>
      </c>
      <c r="AK2" s="3" t="s">
        <v>8</v>
      </c>
      <c r="AL2" s="4" t="s">
        <v>4</v>
      </c>
      <c r="AM2" s="3" t="s">
        <v>7</v>
      </c>
      <c r="AN2" s="3" t="s">
        <v>8</v>
      </c>
      <c r="AO2" s="3" t="s">
        <v>4</v>
      </c>
      <c r="AP2" s="3" t="s">
        <v>7</v>
      </c>
      <c r="AQ2" s="3" t="s">
        <v>8</v>
      </c>
      <c r="AR2" s="3"/>
      <c r="AS2" s="3"/>
      <c r="AT2" s="3"/>
    </row>
    <row r="3" spans="1:46" x14ac:dyDescent="0.25">
      <c r="A3" s="5" t="s">
        <v>1175</v>
      </c>
      <c r="B3" s="6">
        <f t="shared" ref="B3:D3" si="0">E3+H3+K3+N3+Q3+T3+W3+Z3+AC3+AF3+AI3</f>
        <v>48</v>
      </c>
      <c r="C3" s="6">
        <f t="shared" si="0"/>
        <v>159</v>
      </c>
      <c r="D3" s="6">
        <f t="shared" si="0"/>
        <v>3</v>
      </c>
      <c r="E3" s="7">
        <v>8</v>
      </c>
      <c r="F3">
        <v>33</v>
      </c>
      <c r="G3">
        <v>1</v>
      </c>
      <c r="H3" s="7">
        <v>28</v>
      </c>
      <c r="I3" s="10">
        <v>129</v>
      </c>
      <c r="J3" s="8">
        <v>1</v>
      </c>
      <c r="K3" s="7">
        <v>2</v>
      </c>
      <c r="L3" s="8">
        <v>10</v>
      </c>
      <c r="M3" s="8">
        <v>0</v>
      </c>
      <c r="N3" s="7">
        <v>1</v>
      </c>
      <c r="O3" s="8">
        <v>1</v>
      </c>
      <c r="P3" s="8">
        <v>0</v>
      </c>
      <c r="Q3" s="7">
        <v>1</v>
      </c>
      <c r="R3" s="8">
        <v>-3</v>
      </c>
      <c r="S3" s="8">
        <v>0</v>
      </c>
      <c r="T3" s="7">
        <v>6</v>
      </c>
      <c r="U3" s="8">
        <v>-10</v>
      </c>
      <c r="V3" s="8">
        <v>1</v>
      </c>
      <c r="W3" s="7">
        <v>1</v>
      </c>
      <c r="X3" s="8">
        <v>0</v>
      </c>
      <c r="Y3" s="8">
        <v>0</v>
      </c>
      <c r="Z3" s="7">
        <v>1</v>
      </c>
      <c r="AA3" s="8">
        <v>-1</v>
      </c>
      <c r="AB3" s="8">
        <v>0</v>
      </c>
      <c r="AC3" s="7"/>
      <c r="AF3" s="7"/>
      <c r="AI3" s="7"/>
      <c r="AL3" s="7"/>
      <c r="AO3" s="7"/>
    </row>
    <row r="4" spans="1:46" x14ac:dyDescent="0.25">
      <c r="A4" s="5" t="s">
        <v>301</v>
      </c>
      <c r="B4" s="6">
        <f t="shared" ref="B4:D4" si="1">E4+H4+K4+N4+Q4+T4+W4+Z4+AC4+AF4+AI4</f>
        <v>60</v>
      </c>
      <c r="C4" s="6">
        <f t="shared" si="1"/>
        <v>232</v>
      </c>
      <c r="D4" s="6">
        <f t="shared" si="1"/>
        <v>3</v>
      </c>
      <c r="E4" s="7">
        <v>29</v>
      </c>
      <c r="F4" s="10">
        <v>144</v>
      </c>
      <c r="G4" s="12">
        <v>2</v>
      </c>
      <c r="H4" s="7">
        <v>18</v>
      </c>
      <c r="I4" s="8">
        <v>81</v>
      </c>
      <c r="J4" s="8">
        <v>1</v>
      </c>
      <c r="K4" s="7">
        <v>4</v>
      </c>
      <c r="L4" s="8">
        <v>18</v>
      </c>
      <c r="M4" s="8">
        <v>0</v>
      </c>
      <c r="N4" s="7">
        <v>1</v>
      </c>
      <c r="O4" s="8">
        <v>0</v>
      </c>
      <c r="P4" s="8">
        <v>0</v>
      </c>
      <c r="Q4" s="7">
        <v>0</v>
      </c>
      <c r="R4" s="8">
        <v>0</v>
      </c>
      <c r="S4" s="8">
        <v>0</v>
      </c>
      <c r="T4" s="7">
        <v>7</v>
      </c>
      <c r="U4" s="8">
        <v>-1</v>
      </c>
      <c r="V4" s="8">
        <v>0</v>
      </c>
      <c r="W4" s="7"/>
      <c r="Z4" s="7"/>
      <c r="AC4" s="7">
        <v>1</v>
      </c>
      <c r="AD4">
        <v>-10</v>
      </c>
      <c r="AE4">
        <v>0</v>
      </c>
      <c r="AF4" s="7"/>
      <c r="AI4" s="7"/>
      <c r="AL4" s="7"/>
      <c r="AO4" s="7"/>
    </row>
    <row r="5" spans="1:46" x14ac:dyDescent="0.25">
      <c r="A5" s="5" t="s">
        <v>685</v>
      </c>
      <c r="B5" s="6">
        <f t="shared" ref="B5:D5" si="2">E5+H5+K5+N5+Q5+T5+W5+Z5+AC5+AF5+AI5</f>
        <v>48</v>
      </c>
      <c r="C5" s="6">
        <f t="shared" si="2"/>
        <v>199</v>
      </c>
      <c r="D5" s="6">
        <f t="shared" si="2"/>
        <v>0</v>
      </c>
      <c r="E5" s="7">
        <v>35</v>
      </c>
      <c r="F5" s="10">
        <v>179</v>
      </c>
      <c r="G5">
        <v>0</v>
      </c>
      <c r="H5" s="7"/>
      <c r="I5" s="8"/>
      <c r="J5" s="8"/>
      <c r="K5" s="7">
        <v>2</v>
      </c>
      <c r="L5" s="8">
        <v>5</v>
      </c>
      <c r="M5" s="8">
        <v>0</v>
      </c>
      <c r="N5" s="7">
        <v>5</v>
      </c>
      <c r="O5" s="8">
        <v>29</v>
      </c>
      <c r="P5" s="8">
        <v>0</v>
      </c>
      <c r="Q5" s="7">
        <v>0</v>
      </c>
      <c r="R5" s="8">
        <v>0</v>
      </c>
      <c r="S5" s="8">
        <v>0</v>
      </c>
      <c r="T5" s="7">
        <v>6</v>
      </c>
      <c r="U5" s="8">
        <v>-14</v>
      </c>
      <c r="V5" s="8">
        <v>0</v>
      </c>
      <c r="W5" s="7"/>
      <c r="Z5" s="7"/>
      <c r="AC5" s="7"/>
      <c r="AF5" s="7"/>
      <c r="AI5" s="7"/>
      <c r="AJ5" s="8"/>
      <c r="AK5" s="8"/>
      <c r="AL5" s="7"/>
      <c r="AO5" s="7"/>
    </row>
    <row r="6" spans="1:46" x14ac:dyDescent="0.25">
      <c r="A6" s="5" t="s">
        <v>474</v>
      </c>
      <c r="B6" s="6">
        <f t="shared" ref="B6:D6" si="3">E6+H6+K6+N6+Q6+T6+W6+Z6+AC6+AF6+AI6</f>
        <v>44</v>
      </c>
      <c r="C6" s="6">
        <f t="shared" si="3"/>
        <v>140</v>
      </c>
      <c r="D6" s="6">
        <f t="shared" si="3"/>
        <v>0</v>
      </c>
      <c r="E6" s="7">
        <v>8</v>
      </c>
      <c r="F6">
        <v>30</v>
      </c>
      <c r="G6">
        <v>0</v>
      </c>
      <c r="H6" s="7">
        <v>3</v>
      </c>
      <c r="I6" s="8">
        <v>-4</v>
      </c>
      <c r="J6" s="8">
        <v>0</v>
      </c>
      <c r="K6" s="7">
        <v>16</v>
      </c>
      <c r="L6" s="8">
        <v>60</v>
      </c>
      <c r="M6" s="8">
        <v>0</v>
      </c>
      <c r="N6" s="7">
        <v>9</v>
      </c>
      <c r="O6" s="8">
        <v>39</v>
      </c>
      <c r="P6" s="8">
        <v>0</v>
      </c>
      <c r="Q6" s="7">
        <v>1</v>
      </c>
      <c r="R6" s="8">
        <v>7</v>
      </c>
      <c r="S6" s="8">
        <v>0</v>
      </c>
      <c r="T6" s="7">
        <v>7</v>
      </c>
      <c r="U6" s="8">
        <v>8</v>
      </c>
      <c r="V6" s="8">
        <v>0</v>
      </c>
      <c r="W6" s="7"/>
      <c r="Z6" s="7"/>
      <c r="AC6" s="7"/>
      <c r="AF6" s="7"/>
      <c r="AI6" s="7"/>
      <c r="AL6" s="7"/>
      <c r="AO6" s="7"/>
    </row>
    <row r="7" spans="1:46" x14ac:dyDescent="0.25">
      <c r="A7" s="5" t="s">
        <v>236</v>
      </c>
      <c r="B7" s="6">
        <f t="shared" ref="B7:D7" si="4">E7+H7+K7+N7+Q7+T7+W7+Z7+AC7+AF7+AI7</f>
        <v>43</v>
      </c>
      <c r="C7" s="6">
        <f t="shared" si="4"/>
        <v>157</v>
      </c>
      <c r="D7" s="6">
        <f t="shared" si="4"/>
        <v>0</v>
      </c>
      <c r="E7" s="7"/>
      <c r="H7" s="7">
        <v>8</v>
      </c>
      <c r="I7" s="8">
        <v>45</v>
      </c>
      <c r="J7" s="8">
        <v>0</v>
      </c>
      <c r="K7" s="7">
        <v>15</v>
      </c>
      <c r="L7" s="8">
        <v>93</v>
      </c>
      <c r="M7" s="8">
        <v>0</v>
      </c>
      <c r="N7" s="7">
        <v>6</v>
      </c>
      <c r="O7" s="8">
        <v>23</v>
      </c>
      <c r="P7" s="8">
        <v>0</v>
      </c>
      <c r="Q7" s="7">
        <v>0</v>
      </c>
      <c r="R7" s="8">
        <v>0</v>
      </c>
      <c r="S7" s="8">
        <v>0</v>
      </c>
      <c r="T7" s="7">
        <v>4</v>
      </c>
      <c r="U7" s="8">
        <v>-7</v>
      </c>
      <c r="V7" s="8">
        <v>0</v>
      </c>
      <c r="W7" s="7"/>
      <c r="Z7" s="7"/>
      <c r="AC7" s="7"/>
      <c r="AF7" s="7">
        <v>9</v>
      </c>
      <c r="AG7">
        <v>2</v>
      </c>
      <c r="AH7">
        <v>0</v>
      </c>
      <c r="AI7" s="7">
        <v>1</v>
      </c>
      <c r="AJ7" s="8">
        <v>1</v>
      </c>
      <c r="AK7" s="8">
        <v>0</v>
      </c>
      <c r="AL7" s="7"/>
      <c r="AO7" s="7"/>
    </row>
    <row r="8" spans="1:46" x14ac:dyDescent="0.25">
      <c r="A8" s="5" t="s">
        <v>363</v>
      </c>
      <c r="B8" s="6">
        <f t="shared" ref="B8:D8" si="5">E8+H8+K8+N8+Q8+T8+W8+Z8+AC8+AF8+AI8</f>
        <v>34</v>
      </c>
      <c r="C8" s="6">
        <f t="shared" si="5"/>
        <v>77</v>
      </c>
      <c r="D8" s="6">
        <f t="shared" si="5"/>
        <v>0</v>
      </c>
      <c r="E8" s="7">
        <v>15</v>
      </c>
      <c r="F8">
        <v>49</v>
      </c>
      <c r="G8">
        <v>0</v>
      </c>
      <c r="H8" s="7"/>
      <c r="I8" s="8"/>
      <c r="J8" s="8"/>
      <c r="K8" s="7">
        <v>7</v>
      </c>
      <c r="L8" s="8">
        <v>14</v>
      </c>
      <c r="M8" s="8">
        <v>0</v>
      </c>
      <c r="N8" s="7">
        <v>3</v>
      </c>
      <c r="O8" s="8">
        <v>8</v>
      </c>
      <c r="P8" s="8">
        <v>0</v>
      </c>
      <c r="Q8" s="7">
        <v>3</v>
      </c>
      <c r="R8" s="8">
        <v>11</v>
      </c>
      <c r="S8" s="8">
        <v>0</v>
      </c>
      <c r="T8" s="7">
        <v>5</v>
      </c>
      <c r="U8" s="8">
        <v>-8</v>
      </c>
      <c r="V8" s="8">
        <v>0</v>
      </c>
      <c r="W8" s="7"/>
      <c r="Z8" s="7"/>
      <c r="AC8" s="7"/>
      <c r="AF8" s="7">
        <v>1</v>
      </c>
      <c r="AG8">
        <v>3</v>
      </c>
      <c r="AH8">
        <v>0</v>
      </c>
      <c r="AI8" s="7"/>
      <c r="AL8" s="7"/>
      <c r="AO8" s="7"/>
    </row>
    <row r="9" spans="1:46" x14ac:dyDescent="0.25">
      <c r="A9" s="5" t="s">
        <v>448</v>
      </c>
      <c r="B9" s="6">
        <f t="shared" ref="B9:D9" si="6">E9+H9+K9+N9+Q9+T9+W9+Z9+AC9+AF9+AI9</f>
        <v>32</v>
      </c>
      <c r="C9" s="6">
        <f t="shared" si="6"/>
        <v>129</v>
      </c>
      <c r="D9" s="6">
        <f t="shared" si="6"/>
        <v>1</v>
      </c>
      <c r="E9" s="7">
        <v>21</v>
      </c>
      <c r="F9">
        <v>99</v>
      </c>
      <c r="G9">
        <v>0</v>
      </c>
      <c r="H9" s="7"/>
      <c r="I9" s="8"/>
      <c r="J9" s="8"/>
      <c r="K9" s="7">
        <v>6</v>
      </c>
      <c r="L9" s="8">
        <v>21</v>
      </c>
      <c r="M9" s="8">
        <v>0</v>
      </c>
      <c r="N9" s="7">
        <v>2</v>
      </c>
      <c r="O9" s="8">
        <v>8</v>
      </c>
      <c r="P9" s="8">
        <v>0</v>
      </c>
      <c r="Q9" s="7">
        <v>1</v>
      </c>
      <c r="R9" s="8">
        <v>3</v>
      </c>
      <c r="S9" s="8">
        <v>1</v>
      </c>
      <c r="T9" s="7">
        <v>2</v>
      </c>
      <c r="U9" s="8">
        <v>-2</v>
      </c>
      <c r="V9" s="8">
        <v>0</v>
      </c>
      <c r="W9" s="7"/>
      <c r="Z9" s="7"/>
      <c r="AC9" s="7"/>
      <c r="AF9" s="7"/>
      <c r="AI9" s="7"/>
      <c r="AL9" s="7">
        <v>1</v>
      </c>
      <c r="AM9">
        <v>3</v>
      </c>
      <c r="AN9">
        <v>0</v>
      </c>
      <c r="AO9" s="7"/>
    </row>
    <row r="10" spans="1:46" x14ac:dyDescent="0.25">
      <c r="A10" s="5" t="s">
        <v>364</v>
      </c>
      <c r="B10" s="6">
        <f t="shared" ref="B10:C10" si="7">E10+H10+K10+N10+Q10+T10+W10+Z10+AC10+AF10+AI10+AL10</f>
        <v>30</v>
      </c>
      <c r="C10" s="6">
        <f t="shared" si="7"/>
        <v>86</v>
      </c>
      <c r="D10" s="6">
        <f>G10+J10+M10+P10+S10+V10+Y10+AB10+AE10+AH10+AK10</f>
        <v>0</v>
      </c>
      <c r="E10" s="7">
        <v>5</v>
      </c>
      <c r="F10">
        <v>15</v>
      </c>
      <c r="G10">
        <v>0</v>
      </c>
      <c r="H10" s="7">
        <v>10</v>
      </c>
      <c r="I10" s="8">
        <v>35</v>
      </c>
      <c r="J10" s="8">
        <v>0</v>
      </c>
      <c r="K10" s="7">
        <v>1</v>
      </c>
      <c r="L10" s="8">
        <v>0</v>
      </c>
      <c r="M10" s="8">
        <v>0</v>
      </c>
      <c r="N10" s="7">
        <v>10</v>
      </c>
      <c r="O10" s="8">
        <v>35</v>
      </c>
      <c r="P10" s="8">
        <v>0</v>
      </c>
      <c r="Q10" s="7">
        <v>1</v>
      </c>
      <c r="R10" s="8">
        <v>17</v>
      </c>
      <c r="S10" s="8">
        <v>0</v>
      </c>
      <c r="T10" s="7">
        <v>3</v>
      </c>
      <c r="U10" s="8">
        <v>-16</v>
      </c>
      <c r="V10" s="8">
        <v>0</v>
      </c>
      <c r="W10" s="7"/>
      <c r="Z10" s="7"/>
      <c r="AC10" s="7"/>
      <c r="AF10" s="7"/>
      <c r="AI10" s="7"/>
      <c r="AL10" s="7"/>
      <c r="AO10" s="7"/>
    </row>
    <row r="11" spans="1:46" x14ac:dyDescent="0.25">
      <c r="A11" s="5" t="s">
        <v>125</v>
      </c>
      <c r="B11" s="6">
        <f t="shared" ref="B11:D11" si="8">E11+H11+K11+N11+Q11+T11+W11+Z11+AC11+AF11+AI11</f>
        <v>48</v>
      </c>
      <c r="C11" s="6">
        <f t="shared" si="8"/>
        <v>169</v>
      </c>
      <c r="D11" s="6">
        <f t="shared" si="8"/>
        <v>2</v>
      </c>
      <c r="E11" s="7">
        <v>27</v>
      </c>
      <c r="F11" s="10">
        <v>135</v>
      </c>
      <c r="G11">
        <v>1</v>
      </c>
      <c r="H11" s="7"/>
      <c r="I11" s="8"/>
      <c r="J11" s="8"/>
      <c r="K11" s="7">
        <v>8</v>
      </c>
      <c r="L11" s="8">
        <v>28</v>
      </c>
      <c r="M11" s="8">
        <v>1</v>
      </c>
      <c r="N11" s="7">
        <v>7</v>
      </c>
      <c r="O11" s="8">
        <v>21</v>
      </c>
      <c r="P11" s="8">
        <v>0</v>
      </c>
      <c r="Q11" s="7">
        <v>0</v>
      </c>
      <c r="R11" s="8">
        <v>0</v>
      </c>
      <c r="S11" s="8">
        <v>0</v>
      </c>
      <c r="T11" s="7">
        <v>6</v>
      </c>
      <c r="U11" s="8">
        <v>-15</v>
      </c>
      <c r="V11" s="8">
        <v>0</v>
      </c>
      <c r="W11" s="7"/>
      <c r="Z11" s="7"/>
      <c r="AC11" s="7"/>
      <c r="AF11" s="7"/>
      <c r="AI11" s="7"/>
      <c r="AL11" s="7"/>
      <c r="AO11" s="7"/>
    </row>
    <row r="12" spans="1:46" x14ac:dyDescent="0.25">
      <c r="A12" s="5" t="s">
        <v>1265</v>
      </c>
      <c r="B12" s="6">
        <f t="shared" ref="B12:D12" si="9">E12+H12+K12+N12+Q12+T12+W12+Z12+AC12+AF12+AI12</f>
        <v>18</v>
      </c>
      <c r="C12" s="6">
        <f t="shared" si="9"/>
        <v>3</v>
      </c>
      <c r="D12" s="6">
        <f t="shared" si="9"/>
        <v>0</v>
      </c>
      <c r="E12" s="7">
        <v>9</v>
      </c>
      <c r="F12">
        <v>25</v>
      </c>
      <c r="G12">
        <v>0</v>
      </c>
      <c r="H12" s="7">
        <v>1</v>
      </c>
      <c r="I12" s="8">
        <v>5</v>
      </c>
      <c r="J12" s="8">
        <v>0</v>
      </c>
      <c r="K12" s="7"/>
      <c r="L12" s="8"/>
      <c r="M12" s="8"/>
      <c r="N12" s="7">
        <v>2</v>
      </c>
      <c r="O12" s="8">
        <v>6</v>
      </c>
      <c r="P12" s="8">
        <v>0</v>
      </c>
      <c r="Q12" s="7">
        <v>0</v>
      </c>
      <c r="R12" s="8">
        <v>0</v>
      </c>
      <c r="S12" s="8">
        <v>0</v>
      </c>
      <c r="T12" s="7">
        <v>6</v>
      </c>
      <c r="U12" s="8">
        <v>-33</v>
      </c>
      <c r="V12" s="8">
        <v>0</v>
      </c>
      <c r="W12" s="7"/>
      <c r="X12" s="8"/>
      <c r="Y12" s="8"/>
      <c r="Z12" s="7"/>
      <c r="AC12" s="7"/>
      <c r="AF12" s="7"/>
      <c r="AI12" s="7"/>
      <c r="AL12" s="7"/>
      <c r="AO12" s="7"/>
    </row>
    <row r="13" spans="1:46" x14ac:dyDescent="0.25">
      <c r="A13" s="5" t="s">
        <v>342</v>
      </c>
      <c r="B13" s="6">
        <f t="shared" ref="B13:D13" si="10">E13+H13+K13+N13+Q13+T13+W13+Z13+AC13+AF13+AI13</f>
        <v>49</v>
      </c>
      <c r="C13" s="6">
        <f t="shared" si="10"/>
        <v>171</v>
      </c>
      <c r="D13" s="6">
        <f t="shared" si="10"/>
        <v>1</v>
      </c>
      <c r="E13" s="7">
        <v>22</v>
      </c>
      <c r="F13">
        <v>86</v>
      </c>
      <c r="G13">
        <v>0</v>
      </c>
      <c r="H13" s="7">
        <v>8</v>
      </c>
      <c r="I13" s="8">
        <v>22</v>
      </c>
      <c r="J13" s="8">
        <v>0</v>
      </c>
      <c r="K13" s="7">
        <v>5</v>
      </c>
      <c r="L13" s="8">
        <v>16</v>
      </c>
      <c r="M13" s="8">
        <v>0</v>
      </c>
      <c r="N13" s="7">
        <v>10</v>
      </c>
      <c r="O13" s="8">
        <v>32</v>
      </c>
      <c r="P13" s="8">
        <v>0</v>
      </c>
      <c r="Q13" s="7">
        <v>0</v>
      </c>
      <c r="R13" s="8">
        <v>0</v>
      </c>
      <c r="S13" s="8">
        <v>0</v>
      </c>
      <c r="T13" s="7">
        <v>1</v>
      </c>
      <c r="U13" s="8">
        <v>1</v>
      </c>
      <c r="V13" s="8">
        <v>1</v>
      </c>
      <c r="W13" s="7"/>
      <c r="Z13" s="7"/>
      <c r="AC13" s="7"/>
      <c r="AF13" s="7">
        <v>2</v>
      </c>
      <c r="AG13">
        <v>11</v>
      </c>
      <c r="AH13">
        <v>0</v>
      </c>
      <c r="AI13" s="7">
        <v>1</v>
      </c>
      <c r="AJ13" s="8">
        <v>3</v>
      </c>
      <c r="AK13" s="8">
        <v>0</v>
      </c>
      <c r="AL13" s="7"/>
      <c r="AO13" s="7">
        <v>1</v>
      </c>
      <c r="AP13">
        <v>0</v>
      </c>
      <c r="AQ13">
        <v>0</v>
      </c>
    </row>
    <row r="14" spans="1:46" x14ac:dyDescent="0.25">
      <c r="A14" s="5"/>
      <c r="B14" s="6"/>
      <c r="C14" s="6"/>
      <c r="D14" s="6"/>
      <c r="E14" s="7">
        <v>179</v>
      </c>
      <c r="F14">
        <f t="shared" ref="F14:AN14" si="11">SUM(F3:F13)</f>
        <v>795</v>
      </c>
      <c r="G14">
        <f t="shared" si="11"/>
        <v>4</v>
      </c>
      <c r="H14">
        <f t="shared" si="11"/>
        <v>76</v>
      </c>
      <c r="I14">
        <f t="shared" si="11"/>
        <v>313</v>
      </c>
      <c r="J14">
        <f t="shared" si="11"/>
        <v>2</v>
      </c>
      <c r="K14">
        <f t="shared" si="11"/>
        <v>66</v>
      </c>
      <c r="L14">
        <f t="shared" si="11"/>
        <v>265</v>
      </c>
      <c r="M14">
        <f t="shared" si="11"/>
        <v>1</v>
      </c>
      <c r="N14">
        <f t="shared" si="11"/>
        <v>56</v>
      </c>
      <c r="O14">
        <f t="shared" si="11"/>
        <v>202</v>
      </c>
      <c r="P14">
        <f t="shared" si="11"/>
        <v>0</v>
      </c>
      <c r="Q14">
        <f t="shared" si="11"/>
        <v>7</v>
      </c>
      <c r="R14">
        <f t="shared" si="11"/>
        <v>35</v>
      </c>
      <c r="S14">
        <f t="shared" si="11"/>
        <v>1</v>
      </c>
      <c r="T14">
        <f t="shared" si="11"/>
        <v>53</v>
      </c>
      <c r="U14">
        <f t="shared" si="11"/>
        <v>-97</v>
      </c>
      <c r="V14">
        <f t="shared" si="11"/>
        <v>2</v>
      </c>
      <c r="W14">
        <f t="shared" si="11"/>
        <v>1</v>
      </c>
      <c r="X14">
        <f t="shared" si="11"/>
        <v>0</v>
      </c>
      <c r="Y14">
        <f t="shared" si="11"/>
        <v>0</v>
      </c>
      <c r="Z14">
        <f t="shared" si="11"/>
        <v>1</v>
      </c>
      <c r="AA14">
        <f t="shared" si="11"/>
        <v>-1</v>
      </c>
      <c r="AB14">
        <f t="shared" si="11"/>
        <v>0</v>
      </c>
      <c r="AC14">
        <f t="shared" si="11"/>
        <v>1</v>
      </c>
      <c r="AD14">
        <f t="shared" si="11"/>
        <v>-10</v>
      </c>
      <c r="AE14">
        <f t="shared" si="11"/>
        <v>0</v>
      </c>
      <c r="AF14">
        <f t="shared" si="11"/>
        <v>12</v>
      </c>
      <c r="AG14">
        <f t="shared" si="11"/>
        <v>16</v>
      </c>
      <c r="AH14">
        <f t="shared" si="11"/>
        <v>0</v>
      </c>
      <c r="AI14">
        <f t="shared" si="11"/>
        <v>2</v>
      </c>
      <c r="AJ14">
        <f t="shared" si="11"/>
        <v>4</v>
      </c>
      <c r="AK14">
        <f t="shared" si="11"/>
        <v>0</v>
      </c>
      <c r="AL14">
        <f t="shared" si="11"/>
        <v>1</v>
      </c>
      <c r="AM14">
        <f t="shared" si="11"/>
        <v>3</v>
      </c>
      <c r="AN14">
        <f t="shared" si="11"/>
        <v>0</v>
      </c>
      <c r="AO14" s="7"/>
    </row>
    <row r="15" spans="1:46" x14ac:dyDescent="0.25">
      <c r="A15" s="5"/>
      <c r="B15" s="6"/>
      <c r="C15" s="6"/>
      <c r="D15" s="6"/>
    </row>
    <row r="16" spans="1:46" x14ac:dyDescent="0.25">
      <c r="A16" s="1" t="s">
        <v>55</v>
      </c>
      <c r="B16" s="2" t="s">
        <v>1</v>
      </c>
      <c r="C16" s="2"/>
      <c r="D16" s="2"/>
      <c r="E16" s="3" t="s">
        <v>1165</v>
      </c>
      <c r="F16" s="3"/>
      <c r="G16" s="3"/>
      <c r="H16" s="3" t="s">
        <v>1176</v>
      </c>
      <c r="I16" s="3"/>
      <c r="J16" s="3"/>
      <c r="K16" s="3" t="s">
        <v>1161</v>
      </c>
      <c r="L16" s="3"/>
      <c r="M16" s="3"/>
      <c r="N16" s="3" t="s">
        <v>1172</v>
      </c>
      <c r="O16" s="3"/>
      <c r="P16" s="3"/>
      <c r="Q16" s="3" t="s">
        <v>1177</v>
      </c>
      <c r="R16" s="3"/>
      <c r="S16" s="3"/>
      <c r="T16" s="3" t="s">
        <v>1164</v>
      </c>
      <c r="U16" s="3"/>
      <c r="V16" s="3"/>
      <c r="W16" s="3" t="s">
        <v>1178</v>
      </c>
      <c r="X16" s="3"/>
      <c r="Y16" s="3"/>
      <c r="Z16" s="3" t="s">
        <v>1162</v>
      </c>
      <c r="AA16" s="3"/>
      <c r="AB16" s="3"/>
      <c r="AC16" s="3" t="s">
        <v>1179</v>
      </c>
      <c r="AD16" s="3"/>
      <c r="AE16" s="3"/>
      <c r="AF16" s="3" t="s">
        <v>1171</v>
      </c>
      <c r="AG16" s="3"/>
      <c r="AH16" s="3"/>
      <c r="AI16" s="3" t="s">
        <v>1180</v>
      </c>
      <c r="AJ16" s="3"/>
      <c r="AK16" s="3"/>
      <c r="AL16" s="3" t="s">
        <v>1163</v>
      </c>
      <c r="AM16" s="3"/>
      <c r="AN16" s="3"/>
      <c r="AO16" s="3" t="s">
        <v>1181</v>
      </c>
      <c r="AP16" s="3"/>
      <c r="AQ16" s="3"/>
      <c r="AR16" s="3" t="s">
        <v>1170</v>
      </c>
      <c r="AS16" s="3"/>
      <c r="AT16" s="3"/>
    </row>
    <row r="17" spans="1:46" x14ac:dyDescent="0.25">
      <c r="A17" s="1" t="s">
        <v>1174</v>
      </c>
      <c r="B17" s="2" t="s">
        <v>58</v>
      </c>
      <c r="C17" s="2" t="s">
        <v>7</v>
      </c>
      <c r="D17" s="2" t="s">
        <v>8</v>
      </c>
      <c r="E17" s="4" t="s">
        <v>21</v>
      </c>
      <c r="F17" s="3" t="s">
        <v>7</v>
      </c>
      <c r="G17" s="3" t="s">
        <v>8</v>
      </c>
      <c r="H17" s="4" t="s">
        <v>21</v>
      </c>
      <c r="I17" s="3" t="s">
        <v>7</v>
      </c>
      <c r="J17" s="3" t="s">
        <v>8</v>
      </c>
      <c r="K17" s="4" t="s">
        <v>21</v>
      </c>
      <c r="L17" s="3" t="s">
        <v>7</v>
      </c>
      <c r="M17" s="3" t="s">
        <v>8</v>
      </c>
      <c r="N17" s="4" t="s">
        <v>21</v>
      </c>
      <c r="O17" s="3" t="s">
        <v>7</v>
      </c>
      <c r="P17" s="3" t="s">
        <v>8</v>
      </c>
      <c r="Q17" s="4" t="s">
        <v>21</v>
      </c>
      <c r="R17" s="3" t="s">
        <v>7</v>
      </c>
      <c r="S17" s="3" t="s">
        <v>8</v>
      </c>
      <c r="T17" s="4" t="s">
        <v>21</v>
      </c>
      <c r="U17" s="3" t="s">
        <v>7</v>
      </c>
      <c r="V17" s="3" t="s">
        <v>8</v>
      </c>
      <c r="W17" s="4" t="s">
        <v>21</v>
      </c>
      <c r="X17" s="3" t="s">
        <v>7</v>
      </c>
      <c r="Y17" s="3" t="s">
        <v>8</v>
      </c>
      <c r="Z17" s="4" t="s">
        <v>21</v>
      </c>
      <c r="AA17" s="3" t="s">
        <v>7</v>
      </c>
      <c r="AB17" s="3" t="s">
        <v>8</v>
      </c>
      <c r="AC17" s="4" t="s">
        <v>21</v>
      </c>
      <c r="AD17" s="3" t="s">
        <v>7</v>
      </c>
      <c r="AE17" s="3" t="s">
        <v>8</v>
      </c>
      <c r="AF17" s="4" t="s">
        <v>21</v>
      </c>
      <c r="AG17" s="3" t="s">
        <v>7</v>
      </c>
      <c r="AH17" s="3" t="s">
        <v>8</v>
      </c>
      <c r="AI17" s="4" t="s">
        <v>21</v>
      </c>
      <c r="AJ17" s="3" t="s">
        <v>7</v>
      </c>
      <c r="AK17" s="3" t="s">
        <v>8</v>
      </c>
      <c r="AL17" s="4" t="s">
        <v>21</v>
      </c>
      <c r="AM17" s="3" t="s">
        <v>7</v>
      </c>
      <c r="AN17" s="3" t="s">
        <v>8</v>
      </c>
      <c r="AO17" s="3" t="s">
        <v>21</v>
      </c>
      <c r="AP17" s="3" t="s">
        <v>7</v>
      </c>
      <c r="AQ17" s="3" t="s">
        <v>8</v>
      </c>
      <c r="AR17" s="3" t="s">
        <v>21</v>
      </c>
      <c r="AS17" s="3" t="s">
        <v>7</v>
      </c>
      <c r="AT17" s="3" t="s">
        <v>8</v>
      </c>
    </row>
    <row r="18" spans="1:46" x14ac:dyDescent="0.25">
      <c r="A18" s="5" t="s">
        <v>1175</v>
      </c>
      <c r="B18" s="6">
        <f t="shared" ref="B18:D18" si="12">E18+H18+K18+N18+Q18+T18+W18+Z18+AC18+AF18+AI18+AL18</f>
        <v>9</v>
      </c>
      <c r="C18" s="6">
        <f t="shared" si="12"/>
        <v>120</v>
      </c>
      <c r="D18" s="6">
        <f t="shared" si="12"/>
        <v>0</v>
      </c>
      <c r="E18" s="7">
        <v>5</v>
      </c>
      <c r="F18">
        <v>57</v>
      </c>
      <c r="G18">
        <v>0</v>
      </c>
      <c r="H18" s="7"/>
      <c r="K18" s="7">
        <v>1</v>
      </c>
      <c r="L18">
        <v>47</v>
      </c>
      <c r="M18">
        <v>0</v>
      </c>
      <c r="N18" s="7"/>
      <c r="Q18" s="7"/>
      <c r="T18" s="7">
        <v>1</v>
      </c>
      <c r="U18">
        <v>4</v>
      </c>
      <c r="V18">
        <v>0</v>
      </c>
      <c r="W18" s="7"/>
      <c r="Z18" s="7">
        <v>1</v>
      </c>
      <c r="AA18">
        <v>8</v>
      </c>
      <c r="AB18">
        <v>0</v>
      </c>
      <c r="AC18" s="7">
        <v>1</v>
      </c>
      <c r="AD18" s="8">
        <v>4</v>
      </c>
      <c r="AE18" s="8">
        <v>0</v>
      </c>
      <c r="AF18" s="7"/>
      <c r="AI18" s="7"/>
      <c r="AL18" s="7"/>
      <c r="AO18" s="7"/>
      <c r="AR18" s="7"/>
    </row>
    <row r="19" spans="1:46" x14ac:dyDescent="0.25">
      <c r="A19" s="5" t="s">
        <v>301</v>
      </c>
      <c r="B19" s="6">
        <f t="shared" ref="B19:D19" si="13">E19+H19+K19+N19+Q19+T19+W19+Z19+AC19+AF19+AI19+AL19</f>
        <v>9</v>
      </c>
      <c r="C19" s="6">
        <f t="shared" si="13"/>
        <v>144</v>
      </c>
      <c r="D19" s="6">
        <f t="shared" si="13"/>
        <v>0</v>
      </c>
      <c r="E19" s="7">
        <v>2</v>
      </c>
      <c r="F19">
        <v>72</v>
      </c>
      <c r="G19">
        <v>0</v>
      </c>
      <c r="H19" s="7">
        <v>1</v>
      </c>
      <c r="I19" s="8">
        <v>11</v>
      </c>
      <c r="J19" s="8">
        <v>0</v>
      </c>
      <c r="K19" s="7"/>
      <c r="N19" s="7"/>
      <c r="Q19" s="7"/>
      <c r="T19" s="7">
        <v>2</v>
      </c>
      <c r="U19">
        <v>21</v>
      </c>
      <c r="V19">
        <v>0</v>
      </c>
      <c r="W19" s="7"/>
      <c r="Z19" s="7">
        <v>3</v>
      </c>
      <c r="AA19">
        <v>30</v>
      </c>
      <c r="AB19">
        <v>0</v>
      </c>
      <c r="AC19" s="7">
        <v>1</v>
      </c>
      <c r="AD19" s="8">
        <v>10</v>
      </c>
      <c r="AE19" s="8">
        <v>0</v>
      </c>
      <c r="AF19" s="7"/>
      <c r="AI19" s="7"/>
      <c r="AL19" s="7"/>
      <c r="AO19" s="7"/>
      <c r="AR19" s="7"/>
    </row>
    <row r="20" spans="1:46" x14ac:dyDescent="0.25">
      <c r="A20" s="5" t="s">
        <v>685</v>
      </c>
      <c r="B20" s="6">
        <f t="shared" ref="B20:D20" si="14">E20+H20+K20+N20+Q20+T20+W20+Z20+AC20+AF20+AI20+AL20</f>
        <v>13</v>
      </c>
      <c r="C20" s="6">
        <f t="shared" si="14"/>
        <v>135</v>
      </c>
      <c r="D20" s="6">
        <f t="shared" si="14"/>
        <v>0</v>
      </c>
      <c r="E20" s="7">
        <v>6</v>
      </c>
      <c r="F20">
        <v>74</v>
      </c>
      <c r="G20">
        <v>0</v>
      </c>
      <c r="H20" s="7"/>
      <c r="K20" s="7">
        <v>2</v>
      </c>
      <c r="L20">
        <v>20</v>
      </c>
      <c r="M20">
        <v>0</v>
      </c>
      <c r="N20" s="7">
        <v>2</v>
      </c>
      <c r="O20" s="8">
        <v>17</v>
      </c>
      <c r="P20" s="8">
        <v>0</v>
      </c>
      <c r="Q20" s="7"/>
      <c r="T20" s="7"/>
      <c r="W20" s="7"/>
      <c r="Z20" s="7"/>
      <c r="AC20" s="7">
        <v>2</v>
      </c>
      <c r="AD20">
        <v>25</v>
      </c>
      <c r="AE20">
        <v>0</v>
      </c>
      <c r="AF20" s="7">
        <v>1</v>
      </c>
      <c r="AG20" s="8">
        <v>-1</v>
      </c>
      <c r="AH20" s="8">
        <v>0</v>
      </c>
      <c r="AI20" s="7"/>
      <c r="AL20" s="7"/>
      <c r="AO20" s="7"/>
      <c r="AR20" s="7"/>
    </row>
    <row r="21" spans="1:46" ht="15.75" customHeight="1" x14ac:dyDescent="0.25">
      <c r="A21" s="5" t="s">
        <v>474</v>
      </c>
      <c r="B21" s="6">
        <f t="shared" ref="B21:D21" si="15">E21+H21+K21+N21+Q21+T21+W21+Z21+AC21+AF21+AI21+AL21</f>
        <v>15</v>
      </c>
      <c r="C21" s="6">
        <f t="shared" si="15"/>
        <v>208</v>
      </c>
      <c r="D21" s="6">
        <f t="shared" si="15"/>
        <v>2</v>
      </c>
      <c r="E21" s="7">
        <v>5</v>
      </c>
      <c r="F21" s="10">
        <v>101</v>
      </c>
      <c r="G21" s="12">
        <v>2</v>
      </c>
      <c r="H21" s="7"/>
      <c r="K21" s="7">
        <v>1</v>
      </c>
      <c r="L21">
        <v>2</v>
      </c>
      <c r="M21">
        <v>0</v>
      </c>
      <c r="N21" s="7">
        <v>2</v>
      </c>
      <c r="O21" s="8">
        <v>23</v>
      </c>
      <c r="P21" s="8">
        <v>0</v>
      </c>
      <c r="Q21" s="7">
        <v>5</v>
      </c>
      <c r="R21" s="8">
        <v>65</v>
      </c>
      <c r="S21" s="8">
        <v>0</v>
      </c>
      <c r="T21" s="7"/>
      <c r="W21" s="7"/>
      <c r="Z21" s="7"/>
      <c r="AC21" s="7"/>
      <c r="AF21" s="7"/>
      <c r="AI21" s="7">
        <v>1</v>
      </c>
      <c r="AJ21">
        <v>8</v>
      </c>
      <c r="AK21">
        <v>0</v>
      </c>
      <c r="AL21" s="7">
        <v>1</v>
      </c>
      <c r="AM21" s="8">
        <v>9</v>
      </c>
      <c r="AN21" s="8">
        <v>0</v>
      </c>
      <c r="AO21" s="7"/>
      <c r="AR21" s="7"/>
    </row>
    <row r="22" spans="1:46" ht="15.75" customHeight="1" x14ac:dyDescent="0.25">
      <c r="A22" s="5" t="s">
        <v>236</v>
      </c>
      <c r="B22" s="6">
        <f t="shared" ref="B22:D22" si="16">E22+H22+K22+N22+Q22+T22+W22+Z22+AC22+AF22+AI22+AL22</f>
        <v>13</v>
      </c>
      <c r="C22" s="6">
        <f t="shared" si="16"/>
        <v>181</v>
      </c>
      <c r="D22" s="6">
        <f t="shared" si="16"/>
        <v>1</v>
      </c>
      <c r="E22" s="7">
        <v>5</v>
      </c>
      <c r="F22">
        <v>90</v>
      </c>
      <c r="G22">
        <v>0</v>
      </c>
      <c r="H22" s="7"/>
      <c r="K22" s="7"/>
      <c r="N22" s="7">
        <v>2</v>
      </c>
      <c r="O22">
        <v>33</v>
      </c>
      <c r="P22">
        <v>0</v>
      </c>
      <c r="Q22" s="7"/>
      <c r="T22" s="7">
        <v>1</v>
      </c>
      <c r="U22">
        <v>14</v>
      </c>
      <c r="V22">
        <v>0</v>
      </c>
      <c r="W22" s="7"/>
      <c r="Z22" s="7">
        <v>2</v>
      </c>
      <c r="AA22">
        <v>14</v>
      </c>
      <c r="AB22">
        <v>1</v>
      </c>
      <c r="AC22" s="7"/>
      <c r="AF22" s="7"/>
      <c r="AI22" s="7">
        <v>1</v>
      </c>
      <c r="AJ22">
        <v>8</v>
      </c>
      <c r="AK22">
        <v>0</v>
      </c>
      <c r="AL22" s="7">
        <v>2</v>
      </c>
      <c r="AM22">
        <v>22</v>
      </c>
      <c r="AN22">
        <v>0</v>
      </c>
      <c r="AO22" s="7"/>
      <c r="AR22" s="7"/>
    </row>
    <row r="23" spans="1:46" ht="15.75" customHeight="1" x14ac:dyDescent="0.25">
      <c r="A23" s="5" t="s">
        <v>363</v>
      </c>
      <c r="B23" s="6">
        <f t="shared" ref="B23:D23" si="17">E23+H23+K23+N23+Q23+T23+W23+Z23+AC23+AF23+AI23+AL23</f>
        <v>20</v>
      </c>
      <c r="C23" s="6">
        <f t="shared" si="17"/>
        <v>151</v>
      </c>
      <c r="D23" s="6">
        <f t="shared" si="17"/>
        <v>0</v>
      </c>
      <c r="E23" s="7">
        <v>1</v>
      </c>
      <c r="F23">
        <v>20</v>
      </c>
      <c r="G23">
        <v>0</v>
      </c>
      <c r="H23" s="7">
        <v>8</v>
      </c>
      <c r="I23" s="8">
        <v>50</v>
      </c>
      <c r="J23" s="8">
        <v>0</v>
      </c>
      <c r="K23" s="7">
        <v>2</v>
      </c>
      <c r="L23" s="8">
        <v>9</v>
      </c>
      <c r="M23" s="8">
        <v>0</v>
      </c>
      <c r="N23" s="7">
        <v>5</v>
      </c>
      <c r="O23" s="8">
        <v>44</v>
      </c>
      <c r="P23" s="8">
        <v>0</v>
      </c>
      <c r="Q23" s="7"/>
      <c r="T23" s="7">
        <v>1</v>
      </c>
      <c r="U23">
        <v>8</v>
      </c>
      <c r="V23">
        <v>0</v>
      </c>
      <c r="W23" s="7">
        <v>2</v>
      </c>
      <c r="X23" s="8">
        <v>16</v>
      </c>
      <c r="Y23" s="8">
        <v>0</v>
      </c>
      <c r="Z23" s="7"/>
      <c r="AC23" s="7"/>
      <c r="AF23" s="7"/>
      <c r="AI23" s="7"/>
      <c r="AL23" s="7">
        <v>1</v>
      </c>
      <c r="AM23">
        <v>4</v>
      </c>
      <c r="AN23">
        <v>0</v>
      </c>
      <c r="AO23" s="7">
        <v>2</v>
      </c>
      <c r="AP23">
        <v>17</v>
      </c>
      <c r="AQ23">
        <v>0</v>
      </c>
      <c r="AR23" s="7">
        <v>1</v>
      </c>
      <c r="AS23">
        <v>5</v>
      </c>
      <c r="AT23">
        <v>0</v>
      </c>
    </row>
    <row r="24" spans="1:46" ht="15.75" customHeight="1" x14ac:dyDescent="0.25">
      <c r="A24" s="5" t="s">
        <v>448</v>
      </c>
      <c r="B24" s="6">
        <f t="shared" ref="B24:D24" si="18">E24+H24+K24+N24+Q24+T24+W24+Z24+AC24+AF24+AI24+AL24</f>
        <v>22</v>
      </c>
      <c r="C24" s="6">
        <f t="shared" si="18"/>
        <v>288</v>
      </c>
      <c r="D24" s="6">
        <f t="shared" si="18"/>
        <v>2</v>
      </c>
      <c r="E24" s="7">
        <v>7</v>
      </c>
      <c r="F24" s="10">
        <v>129</v>
      </c>
      <c r="G24" s="12">
        <v>2</v>
      </c>
      <c r="H24" s="7">
        <v>5</v>
      </c>
      <c r="I24" s="8">
        <v>51</v>
      </c>
      <c r="J24" s="8">
        <v>0</v>
      </c>
      <c r="K24" s="7">
        <v>3</v>
      </c>
      <c r="L24" s="8">
        <v>44</v>
      </c>
      <c r="M24" s="8">
        <v>0</v>
      </c>
      <c r="N24" s="7">
        <v>1</v>
      </c>
      <c r="O24" s="8">
        <v>7</v>
      </c>
      <c r="P24" s="8">
        <v>0</v>
      </c>
      <c r="Q24" s="7">
        <v>1</v>
      </c>
      <c r="R24" s="8">
        <v>7</v>
      </c>
      <c r="S24" s="8">
        <v>0</v>
      </c>
      <c r="T24" s="7">
        <v>3</v>
      </c>
      <c r="U24" s="8">
        <v>38</v>
      </c>
      <c r="V24" s="8">
        <v>0</v>
      </c>
      <c r="W24" s="7">
        <v>1</v>
      </c>
      <c r="X24" s="8">
        <v>9</v>
      </c>
      <c r="Y24" s="8">
        <v>0</v>
      </c>
      <c r="Z24" s="7"/>
      <c r="AC24" s="7"/>
      <c r="AF24" s="7"/>
      <c r="AI24" s="7">
        <v>1</v>
      </c>
      <c r="AJ24">
        <v>3</v>
      </c>
      <c r="AK24">
        <v>0</v>
      </c>
      <c r="AL24" s="7"/>
      <c r="AO24" s="7"/>
      <c r="AR24" s="7"/>
    </row>
    <row r="25" spans="1:46" ht="15.75" customHeight="1" x14ac:dyDescent="0.25">
      <c r="A25" s="5" t="s">
        <v>364</v>
      </c>
      <c r="B25" s="6">
        <f t="shared" ref="B25:D25" si="19">E25+H25+K25+N25+Q25+T25+W25+Z25+AC25+AF25+AI25+AL25</f>
        <v>17</v>
      </c>
      <c r="C25" s="6">
        <f t="shared" si="19"/>
        <v>194</v>
      </c>
      <c r="D25" s="6">
        <f t="shared" si="19"/>
        <v>2</v>
      </c>
      <c r="E25" s="7">
        <v>8</v>
      </c>
      <c r="F25" s="10">
        <v>124</v>
      </c>
      <c r="G25" s="12">
        <v>2</v>
      </c>
      <c r="H25" s="7">
        <v>3</v>
      </c>
      <c r="I25" s="8">
        <v>32</v>
      </c>
      <c r="J25" s="8">
        <v>0</v>
      </c>
      <c r="K25" s="7">
        <v>1</v>
      </c>
      <c r="L25" s="8">
        <v>2</v>
      </c>
      <c r="M25" s="8">
        <v>0</v>
      </c>
      <c r="N25" s="7">
        <v>1</v>
      </c>
      <c r="O25" s="8">
        <v>8</v>
      </c>
      <c r="P25" s="8">
        <v>0</v>
      </c>
      <c r="Q25" s="7"/>
      <c r="R25" s="8"/>
      <c r="S25" s="8"/>
      <c r="T25" s="7">
        <v>2</v>
      </c>
      <c r="U25" s="8">
        <v>9</v>
      </c>
      <c r="V25" s="8">
        <v>0</v>
      </c>
      <c r="W25" s="7">
        <v>1</v>
      </c>
      <c r="X25" s="8">
        <v>16</v>
      </c>
      <c r="Y25" s="8">
        <v>0</v>
      </c>
      <c r="Z25" s="7">
        <v>1</v>
      </c>
      <c r="AA25" s="8">
        <v>3</v>
      </c>
      <c r="AB25" s="8">
        <v>0</v>
      </c>
      <c r="AC25" s="7"/>
      <c r="AF25" s="7"/>
      <c r="AI25" s="7"/>
      <c r="AL25" s="7"/>
      <c r="AO25" s="7"/>
      <c r="AR25" s="7"/>
    </row>
    <row r="26" spans="1:46" ht="15.75" customHeight="1" x14ac:dyDescent="0.25">
      <c r="A26" s="5" t="s">
        <v>125</v>
      </c>
      <c r="B26" s="6">
        <f t="shared" ref="B26:D26" si="20">E26+H26+K26+N26+Q26+T26+W26+Z26+AC26+AF26+AI26+AL26</f>
        <v>19</v>
      </c>
      <c r="C26" s="6">
        <f t="shared" si="20"/>
        <v>197</v>
      </c>
      <c r="D26" s="6">
        <f t="shared" si="20"/>
        <v>0</v>
      </c>
      <c r="E26" s="7">
        <v>5</v>
      </c>
      <c r="F26">
        <v>46</v>
      </c>
      <c r="G26">
        <v>0</v>
      </c>
      <c r="H26" s="7">
        <v>1</v>
      </c>
      <c r="I26" s="8">
        <v>7</v>
      </c>
      <c r="J26" s="8">
        <v>0</v>
      </c>
      <c r="K26" s="7">
        <v>5</v>
      </c>
      <c r="L26" s="8">
        <v>35</v>
      </c>
      <c r="M26" s="8">
        <v>0</v>
      </c>
      <c r="N26" s="7">
        <v>3</v>
      </c>
      <c r="O26" s="8">
        <v>35</v>
      </c>
      <c r="P26" s="8">
        <v>0</v>
      </c>
      <c r="Q26" s="7">
        <v>2</v>
      </c>
      <c r="R26" s="8">
        <v>13</v>
      </c>
      <c r="S26" s="8">
        <v>0</v>
      </c>
      <c r="T26" s="7">
        <v>3</v>
      </c>
      <c r="U26" s="8">
        <v>61</v>
      </c>
      <c r="V26" s="8">
        <v>0</v>
      </c>
      <c r="W26" s="7"/>
      <c r="Z26" s="7"/>
      <c r="AC26" s="7"/>
      <c r="AF26" s="7"/>
      <c r="AI26" s="7"/>
      <c r="AL26" s="7"/>
      <c r="AO26" s="7"/>
      <c r="AR26" s="7"/>
    </row>
    <row r="27" spans="1:46" ht="15.75" customHeight="1" x14ac:dyDescent="0.25">
      <c r="A27" s="5" t="s">
        <v>1265</v>
      </c>
      <c r="B27" s="6">
        <f t="shared" ref="B27:D27" si="21">E27+H27+K27+N27+Q27+T27+W27+Z27+AC27+AF27+AI27+AL27</f>
        <v>9</v>
      </c>
      <c r="C27" s="6">
        <f t="shared" si="21"/>
        <v>63</v>
      </c>
      <c r="D27" s="6">
        <f t="shared" si="21"/>
        <v>0</v>
      </c>
      <c r="E27" s="7">
        <v>3</v>
      </c>
      <c r="F27">
        <v>20</v>
      </c>
      <c r="G27">
        <v>0</v>
      </c>
      <c r="H27" s="7"/>
      <c r="K27" s="7">
        <v>1</v>
      </c>
      <c r="L27" s="8">
        <v>-5</v>
      </c>
      <c r="M27" s="8">
        <v>0</v>
      </c>
      <c r="N27" s="7">
        <v>2</v>
      </c>
      <c r="O27" s="8">
        <v>17</v>
      </c>
      <c r="P27" s="8">
        <v>0</v>
      </c>
      <c r="Q27" s="7"/>
      <c r="T27" s="7"/>
      <c r="W27" s="7">
        <v>3</v>
      </c>
      <c r="X27">
        <v>31</v>
      </c>
      <c r="Y27">
        <v>0</v>
      </c>
      <c r="Z27" s="7"/>
      <c r="AC27" s="7"/>
      <c r="AF27" s="7"/>
      <c r="AI27" s="7"/>
      <c r="AL27" s="7"/>
      <c r="AO27" s="7"/>
      <c r="AR27" s="7"/>
    </row>
    <row r="28" spans="1:46" ht="15.75" customHeight="1" x14ac:dyDescent="0.25">
      <c r="A28" s="5" t="s">
        <v>342</v>
      </c>
      <c r="B28" s="6">
        <f t="shared" ref="B28:D28" si="22">E28+H28+K28+N28+Q28+T28+W28+Z28+AC28+AF28+AI28+AL28</f>
        <v>20</v>
      </c>
      <c r="C28" s="6">
        <f t="shared" si="22"/>
        <v>208</v>
      </c>
      <c r="D28" s="6">
        <f t="shared" si="22"/>
        <v>0</v>
      </c>
      <c r="E28" s="7">
        <v>7</v>
      </c>
      <c r="F28">
        <v>55</v>
      </c>
      <c r="G28">
        <v>0</v>
      </c>
      <c r="H28" s="7">
        <v>1</v>
      </c>
      <c r="I28" s="8">
        <v>6</v>
      </c>
      <c r="J28" s="8">
        <v>0</v>
      </c>
      <c r="K28" s="7">
        <v>3</v>
      </c>
      <c r="L28" s="8">
        <v>52</v>
      </c>
      <c r="M28" s="8">
        <v>0</v>
      </c>
      <c r="N28" s="7"/>
      <c r="Q28" s="7">
        <v>5</v>
      </c>
      <c r="R28">
        <v>43</v>
      </c>
      <c r="S28">
        <v>0</v>
      </c>
      <c r="T28" s="7"/>
      <c r="W28" s="7">
        <v>3</v>
      </c>
      <c r="X28">
        <v>45</v>
      </c>
      <c r="Y28">
        <v>0</v>
      </c>
      <c r="Z28" s="7">
        <v>1</v>
      </c>
      <c r="AA28" s="8">
        <v>7</v>
      </c>
      <c r="AB28" s="8">
        <v>0</v>
      </c>
      <c r="AC28" s="7"/>
      <c r="AF28" s="7"/>
      <c r="AI28" s="7"/>
      <c r="AL28" s="7"/>
      <c r="AO28" s="7"/>
      <c r="AR28" s="7"/>
    </row>
    <row r="29" spans="1:46" ht="15.75" customHeight="1" x14ac:dyDescent="0.25">
      <c r="A29" s="5"/>
      <c r="B29" s="6"/>
      <c r="C29" s="6"/>
      <c r="D29" s="6"/>
      <c r="E29" s="8">
        <f t="shared" ref="E29:AN29" si="23">SUM(E18:E28)</f>
        <v>54</v>
      </c>
      <c r="F29" s="8">
        <f t="shared" si="23"/>
        <v>788</v>
      </c>
      <c r="G29" s="8">
        <f t="shared" si="23"/>
        <v>6</v>
      </c>
      <c r="H29" s="8">
        <f t="shared" si="23"/>
        <v>19</v>
      </c>
      <c r="I29" s="8">
        <f t="shared" si="23"/>
        <v>157</v>
      </c>
      <c r="J29" s="8">
        <f t="shared" si="23"/>
        <v>0</v>
      </c>
      <c r="K29" s="8">
        <f t="shared" si="23"/>
        <v>19</v>
      </c>
      <c r="L29" s="8">
        <f t="shared" si="23"/>
        <v>206</v>
      </c>
      <c r="M29" s="8">
        <f t="shared" si="23"/>
        <v>0</v>
      </c>
      <c r="N29" s="8">
        <f t="shared" si="23"/>
        <v>18</v>
      </c>
      <c r="O29" s="8">
        <f t="shared" si="23"/>
        <v>184</v>
      </c>
      <c r="P29" s="8">
        <f t="shared" si="23"/>
        <v>0</v>
      </c>
      <c r="Q29" s="8">
        <f t="shared" si="23"/>
        <v>13</v>
      </c>
      <c r="R29" s="8">
        <f t="shared" si="23"/>
        <v>128</v>
      </c>
      <c r="S29" s="8">
        <f t="shared" si="23"/>
        <v>0</v>
      </c>
      <c r="T29" s="8">
        <f t="shared" si="23"/>
        <v>13</v>
      </c>
      <c r="U29" s="8">
        <f t="shared" si="23"/>
        <v>155</v>
      </c>
      <c r="V29" s="8">
        <f t="shared" si="23"/>
        <v>0</v>
      </c>
      <c r="W29" s="8">
        <f t="shared" si="23"/>
        <v>10</v>
      </c>
      <c r="X29" s="8">
        <f t="shared" si="23"/>
        <v>117</v>
      </c>
      <c r="Y29" s="8">
        <f t="shared" si="23"/>
        <v>0</v>
      </c>
      <c r="Z29" s="8">
        <f t="shared" si="23"/>
        <v>8</v>
      </c>
      <c r="AA29" s="8">
        <f t="shared" si="23"/>
        <v>62</v>
      </c>
      <c r="AB29" s="8">
        <f t="shared" si="23"/>
        <v>1</v>
      </c>
      <c r="AC29" s="8">
        <f t="shared" si="23"/>
        <v>4</v>
      </c>
      <c r="AD29" s="8">
        <f t="shared" si="23"/>
        <v>39</v>
      </c>
      <c r="AE29" s="8">
        <f t="shared" si="23"/>
        <v>0</v>
      </c>
      <c r="AF29" s="8">
        <f t="shared" si="23"/>
        <v>1</v>
      </c>
      <c r="AG29" s="8">
        <f t="shared" si="23"/>
        <v>-1</v>
      </c>
      <c r="AH29" s="8">
        <f t="shared" si="23"/>
        <v>0</v>
      </c>
      <c r="AI29" s="8">
        <f t="shared" si="23"/>
        <v>3</v>
      </c>
      <c r="AJ29" s="8">
        <f t="shared" si="23"/>
        <v>19</v>
      </c>
      <c r="AK29" s="8">
        <f t="shared" si="23"/>
        <v>0</v>
      </c>
      <c r="AL29" s="8">
        <f t="shared" si="23"/>
        <v>4</v>
      </c>
      <c r="AM29" s="8">
        <f t="shared" si="23"/>
        <v>35</v>
      </c>
      <c r="AN29" s="8">
        <f t="shared" si="23"/>
        <v>0</v>
      </c>
    </row>
    <row r="30" spans="1:46" ht="15.75" customHeight="1" x14ac:dyDescent="0.25">
      <c r="A30" s="5"/>
      <c r="B30" s="6"/>
      <c r="C30" s="6"/>
      <c r="D30" s="6"/>
    </row>
    <row r="31" spans="1:46" ht="15.75" customHeight="1" x14ac:dyDescent="0.25">
      <c r="A31" s="1" t="s">
        <v>71</v>
      </c>
      <c r="B31" s="2"/>
      <c r="C31" s="2"/>
      <c r="D31" s="2"/>
      <c r="E31" s="3"/>
      <c r="F31" s="3"/>
      <c r="G31" s="3" t="s">
        <v>1166</v>
      </c>
      <c r="H31" s="3"/>
      <c r="I31" s="3"/>
      <c r="J31" s="3"/>
      <c r="K31" s="3"/>
      <c r="L31" s="3" t="s">
        <v>1161</v>
      </c>
      <c r="M31" s="3"/>
      <c r="N31" s="3"/>
      <c r="O31" s="3"/>
      <c r="P31" s="3"/>
      <c r="Q31" s="3" t="s">
        <v>1162</v>
      </c>
      <c r="R31" s="3"/>
      <c r="S31" s="3"/>
      <c r="T31" s="3"/>
      <c r="U31" s="3"/>
      <c r="V31" s="3" t="s">
        <v>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1:46" ht="15.75" customHeight="1" x14ac:dyDescent="0.25">
      <c r="A32" s="1" t="s">
        <v>1174</v>
      </c>
      <c r="B32" s="2"/>
      <c r="C32" s="2"/>
      <c r="D32" s="2"/>
      <c r="E32" s="3"/>
      <c r="F32" s="3"/>
      <c r="G32" s="4" t="s">
        <v>72</v>
      </c>
      <c r="H32" s="3" t="s">
        <v>4</v>
      </c>
      <c r="I32" s="3" t="s">
        <v>73</v>
      </c>
      <c r="J32" s="3" t="s">
        <v>7</v>
      </c>
      <c r="K32" s="3" t="s">
        <v>8</v>
      </c>
      <c r="L32" s="4" t="s">
        <v>72</v>
      </c>
      <c r="M32" s="3" t="s">
        <v>4</v>
      </c>
      <c r="N32" s="3" t="s">
        <v>73</v>
      </c>
      <c r="O32" s="3" t="s">
        <v>7</v>
      </c>
      <c r="P32" s="3" t="s">
        <v>8</v>
      </c>
      <c r="Q32" s="4" t="s">
        <v>72</v>
      </c>
      <c r="R32" s="3" t="s">
        <v>4</v>
      </c>
      <c r="S32" s="3" t="s">
        <v>73</v>
      </c>
      <c r="T32" s="3" t="s">
        <v>7</v>
      </c>
      <c r="U32" s="3" t="s">
        <v>8</v>
      </c>
      <c r="V32" s="4" t="s">
        <v>72</v>
      </c>
      <c r="W32" s="3" t="s">
        <v>4</v>
      </c>
      <c r="X32" s="3" t="s">
        <v>73</v>
      </c>
      <c r="Y32" s="3" t="s">
        <v>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 spans="1:46" ht="15.75" customHeight="1" x14ac:dyDescent="0.25">
      <c r="A33" s="5" t="s">
        <v>1175</v>
      </c>
      <c r="B33" s="6">
        <f t="shared" ref="B33:F33" si="24">G33+L33+Q33+V33</f>
        <v>9</v>
      </c>
      <c r="C33" s="6">
        <f t="shared" si="24"/>
        <v>17</v>
      </c>
      <c r="D33" s="6">
        <f t="shared" si="24"/>
        <v>1</v>
      </c>
      <c r="E33" s="6">
        <f t="shared" si="24"/>
        <v>120</v>
      </c>
      <c r="F33" s="6">
        <f t="shared" si="24"/>
        <v>0</v>
      </c>
      <c r="G33" s="7">
        <v>9</v>
      </c>
      <c r="H33">
        <v>16</v>
      </c>
      <c r="I33">
        <v>1</v>
      </c>
      <c r="J33">
        <v>120</v>
      </c>
      <c r="K33">
        <v>0</v>
      </c>
      <c r="L33" s="7">
        <v>0</v>
      </c>
      <c r="M33" s="8">
        <v>1</v>
      </c>
      <c r="N33" s="8">
        <v>0</v>
      </c>
      <c r="O33" s="8">
        <v>0</v>
      </c>
      <c r="P33" s="8">
        <v>0</v>
      </c>
      <c r="Q33" s="7"/>
      <c r="V33" s="7"/>
    </row>
    <row r="34" spans="1:46" ht="15.75" customHeight="1" x14ac:dyDescent="0.25">
      <c r="A34" s="5" t="s">
        <v>301</v>
      </c>
      <c r="B34" s="6">
        <f t="shared" ref="B34:F34" si="25">G34+L34+Q34+V34</f>
        <v>9</v>
      </c>
      <c r="C34" s="6">
        <f t="shared" si="25"/>
        <v>21</v>
      </c>
      <c r="D34" s="6">
        <f t="shared" si="25"/>
        <v>1</v>
      </c>
      <c r="E34" s="6">
        <f t="shared" si="25"/>
        <v>144</v>
      </c>
      <c r="F34" s="6">
        <f t="shared" si="25"/>
        <v>0</v>
      </c>
      <c r="G34" s="7">
        <v>9</v>
      </c>
      <c r="H34">
        <v>21</v>
      </c>
      <c r="I34">
        <v>1</v>
      </c>
      <c r="J34">
        <v>144</v>
      </c>
      <c r="K34">
        <v>0</v>
      </c>
      <c r="L34" s="7"/>
      <c r="Q34" s="7"/>
      <c r="V34" s="7"/>
    </row>
    <row r="35" spans="1:46" ht="15.75" customHeight="1" x14ac:dyDescent="0.25">
      <c r="A35" s="5" t="s">
        <v>685</v>
      </c>
      <c r="B35" s="6">
        <f t="shared" ref="B35:F35" si="26">G35+L35+Q35+V35</f>
        <v>13</v>
      </c>
      <c r="C35" s="6">
        <f t="shared" si="26"/>
        <v>25</v>
      </c>
      <c r="D35" s="6">
        <f t="shared" si="26"/>
        <v>3</v>
      </c>
      <c r="E35" s="6">
        <f t="shared" si="26"/>
        <v>135</v>
      </c>
      <c r="F35" s="6">
        <f t="shared" si="26"/>
        <v>0</v>
      </c>
      <c r="G35" s="7">
        <v>13</v>
      </c>
      <c r="H35">
        <v>25</v>
      </c>
      <c r="I35">
        <v>3</v>
      </c>
      <c r="J35">
        <v>135</v>
      </c>
      <c r="K35">
        <v>0</v>
      </c>
      <c r="L35" s="7"/>
      <c r="Q35" s="7"/>
      <c r="V35" s="7"/>
    </row>
    <row r="36" spans="1:46" ht="15.75" customHeight="1" x14ac:dyDescent="0.25">
      <c r="A36" s="5" t="s">
        <v>474</v>
      </c>
      <c r="B36" s="6">
        <f t="shared" ref="B36:F36" si="27">G36+L36+Q36+V36</f>
        <v>15</v>
      </c>
      <c r="C36" s="6">
        <f t="shared" si="27"/>
        <v>22</v>
      </c>
      <c r="D36" s="6">
        <f t="shared" si="27"/>
        <v>1</v>
      </c>
      <c r="E36" s="6">
        <f t="shared" si="27"/>
        <v>208</v>
      </c>
      <c r="F36" s="6">
        <f t="shared" si="27"/>
        <v>2</v>
      </c>
      <c r="G36" s="7">
        <v>15</v>
      </c>
      <c r="H36">
        <v>22</v>
      </c>
      <c r="I36">
        <v>1</v>
      </c>
      <c r="J36">
        <v>208</v>
      </c>
      <c r="K36" s="19">
        <v>2</v>
      </c>
      <c r="L36" s="7"/>
      <c r="Q36" s="7"/>
      <c r="V36" s="7"/>
    </row>
    <row r="37" spans="1:46" ht="15.75" customHeight="1" x14ac:dyDescent="0.25">
      <c r="A37" s="5" t="s">
        <v>236</v>
      </c>
      <c r="B37" s="6">
        <f t="shared" ref="B37:F37" si="28">G37+L37+Q37+V37</f>
        <v>13</v>
      </c>
      <c r="C37" s="6">
        <f t="shared" si="28"/>
        <v>25</v>
      </c>
      <c r="D37" s="6">
        <f t="shared" si="28"/>
        <v>0</v>
      </c>
      <c r="E37" s="6">
        <f t="shared" si="28"/>
        <v>181</v>
      </c>
      <c r="F37" s="6">
        <f t="shared" si="28"/>
        <v>1</v>
      </c>
      <c r="G37" s="7">
        <v>13</v>
      </c>
      <c r="H37">
        <v>25</v>
      </c>
      <c r="I37">
        <v>0</v>
      </c>
      <c r="J37">
        <v>181</v>
      </c>
      <c r="K37">
        <v>1</v>
      </c>
      <c r="L37" s="7"/>
      <c r="Q37" s="7"/>
      <c r="V37" s="7"/>
    </row>
    <row r="38" spans="1:46" ht="15.75" customHeight="1" x14ac:dyDescent="0.25">
      <c r="A38" s="5" t="s">
        <v>363</v>
      </c>
      <c r="B38" s="6">
        <f t="shared" ref="B38:F38" si="29">G38+L38+Q38+V38</f>
        <v>23</v>
      </c>
      <c r="C38" s="6">
        <f t="shared" si="29"/>
        <v>45</v>
      </c>
      <c r="D38" s="6">
        <f t="shared" si="29"/>
        <v>4</v>
      </c>
      <c r="E38" s="6">
        <f t="shared" si="29"/>
        <v>173</v>
      </c>
      <c r="F38" s="6">
        <f t="shared" si="29"/>
        <v>0</v>
      </c>
      <c r="G38" s="7">
        <v>23</v>
      </c>
      <c r="H38">
        <v>45</v>
      </c>
      <c r="I38">
        <v>4</v>
      </c>
      <c r="J38">
        <v>173</v>
      </c>
      <c r="K38">
        <v>0</v>
      </c>
      <c r="L38" s="7"/>
      <c r="Q38" s="7"/>
      <c r="V38" s="7"/>
    </row>
    <row r="39" spans="1:46" ht="15.75" customHeight="1" x14ac:dyDescent="0.25">
      <c r="A39" s="5" t="s">
        <v>448</v>
      </c>
      <c r="B39" s="6">
        <f t="shared" ref="B39:F39" si="30">G39+L39+Q39+V39</f>
        <v>22</v>
      </c>
      <c r="C39" s="6">
        <f t="shared" si="30"/>
        <v>43</v>
      </c>
      <c r="D39" s="6">
        <f t="shared" si="30"/>
        <v>4</v>
      </c>
      <c r="E39" s="6">
        <f t="shared" si="30"/>
        <v>292</v>
      </c>
      <c r="F39" s="6">
        <f t="shared" si="30"/>
        <v>2</v>
      </c>
      <c r="G39" s="7">
        <v>22</v>
      </c>
      <c r="H39">
        <v>43</v>
      </c>
      <c r="I39">
        <v>4</v>
      </c>
      <c r="J39">
        <v>292</v>
      </c>
      <c r="K39" s="19">
        <v>2</v>
      </c>
      <c r="L39" s="7"/>
      <c r="Q39" s="7"/>
      <c r="V39" s="7"/>
    </row>
    <row r="40" spans="1:46" ht="15.75" customHeight="1" x14ac:dyDescent="0.25">
      <c r="A40" s="5" t="s">
        <v>364</v>
      </c>
      <c r="B40" s="6">
        <f t="shared" ref="B40:F40" si="31">G40+L40+Q40+V40</f>
        <v>17</v>
      </c>
      <c r="C40" s="6">
        <f t="shared" si="31"/>
        <v>35</v>
      </c>
      <c r="D40" s="6">
        <f t="shared" si="31"/>
        <v>3</v>
      </c>
      <c r="E40" s="6">
        <f t="shared" si="31"/>
        <v>194</v>
      </c>
      <c r="F40" s="6">
        <f t="shared" si="31"/>
        <v>2</v>
      </c>
      <c r="G40" s="7">
        <v>17</v>
      </c>
      <c r="H40">
        <v>34</v>
      </c>
      <c r="I40">
        <v>2</v>
      </c>
      <c r="J40">
        <v>194</v>
      </c>
      <c r="K40" s="19">
        <v>2</v>
      </c>
      <c r="L40" s="7"/>
      <c r="Q40" s="7">
        <v>0</v>
      </c>
      <c r="R40">
        <v>1</v>
      </c>
      <c r="S40">
        <v>1</v>
      </c>
      <c r="T40">
        <v>0</v>
      </c>
      <c r="U40">
        <v>0</v>
      </c>
      <c r="V40" s="7"/>
    </row>
    <row r="41" spans="1:46" ht="15.75" customHeight="1" x14ac:dyDescent="0.25">
      <c r="A41" s="5" t="s">
        <v>125</v>
      </c>
      <c r="B41" s="6">
        <f t="shared" ref="B41:F41" si="32">G41+L41+Q41+V41</f>
        <v>19</v>
      </c>
      <c r="C41" s="6">
        <f t="shared" si="32"/>
        <v>26</v>
      </c>
      <c r="D41" s="6">
        <f t="shared" si="32"/>
        <v>0</v>
      </c>
      <c r="E41" s="6">
        <f t="shared" si="32"/>
        <v>197</v>
      </c>
      <c r="F41" s="6">
        <f t="shared" si="32"/>
        <v>0</v>
      </c>
      <c r="G41" s="7">
        <v>19</v>
      </c>
      <c r="H41">
        <v>26</v>
      </c>
      <c r="I41">
        <v>0</v>
      </c>
      <c r="J41">
        <v>197</v>
      </c>
      <c r="K41">
        <v>0</v>
      </c>
      <c r="L41" s="7"/>
      <c r="Q41" s="7"/>
      <c r="V41" s="7"/>
    </row>
    <row r="42" spans="1:46" ht="15.75" customHeight="1" x14ac:dyDescent="0.25">
      <c r="A42" s="5" t="s">
        <v>1265</v>
      </c>
      <c r="B42" s="6">
        <f t="shared" ref="B42:F42" si="33">G42+L42+Q42+V42</f>
        <v>9</v>
      </c>
      <c r="C42" s="6">
        <f t="shared" si="33"/>
        <v>25</v>
      </c>
      <c r="D42" s="6">
        <f t="shared" si="33"/>
        <v>3</v>
      </c>
      <c r="E42" s="6">
        <f t="shared" si="33"/>
        <v>63</v>
      </c>
      <c r="F42" s="6">
        <f t="shared" si="33"/>
        <v>0</v>
      </c>
      <c r="G42" s="7">
        <v>9</v>
      </c>
      <c r="H42">
        <v>25</v>
      </c>
      <c r="I42">
        <v>3</v>
      </c>
      <c r="J42">
        <v>63</v>
      </c>
      <c r="K42">
        <v>0</v>
      </c>
      <c r="L42" s="7"/>
      <c r="Q42" s="7"/>
      <c r="V42" s="7"/>
    </row>
    <row r="43" spans="1:46" ht="15.75" customHeight="1" x14ac:dyDescent="0.25">
      <c r="A43" s="5" t="s">
        <v>342</v>
      </c>
      <c r="B43" s="6">
        <f t="shared" ref="B43:F43" si="34">G43+L43+Q43+V43</f>
        <v>20</v>
      </c>
      <c r="C43" s="6">
        <f t="shared" si="34"/>
        <v>35</v>
      </c>
      <c r="D43" s="6">
        <f t="shared" si="34"/>
        <v>0</v>
      </c>
      <c r="E43" s="6">
        <f t="shared" si="34"/>
        <v>208</v>
      </c>
      <c r="F43" s="6">
        <f t="shared" si="34"/>
        <v>0</v>
      </c>
      <c r="G43" s="7">
        <v>20</v>
      </c>
      <c r="H43">
        <v>35</v>
      </c>
      <c r="I43">
        <v>0</v>
      </c>
      <c r="J43">
        <v>208</v>
      </c>
      <c r="K43">
        <v>0</v>
      </c>
      <c r="L43" s="7"/>
      <c r="Q43" s="7"/>
      <c r="V43" s="7"/>
    </row>
    <row r="44" spans="1:46" ht="15.75" customHeight="1" x14ac:dyDescent="0.25">
      <c r="A44" s="5"/>
      <c r="B44" s="6"/>
      <c r="C44" s="6"/>
      <c r="D44" s="6"/>
      <c r="E44" s="6"/>
      <c r="F44" s="6"/>
      <c r="G44" s="8">
        <f t="shared" ref="G44:Y44" si="35">SUM(G33:G43)</f>
        <v>169</v>
      </c>
      <c r="H44" s="8">
        <f t="shared" si="35"/>
        <v>317</v>
      </c>
      <c r="I44" s="8">
        <f t="shared" si="35"/>
        <v>19</v>
      </c>
      <c r="J44" s="8">
        <f t="shared" si="35"/>
        <v>1915</v>
      </c>
      <c r="K44" s="8">
        <f t="shared" si="35"/>
        <v>7</v>
      </c>
      <c r="L44" s="8">
        <f t="shared" si="35"/>
        <v>0</v>
      </c>
      <c r="M44" s="8">
        <f t="shared" si="35"/>
        <v>1</v>
      </c>
      <c r="N44" s="8">
        <f t="shared" si="35"/>
        <v>0</v>
      </c>
      <c r="O44" s="8">
        <f t="shared" si="35"/>
        <v>0</v>
      </c>
      <c r="P44" s="8">
        <f t="shared" si="35"/>
        <v>0</v>
      </c>
      <c r="Q44" s="8">
        <f t="shared" si="35"/>
        <v>0</v>
      </c>
      <c r="R44" s="8">
        <f t="shared" si="35"/>
        <v>1</v>
      </c>
      <c r="S44" s="8">
        <f t="shared" si="35"/>
        <v>1</v>
      </c>
      <c r="T44" s="8">
        <f t="shared" si="35"/>
        <v>0</v>
      </c>
      <c r="U44" s="8">
        <f t="shared" si="35"/>
        <v>0</v>
      </c>
      <c r="V44" s="8">
        <f t="shared" si="35"/>
        <v>0</v>
      </c>
      <c r="W44" s="8">
        <f t="shared" si="35"/>
        <v>0</v>
      </c>
      <c r="X44" s="8">
        <f t="shared" si="35"/>
        <v>0</v>
      </c>
      <c r="Y44" s="8">
        <f t="shared" si="35"/>
        <v>0</v>
      </c>
    </row>
    <row r="45" spans="1:46" ht="15.75" customHeight="1" x14ac:dyDescent="0.25">
      <c r="A45" s="5"/>
      <c r="B45" s="6"/>
      <c r="C45" s="6"/>
      <c r="D45" s="6"/>
    </row>
    <row r="46" spans="1:46" ht="15.75" customHeight="1" x14ac:dyDescent="0.25">
      <c r="A46" s="1" t="s">
        <v>83</v>
      </c>
      <c r="B46" s="2"/>
      <c r="C46" s="2"/>
      <c r="D46" s="2"/>
      <c r="E46" s="3" t="s">
        <v>1197</v>
      </c>
      <c r="F46" s="3"/>
      <c r="G46" s="3"/>
      <c r="H46" s="3"/>
      <c r="I46" s="3"/>
      <c r="J46" s="3" t="s">
        <v>9</v>
      </c>
      <c r="K46" s="3"/>
      <c r="L46" s="3"/>
      <c r="M46" s="3"/>
      <c r="N46" s="3"/>
      <c r="O46" s="3"/>
      <c r="P46" s="3"/>
      <c r="Q46" s="3" t="s">
        <v>84</v>
      </c>
      <c r="R46" s="3"/>
      <c r="S46" s="3"/>
      <c r="T46" s="3" t="s">
        <v>1198</v>
      </c>
      <c r="U46" s="3"/>
      <c r="V46" s="3"/>
      <c r="W46" s="3"/>
      <c r="X46" s="3" t="s">
        <v>83</v>
      </c>
      <c r="Y46" s="3"/>
      <c r="Z46" s="3" t="s">
        <v>1199</v>
      </c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spans="1:46" ht="15.75" customHeight="1" x14ac:dyDescent="0.25">
      <c r="A47" s="1" t="s">
        <v>1174</v>
      </c>
      <c r="B47" s="2"/>
      <c r="C47" s="2"/>
      <c r="D47" s="2"/>
      <c r="E47" s="3" t="s">
        <v>85</v>
      </c>
      <c r="F47" s="3" t="s">
        <v>7</v>
      </c>
      <c r="G47" s="3" t="s">
        <v>86</v>
      </c>
      <c r="H47" s="3" t="s">
        <v>87</v>
      </c>
      <c r="I47" s="3" t="s">
        <v>88</v>
      </c>
      <c r="J47" s="3" t="s">
        <v>85</v>
      </c>
      <c r="K47" s="3" t="s">
        <v>7</v>
      </c>
      <c r="L47" s="3" t="s">
        <v>86</v>
      </c>
      <c r="M47" s="3" t="s">
        <v>87</v>
      </c>
      <c r="N47" s="3" t="s">
        <v>88</v>
      </c>
      <c r="O47" s="3"/>
      <c r="P47" s="3"/>
      <c r="Q47" s="1" t="s">
        <v>1174</v>
      </c>
      <c r="R47" s="3"/>
      <c r="S47" s="3"/>
      <c r="T47" s="3" t="s">
        <v>89</v>
      </c>
      <c r="U47" s="3" t="s">
        <v>90</v>
      </c>
      <c r="V47" s="3" t="s">
        <v>91</v>
      </c>
      <c r="W47" s="3"/>
      <c r="X47" s="4"/>
      <c r="Y47" s="3"/>
      <c r="Z47" s="3" t="s">
        <v>825</v>
      </c>
      <c r="AA47" s="3" t="s">
        <v>7</v>
      </c>
      <c r="AB47" s="3" t="s">
        <v>1200</v>
      </c>
      <c r="AC47" s="3"/>
      <c r="AD47" s="3" t="s">
        <v>88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1:46" ht="15.75" customHeight="1" x14ac:dyDescent="0.25">
      <c r="A48" s="5" t="s">
        <v>1175</v>
      </c>
      <c r="B48" s="6"/>
      <c r="C48" s="6"/>
      <c r="D48" s="6"/>
      <c r="E48">
        <v>6</v>
      </c>
      <c r="F48">
        <v>237</v>
      </c>
      <c r="G48" s="26">
        <f t="shared" ref="G48:G59" si="36">F48/E48</f>
        <v>39.5</v>
      </c>
      <c r="H48">
        <v>0</v>
      </c>
      <c r="I48">
        <v>0</v>
      </c>
      <c r="L48" s="26"/>
      <c r="Q48" s="7" t="s">
        <v>1175</v>
      </c>
      <c r="T48">
        <v>1</v>
      </c>
      <c r="U48">
        <v>2</v>
      </c>
      <c r="V48">
        <v>22</v>
      </c>
      <c r="X48" s="7"/>
    </row>
    <row r="49" spans="1:34" ht="15.75" customHeight="1" x14ac:dyDescent="0.25">
      <c r="A49" s="5" t="s">
        <v>301</v>
      </c>
      <c r="B49" s="6"/>
      <c r="C49" s="6"/>
      <c r="D49" s="6"/>
      <c r="E49">
        <v>6</v>
      </c>
      <c r="F49">
        <v>248</v>
      </c>
      <c r="G49" s="26">
        <f t="shared" si="36"/>
        <v>41.333333333333336</v>
      </c>
      <c r="H49">
        <v>0</v>
      </c>
      <c r="I49">
        <v>0</v>
      </c>
      <c r="J49">
        <v>1</v>
      </c>
      <c r="K49">
        <v>4</v>
      </c>
      <c r="L49" s="26">
        <v>4</v>
      </c>
      <c r="M49">
        <v>0</v>
      </c>
      <c r="N49">
        <v>4</v>
      </c>
      <c r="Q49" s="7" t="s">
        <v>301</v>
      </c>
      <c r="X49" s="7"/>
    </row>
    <row r="50" spans="1:34" ht="15.75" customHeight="1" x14ac:dyDescent="0.25">
      <c r="A50" s="5" t="s">
        <v>685</v>
      </c>
      <c r="B50" s="6"/>
      <c r="C50" s="6"/>
      <c r="D50" s="6"/>
      <c r="E50">
        <v>5</v>
      </c>
      <c r="F50">
        <v>216</v>
      </c>
      <c r="G50" s="26">
        <f t="shared" si="36"/>
        <v>43.2</v>
      </c>
      <c r="H50">
        <v>0</v>
      </c>
      <c r="I50">
        <v>0</v>
      </c>
      <c r="L50" s="26"/>
      <c r="Q50" s="7" t="s">
        <v>685</v>
      </c>
      <c r="T50">
        <v>3</v>
      </c>
      <c r="U50">
        <v>3</v>
      </c>
      <c r="V50">
        <v>22</v>
      </c>
      <c r="X50" s="7"/>
    </row>
    <row r="51" spans="1:34" ht="15.75" customHeight="1" x14ac:dyDescent="0.25">
      <c r="A51" s="5" t="s">
        <v>474</v>
      </c>
      <c r="B51" s="6"/>
      <c r="C51" s="6"/>
      <c r="D51" s="6"/>
      <c r="E51">
        <v>3</v>
      </c>
      <c r="F51">
        <v>141</v>
      </c>
      <c r="G51" s="26">
        <f t="shared" si="36"/>
        <v>47</v>
      </c>
      <c r="H51">
        <v>0</v>
      </c>
      <c r="I51">
        <v>0</v>
      </c>
      <c r="L51" s="26"/>
      <c r="Q51" s="7" t="s">
        <v>474</v>
      </c>
      <c r="T51">
        <v>1</v>
      </c>
      <c r="U51">
        <v>1</v>
      </c>
      <c r="V51">
        <v>46</v>
      </c>
      <c r="X51" s="7"/>
    </row>
    <row r="52" spans="1:34" ht="15.75" customHeight="1" x14ac:dyDescent="0.25">
      <c r="A52" s="5" t="s">
        <v>236</v>
      </c>
      <c r="B52" s="6"/>
      <c r="C52" s="6"/>
      <c r="D52" s="6"/>
      <c r="E52">
        <v>5</v>
      </c>
      <c r="F52">
        <v>239</v>
      </c>
      <c r="G52" s="26">
        <f t="shared" si="36"/>
        <v>47.8</v>
      </c>
      <c r="H52">
        <v>0</v>
      </c>
      <c r="I52">
        <v>0</v>
      </c>
      <c r="J52">
        <v>1</v>
      </c>
      <c r="K52">
        <v>0</v>
      </c>
      <c r="L52" s="26">
        <v>0</v>
      </c>
      <c r="M52">
        <v>0</v>
      </c>
      <c r="N52">
        <v>0</v>
      </c>
      <c r="Q52" s="7" t="s">
        <v>236</v>
      </c>
      <c r="T52">
        <v>5</v>
      </c>
      <c r="U52">
        <v>5</v>
      </c>
      <c r="V52">
        <v>41</v>
      </c>
      <c r="X52" s="7"/>
    </row>
    <row r="53" spans="1:34" ht="15.75" customHeight="1" x14ac:dyDescent="0.25">
      <c r="A53" s="5" t="s">
        <v>363</v>
      </c>
      <c r="B53" s="6"/>
      <c r="C53" s="6"/>
      <c r="D53" s="6"/>
      <c r="E53">
        <v>5</v>
      </c>
      <c r="F53">
        <v>231</v>
      </c>
      <c r="G53" s="26">
        <f t="shared" si="36"/>
        <v>46.2</v>
      </c>
      <c r="H53">
        <v>0</v>
      </c>
      <c r="I53">
        <v>0</v>
      </c>
      <c r="L53" s="26"/>
      <c r="Q53" s="7" t="s">
        <v>363</v>
      </c>
      <c r="T53">
        <v>0</v>
      </c>
      <c r="U53">
        <v>1</v>
      </c>
      <c r="V53">
        <v>0</v>
      </c>
      <c r="X53" s="7"/>
    </row>
    <row r="54" spans="1:34" ht="15.75" customHeight="1" x14ac:dyDescent="0.25">
      <c r="A54" s="5" t="s">
        <v>448</v>
      </c>
      <c r="B54" s="6"/>
      <c r="C54" s="6"/>
      <c r="D54" s="6"/>
      <c r="E54">
        <v>1</v>
      </c>
      <c r="F54">
        <v>37</v>
      </c>
      <c r="G54" s="26">
        <f t="shared" si="36"/>
        <v>37</v>
      </c>
      <c r="H54">
        <v>0</v>
      </c>
      <c r="I54">
        <v>0</v>
      </c>
      <c r="L54" s="26"/>
      <c r="Q54" s="7" t="s">
        <v>448</v>
      </c>
      <c r="T54">
        <v>0</v>
      </c>
      <c r="U54">
        <v>1</v>
      </c>
      <c r="V54">
        <v>0</v>
      </c>
      <c r="X54" s="7"/>
    </row>
    <row r="55" spans="1:34" ht="15.75" customHeight="1" x14ac:dyDescent="0.25">
      <c r="A55" s="5" t="s">
        <v>364</v>
      </c>
      <c r="B55" s="6"/>
      <c r="C55" s="6"/>
      <c r="D55" s="6"/>
      <c r="E55">
        <v>5</v>
      </c>
      <c r="F55">
        <v>209</v>
      </c>
      <c r="G55" s="26">
        <f t="shared" si="36"/>
        <v>41.8</v>
      </c>
      <c r="H55">
        <v>0</v>
      </c>
      <c r="I55">
        <v>0</v>
      </c>
      <c r="L55" s="26"/>
      <c r="Q55" s="7" t="s">
        <v>364</v>
      </c>
      <c r="T55">
        <v>1</v>
      </c>
      <c r="U55">
        <v>1</v>
      </c>
      <c r="V55">
        <v>49</v>
      </c>
      <c r="X55" s="7"/>
    </row>
    <row r="56" spans="1:34" ht="15.75" customHeight="1" x14ac:dyDescent="0.25">
      <c r="A56" s="5" t="s">
        <v>125</v>
      </c>
      <c r="B56" s="6"/>
      <c r="C56" s="6"/>
      <c r="D56" s="6"/>
      <c r="E56">
        <v>4</v>
      </c>
      <c r="F56">
        <v>185</v>
      </c>
      <c r="G56" s="26">
        <f t="shared" si="36"/>
        <v>46.25</v>
      </c>
      <c r="H56">
        <v>0</v>
      </c>
      <c r="I56">
        <v>0</v>
      </c>
      <c r="L56" s="26"/>
      <c r="Q56" s="7" t="s">
        <v>125</v>
      </c>
      <c r="T56">
        <v>1</v>
      </c>
      <c r="U56">
        <v>2</v>
      </c>
      <c r="V56">
        <v>22</v>
      </c>
      <c r="X56" s="7"/>
    </row>
    <row r="57" spans="1:34" ht="15.75" customHeight="1" x14ac:dyDescent="0.25">
      <c r="A57" s="5" t="s">
        <v>1265</v>
      </c>
      <c r="B57" s="6"/>
      <c r="C57" s="6"/>
      <c r="D57" s="6"/>
      <c r="E57">
        <v>8</v>
      </c>
      <c r="F57">
        <v>339</v>
      </c>
      <c r="G57" s="26">
        <f t="shared" si="36"/>
        <v>42.375</v>
      </c>
      <c r="H57">
        <v>0</v>
      </c>
      <c r="I57">
        <v>0</v>
      </c>
      <c r="L57" s="26"/>
      <c r="Q57" s="7" t="s">
        <v>1265</v>
      </c>
      <c r="X57" s="7"/>
    </row>
    <row r="58" spans="1:34" ht="15.75" customHeight="1" x14ac:dyDescent="0.25">
      <c r="A58" s="5" t="s">
        <v>342</v>
      </c>
      <c r="B58" s="6"/>
      <c r="C58" s="6"/>
      <c r="D58" s="6"/>
      <c r="E58">
        <v>7</v>
      </c>
      <c r="F58">
        <v>181</v>
      </c>
      <c r="G58" s="26">
        <f t="shared" si="36"/>
        <v>25.857142857142858</v>
      </c>
      <c r="H58">
        <v>0</v>
      </c>
      <c r="I58">
        <v>0</v>
      </c>
      <c r="L58" s="26"/>
      <c r="Q58" s="7" t="s">
        <v>342</v>
      </c>
      <c r="T58">
        <v>4</v>
      </c>
      <c r="U58">
        <v>4</v>
      </c>
      <c r="V58">
        <v>38</v>
      </c>
      <c r="X58" s="7"/>
      <c r="Y58" s="8">
        <v>1</v>
      </c>
      <c r="Z58" s="8">
        <v>40</v>
      </c>
      <c r="AA58" s="8">
        <v>40</v>
      </c>
      <c r="AB58" s="8">
        <v>40</v>
      </c>
      <c r="AC58" s="8">
        <v>0</v>
      </c>
      <c r="AD58" s="8">
        <v>0</v>
      </c>
    </row>
    <row r="59" spans="1:34" ht="15.75" customHeight="1" x14ac:dyDescent="0.25">
      <c r="A59" s="5"/>
      <c r="B59" s="6"/>
      <c r="C59" s="6"/>
      <c r="D59" s="6"/>
      <c r="E59">
        <f t="shared" ref="E59:F59" si="37">SUM(E48:E58)</f>
        <v>55</v>
      </c>
      <c r="F59">
        <f t="shared" si="37"/>
        <v>2263</v>
      </c>
      <c r="G59" s="26">
        <f t="shared" si="36"/>
        <v>41.145454545454548</v>
      </c>
      <c r="H59">
        <f>SUM(H48:H58)</f>
        <v>0</v>
      </c>
      <c r="I59">
        <f>MAX(I48:I58)</f>
        <v>0</v>
      </c>
      <c r="J59">
        <f t="shared" ref="J59:K59" si="38">SUM(J48:J58)</f>
        <v>2</v>
      </c>
      <c r="K59">
        <f t="shared" si="38"/>
        <v>4</v>
      </c>
      <c r="L59" s="26">
        <f>K59/J59</f>
        <v>2</v>
      </c>
      <c r="M59">
        <f>SUM(M48:M58)</f>
        <v>0</v>
      </c>
      <c r="N59">
        <f>MAX(N48:N58)</f>
        <v>4</v>
      </c>
      <c r="T59">
        <f t="shared" ref="T59:U59" si="39">SUM(T48:T58)</f>
        <v>16</v>
      </c>
      <c r="U59">
        <f t="shared" si="39"/>
        <v>20</v>
      </c>
      <c r="V59">
        <f>MAX(V48:V58)</f>
        <v>49</v>
      </c>
      <c r="X59">
        <f t="shared" ref="X59:Y59" si="40">SUM(X48:X58)</f>
        <v>0</v>
      </c>
      <c r="Y59">
        <f t="shared" si="40"/>
        <v>1</v>
      </c>
      <c r="Z59">
        <f>MAX(Z48:Z58)</f>
        <v>40</v>
      </c>
    </row>
    <row r="60" spans="1:34" ht="15.75" customHeight="1" x14ac:dyDescent="0.25">
      <c r="A60" s="5"/>
      <c r="B60" s="6"/>
      <c r="C60" s="6"/>
      <c r="D60" s="6"/>
    </row>
    <row r="61" spans="1:34" ht="15.75" customHeight="1" x14ac:dyDescent="0.25">
      <c r="A61" s="1" t="s">
        <v>92</v>
      </c>
      <c r="B61" s="6"/>
      <c r="C61" s="6"/>
      <c r="D61" s="6"/>
      <c r="E61" s="3" t="s">
        <v>1201</v>
      </c>
      <c r="F61" s="3"/>
      <c r="G61" s="3"/>
      <c r="H61" s="3" t="s">
        <v>1202</v>
      </c>
      <c r="I61" s="3"/>
      <c r="J61" s="3"/>
      <c r="K61" s="3" t="s">
        <v>1178</v>
      </c>
      <c r="L61" s="3"/>
      <c r="M61" s="3"/>
      <c r="N61" s="3" t="s">
        <v>1203</v>
      </c>
      <c r="O61" s="3"/>
      <c r="P61" s="3"/>
      <c r="Q61" s="3" t="s">
        <v>1204</v>
      </c>
      <c r="R61" s="3"/>
      <c r="S61" s="3"/>
      <c r="T61" s="3" t="s">
        <v>2</v>
      </c>
      <c r="U61" s="3"/>
      <c r="W61" s="3" t="s">
        <v>1205</v>
      </c>
      <c r="Z61" s="3" t="s">
        <v>1206</v>
      </c>
      <c r="AC61" s="3" t="s">
        <v>1207</v>
      </c>
      <c r="AF61" s="3" t="s">
        <v>1208</v>
      </c>
    </row>
    <row r="62" spans="1:34" ht="15.75" customHeight="1" x14ac:dyDescent="0.25">
      <c r="A62" s="1" t="s">
        <v>1174</v>
      </c>
      <c r="B62" s="6"/>
      <c r="C62" s="6"/>
      <c r="D62" s="6"/>
      <c r="E62" s="3" t="s">
        <v>73</v>
      </c>
      <c r="F62" s="3" t="s">
        <v>7</v>
      </c>
      <c r="G62" s="3" t="s">
        <v>8</v>
      </c>
      <c r="H62" s="4" t="s">
        <v>73</v>
      </c>
      <c r="I62" s="3" t="s">
        <v>7</v>
      </c>
      <c r="J62" s="3" t="s">
        <v>8</v>
      </c>
      <c r="K62" s="4" t="s">
        <v>73</v>
      </c>
      <c r="L62" s="3" t="s">
        <v>7</v>
      </c>
      <c r="M62" s="3" t="s">
        <v>8</v>
      </c>
      <c r="N62" s="4" t="s">
        <v>73</v>
      </c>
      <c r="O62" s="3" t="s">
        <v>7</v>
      </c>
      <c r="P62" s="3" t="s">
        <v>8</v>
      </c>
      <c r="Q62" s="4" t="s">
        <v>73</v>
      </c>
      <c r="R62" s="3" t="s">
        <v>7</v>
      </c>
      <c r="S62" s="3" t="s">
        <v>8</v>
      </c>
      <c r="T62" s="4" t="s">
        <v>73</v>
      </c>
      <c r="U62" s="3" t="s">
        <v>7</v>
      </c>
      <c r="V62" s="3" t="s">
        <v>8</v>
      </c>
      <c r="W62" s="4" t="s">
        <v>73</v>
      </c>
      <c r="X62" s="3" t="s">
        <v>7</v>
      </c>
      <c r="Y62" s="3" t="s">
        <v>8</v>
      </c>
      <c r="Z62" s="3" t="s">
        <v>73</v>
      </c>
      <c r="AA62" s="3" t="s">
        <v>7</v>
      </c>
      <c r="AB62" s="3" t="s">
        <v>8</v>
      </c>
      <c r="AC62" s="3" t="s">
        <v>73</v>
      </c>
      <c r="AD62" s="3" t="s">
        <v>7</v>
      </c>
      <c r="AE62" s="3" t="s">
        <v>8</v>
      </c>
      <c r="AF62" s="3" t="s">
        <v>73</v>
      </c>
      <c r="AG62" s="3" t="s">
        <v>7</v>
      </c>
      <c r="AH62" s="3" t="s">
        <v>8</v>
      </c>
    </row>
    <row r="63" spans="1:34" ht="15.75" customHeight="1" x14ac:dyDescent="0.25">
      <c r="A63" s="5" t="s">
        <v>1175</v>
      </c>
      <c r="B63" s="6"/>
      <c r="C63" s="6"/>
      <c r="D63" s="6"/>
      <c r="E63">
        <v>1</v>
      </c>
      <c r="F63">
        <v>10</v>
      </c>
      <c r="G63">
        <v>0</v>
      </c>
      <c r="H63" s="7">
        <v>1</v>
      </c>
      <c r="I63" s="8">
        <v>0</v>
      </c>
      <c r="J63" s="8">
        <v>0</v>
      </c>
      <c r="K63" s="7"/>
      <c r="N63" s="7"/>
      <c r="Q63" s="7"/>
      <c r="T63" s="7"/>
      <c r="W63" s="7"/>
      <c r="Z63" s="7"/>
      <c r="AC63" s="7"/>
      <c r="AF63" s="7"/>
    </row>
    <row r="64" spans="1:34" ht="15.75" customHeight="1" x14ac:dyDescent="0.25">
      <c r="A64" s="5" t="s">
        <v>301</v>
      </c>
      <c r="B64" s="6"/>
      <c r="C64" s="6"/>
      <c r="D64" s="6"/>
      <c r="H64" s="7"/>
      <c r="K64" s="7">
        <v>1</v>
      </c>
      <c r="L64">
        <v>16</v>
      </c>
      <c r="M64">
        <v>0</v>
      </c>
      <c r="N64" s="7">
        <v>1</v>
      </c>
      <c r="O64" s="8">
        <v>15</v>
      </c>
      <c r="P64" s="8">
        <v>0</v>
      </c>
      <c r="Q64" s="7">
        <v>1</v>
      </c>
      <c r="R64" s="8">
        <v>0</v>
      </c>
      <c r="S64" s="8">
        <v>0</v>
      </c>
      <c r="T64" s="7"/>
      <c r="W64" s="7"/>
      <c r="Z64" s="7"/>
      <c r="AC64" s="7">
        <v>1</v>
      </c>
      <c r="AD64">
        <v>25</v>
      </c>
      <c r="AE64">
        <v>0</v>
      </c>
      <c r="AF64" s="7"/>
    </row>
    <row r="65" spans="1:46" ht="15.75" customHeight="1" x14ac:dyDescent="0.25">
      <c r="A65" s="5" t="s">
        <v>685</v>
      </c>
      <c r="B65" s="6"/>
      <c r="C65" s="6"/>
      <c r="D65" s="6"/>
      <c r="H65" s="7"/>
      <c r="K65" s="7"/>
      <c r="N65" s="7"/>
      <c r="Q65" s="7"/>
      <c r="T65" s="7"/>
      <c r="W65" s="7"/>
      <c r="Z65" s="7"/>
      <c r="AC65" s="7"/>
      <c r="AF65" s="7"/>
    </row>
    <row r="66" spans="1:46" ht="15.75" customHeight="1" x14ac:dyDescent="0.25">
      <c r="A66" s="5" t="s">
        <v>474</v>
      </c>
      <c r="B66" s="6"/>
      <c r="C66" s="6"/>
      <c r="D66" s="6"/>
      <c r="H66" s="7"/>
      <c r="K66" s="7"/>
      <c r="N66" s="7"/>
      <c r="Q66" s="7"/>
      <c r="T66" s="7"/>
      <c r="W66" s="7"/>
      <c r="Z66" s="7"/>
      <c r="AC66" s="7"/>
      <c r="AF66" s="7"/>
    </row>
    <row r="67" spans="1:46" ht="15.75" customHeight="1" x14ac:dyDescent="0.25">
      <c r="A67" s="5" t="s">
        <v>236</v>
      </c>
      <c r="B67" s="6"/>
      <c r="C67" s="6"/>
      <c r="D67" s="6"/>
      <c r="H67" s="7"/>
      <c r="K67" s="7"/>
      <c r="N67" s="7"/>
      <c r="Q67" s="7"/>
      <c r="T67" s="7"/>
      <c r="W67" s="7"/>
      <c r="Z67" s="7"/>
      <c r="AC67" s="7"/>
      <c r="AF67" s="7"/>
    </row>
    <row r="68" spans="1:46" ht="15.75" customHeight="1" x14ac:dyDescent="0.25">
      <c r="A68" s="5" t="s">
        <v>363</v>
      </c>
      <c r="B68" s="6"/>
      <c r="C68" s="6"/>
      <c r="D68" s="6"/>
      <c r="H68" s="7"/>
      <c r="K68" s="7"/>
      <c r="N68" s="7"/>
      <c r="Q68" s="7"/>
      <c r="T68" s="7"/>
      <c r="W68" s="7"/>
      <c r="Z68" s="7"/>
      <c r="AC68" s="7"/>
      <c r="AF68" s="7"/>
    </row>
    <row r="69" spans="1:46" ht="15.75" customHeight="1" x14ac:dyDescent="0.25">
      <c r="A69" s="5" t="s">
        <v>448</v>
      </c>
      <c r="B69" s="6"/>
      <c r="C69" s="6"/>
      <c r="D69" s="6"/>
      <c r="H69" s="7"/>
      <c r="K69" s="7"/>
      <c r="N69" s="7"/>
      <c r="Q69" s="7"/>
      <c r="T69" s="7"/>
      <c r="W69" s="7"/>
      <c r="Z69" s="7"/>
      <c r="AC69" s="7"/>
      <c r="AF69" s="7"/>
    </row>
    <row r="70" spans="1:46" ht="15.75" customHeight="1" x14ac:dyDescent="0.25">
      <c r="A70" s="5" t="s">
        <v>364</v>
      </c>
      <c r="B70" s="6"/>
      <c r="C70" s="6"/>
      <c r="D70" s="6"/>
      <c r="H70" s="7"/>
      <c r="K70" s="7"/>
      <c r="N70" s="7"/>
      <c r="Q70" s="7"/>
      <c r="T70" s="7"/>
      <c r="U70" s="8"/>
      <c r="V70" s="8"/>
      <c r="W70" s="7"/>
      <c r="X70" s="8"/>
      <c r="Y70" s="8"/>
      <c r="Z70" s="7">
        <v>1</v>
      </c>
      <c r="AA70" s="8">
        <v>8</v>
      </c>
      <c r="AB70" s="8">
        <v>0</v>
      </c>
      <c r="AC70" s="7">
        <v>1</v>
      </c>
      <c r="AD70">
        <v>0</v>
      </c>
      <c r="AE70">
        <v>0</v>
      </c>
      <c r="AF70" s="7"/>
    </row>
    <row r="71" spans="1:46" ht="15.75" customHeight="1" x14ac:dyDescent="0.25">
      <c r="A71" s="5" t="s">
        <v>125</v>
      </c>
      <c r="B71" s="6"/>
      <c r="C71" s="6"/>
      <c r="D71" s="6"/>
      <c r="H71" s="7"/>
      <c r="K71" s="7"/>
      <c r="N71" s="7"/>
      <c r="Q71" s="7"/>
      <c r="T71" s="7"/>
      <c r="W71" s="7"/>
      <c r="Z71" s="7"/>
      <c r="AC71" s="37">
        <v>1</v>
      </c>
      <c r="AD71" s="10">
        <v>38</v>
      </c>
      <c r="AE71" s="10">
        <v>1</v>
      </c>
      <c r="AF71" s="7"/>
    </row>
    <row r="72" spans="1:46" ht="15.75" customHeight="1" x14ac:dyDescent="0.25">
      <c r="A72" s="5" t="s">
        <v>1265</v>
      </c>
      <c r="B72" s="6"/>
      <c r="C72" s="6"/>
      <c r="D72" s="6"/>
      <c r="H72" s="7"/>
      <c r="K72" s="7"/>
      <c r="N72" s="7"/>
      <c r="Q72" s="7"/>
      <c r="T72" s="7"/>
      <c r="W72" s="7">
        <v>1</v>
      </c>
      <c r="X72">
        <v>12</v>
      </c>
      <c r="Y72">
        <v>0</v>
      </c>
      <c r="Z72" s="7"/>
      <c r="AC72" s="7"/>
      <c r="AF72" s="7">
        <v>1</v>
      </c>
      <c r="AG72">
        <v>16</v>
      </c>
      <c r="AH72">
        <v>0</v>
      </c>
    </row>
    <row r="73" spans="1:46" ht="15.75" customHeight="1" x14ac:dyDescent="0.25">
      <c r="A73" s="5" t="s">
        <v>342</v>
      </c>
      <c r="B73" s="6"/>
      <c r="C73" s="6"/>
      <c r="D73" s="6"/>
      <c r="E73">
        <v>1</v>
      </c>
      <c r="F73">
        <v>7</v>
      </c>
      <c r="G73">
        <v>0</v>
      </c>
      <c r="H73" s="7">
        <v>1</v>
      </c>
      <c r="I73" s="8">
        <v>0</v>
      </c>
      <c r="J73" s="8">
        <v>0</v>
      </c>
      <c r="K73" s="7"/>
      <c r="N73" s="7"/>
      <c r="Q73" s="7"/>
      <c r="T73" s="7"/>
      <c r="W73" s="7"/>
      <c r="Z73" s="7"/>
      <c r="AC73" s="37">
        <v>4</v>
      </c>
      <c r="AD73" s="10">
        <v>65</v>
      </c>
      <c r="AE73" s="10">
        <v>1</v>
      </c>
      <c r="AF73" s="7">
        <v>1</v>
      </c>
      <c r="AG73">
        <v>0</v>
      </c>
      <c r="AH73">
        <v>0</v>
      </c>
    </row>
    <row r="74" spans="1:46" ht="15.75" customHeight="1" x14ac:dyDescent="0.25">
      <c r="A74" s="5"/>
      <c r="B74" s="6"/>
      <c r="C74" s="6"/>
      <c r="D74" s="6"/>
      <c r="E74">
        <f t="shared" ref="E74:Y74" si="41">SUM(E63:E73)</f>
        <v>2</v>
      </c>
      <c r="F74">
        <f t="shared" si="41"/>
        <v>17</v>
      </c>
      <c r="G74">
        <f t="shared" si="41"/>
        <v>0</v>
      </c>
      <c r="H74">
        <f t="shared" si="41"/>
        <v>2</v>
      </c>
      <c r="I74">
        <f t="shared" si="41"/>
        <v>0</v>
      </c>
      <c r="J74">
        <f t="shared" si="41"/>
        <v>0</v>
      </c>
      <c r="K74">
        <f t="shared" si="41"/>
        <v>1</v>
      </c>
      <c r="L74">
        <f t="shared" si="41"/>
        <v>16</v>
      </c>
      <c r="M74">
        <f t="shared" si="41"/>
        <v>0</v>
      </c>
      <c r="N74">
        <f t="shared" si="41"/>
        <v>1</v>
      </c>
      <c r="O74">
        <f t="shared" si="41"/>
        <v>15</v>
      </c>
      <c r="P74">
        <f t="shared" si="41"/>
        <v>0</v>
      </c>
      <c r="Q74">
        <f t="shared" si="41"/>
        <v>1</v>
      </c>
      <c r="R74">
        <f t="shared" si="41"/>
        <v>0</v>
      </c>
      <c r="S74">
        <f t="shared" si="41"/>
        <v>0</v>
      </c>
      <c r="T74">
        <f t="shared" si="41"/>
        <v>0</v>
      </c>
      <c r="U74">
        <f t="shared" si="41"/>
        <v>0</v>
      </c>
      <c r="V74">
        <f t="shared" si="41"/>
        <v>0</v>
      </c>
      <c r="W74">
        <f t="shared" si="41"/>
        <v>1</v>
      </c>
      <c r="X74">
        <f t="shared" si="41"/>
        <v>12</v>
      </c>
      <c r="Y74">
        <f t="shared" si="41"/>
        <v>0</v>
      </c>
    </row>
    <row r="75" spans="1:46" ht="15.75" customHeight="1" x14ac:dyDescent="0.25">
      <c r="A75" s="1" t="s">
        <v>93</v>
      </c>
      <c r="B75" s="2"/>
      <c r="C75" s="2"/>
      <c r="D75" s="2"/>
      <c r="E75" s="3" t="s">
        <v>1207</v>
      </c>
      <c r="F75" s="3"/>
      <c r="G75" s="3"/>
      <c r="H75" s="3" t="s">
        <v>1165</v>
      </c>
      <c r="I75" s="3"/>
      <c r="J75" s="3"/>
      <c r="K75" s="3" t="s">
        <v>1205</v>
      </c>
      <c r="L75" s="3"/>
      <c r="M75" s="3"/>
      <c r="N75" s="3" t="s">
        <v>1209</v>
      </c>
      <c r="O75" s="3"/>
      <c r="P75" s="3"/>
      <c r="Q75" s="3" t="s">
        <v>1210</v>
      </c>
      <c r="R75" s="3"/>
      <c r="S75" s="3"/>
      <c r="T75" s="3" t="s">
        <v>1206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spans="1:46" ht="15.75" customHeight="1" x14ac:dyDescent="0.25">
      <c r="A76" s="1" t="s">
        <v>1174</v>
      </c>
      <c r="B76" s="2"/>
      <c r="C76" s="2"/>
      <c r="D76" s="2"/>
      <c r="E76" s="3" t="s">
        <v>95</v>
      </c>
      <c r="F76" s="3" t="s">
        <v>7</v>
      </c>
      <c r="G76" s="3" t="s">
        <v>91</v>
      </c>
      <c r="H76" s="4" t="s">
        <v>95</v>
      </c>
      <c r="I76" s="3" t="s">
        <v>7</v>
      </c>
      <c r="J76" s="3" t="s">
        <v>91</v>
      </c>
      <c r="K76" s="4" t="s">
        <v>95</v>
      </c>
      <c r="L76" s="3" t="s">
        <v>7</v>
      </c>
      <c r="M76" s="3" t="s">
        <v>91</v>
      </c>
      <c r="N76" s="3" t="s">
        <v>95</v>
      </c>
      <c r="O76" s="3" t="s">
        <v>7</v>
      </c>
      <c r="P76" s="3" t="s">
        <v>91</v>
      </c>
      <c r="Q76" s="3" t="s">
        <v>95</v>
      </c>
      <c r="R76" s="3" t="s">
        <v>7</v>
      </c>
      <c r="S76" s="3" t="s">
        <v>91</v>
      </c>
      <c r="T76" s="3" t="s">
        <v>95</v>
      </c>
      <c r="U76" s="3" t="s">
        <v>7</v>
      </c>
      <c r="V76" s="3" t="s">
        <v>91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 spans="1:46" ht="15.75" customHeight="1" x14ac:dyDescent="0.25">
      <c r="A77" s="5" t="s">
        <v>1175</v>
      </c>
      <c r="B77" s="6"/>
      <c r="C77" s="6"/>
      <c r="D77" s="6"/>
      <c r="E77">
        <v>2</v>
      </c>
      <c r="F77">
        <v>16</v>
      </c>
      <c r="G77">
        <v>0</v>
      </c>
      <c r="H77" s="7"/>
      <c r="K77" s="7"/>
      <c r="N77" s="7"/>
      <c r="Q77" s="7"/>
      <c r="T77" s="7"/>
    </row>
    <row r="78" spans="1:46" ht="15.75" customHeight="1" x14ac:dyDescent="0.25">
      <c r="A78" s="5" t="s">
        <v>301</v>
      </c>
      <c r="B78" s="6"/>
      <c r="C78" s="6"/>
      <c r="D78" s="6"/>
      <c r="E78">
        <v>4</v>
      </c>
      <c r="F78">
        <v>26</v>
      </c>
      <c r="G78">
        <v>0</v>
      </c>
      <c r="H78" s="7"/>
      <c r="K78" s="7"/>
      <c r="N78" s="7"/>
      <c r="Q78" s="7"/>
      <c r="T78" s="7"/>
    </row>
    <row r="79" spans="1:46" ht="15.75" customHeight="1" x14ac:dyDescent="0.25">
      <c r="A79" s="5" t="s">
        <v>685</v>
      </c>
      <c r="B79" s="6"/>
      <c r="C79" s="6"/>
      <c r="D79" s="6"/>
      <c r="E79">
        <v>3</v>
      </c>
      <c r="F79">
        <v>59</v>
      </c>
      <c r="G79">
        <v>0</v>
      </c>
      <c r="H79" s="7"/>
      <c r="K79" s="7"/>
      <c r="N79" s="37">
        <v>1</v>
      </c>
      <c r="O79" s="10">
        <v>30</v>
      </c>
      <c r="P79" s="10" t="s">
        <v>8</v>
      </c>
      <c r="Q79" s="7"/>
      <c r="T79" s="7"/>
    </row>
    <row r="80" spans="1:46" ht="15.75" customHeight="1" x14ac:dyDescent="0.25">
      <c r="A80" s="5" t="s">
        <v>474</v>
      </c>
      <c r="B80" s="6"/>
      <c r="C80" s="6"/>
      <c r="D80" s="6"/>
      <c r="E80">
        <v>1</v>
      </c>
      <c r="F80">
        <v>3</v>
      </c>
      <c r="G80">
        <v>0</v>
      </c>
      <c r="H80" s="7"/>
      <c r="K80" s="7"/>
      <c r="N80" s="7"/>
      <c r="Q80" s="7"/>
      <c r="T80" s="7"/>
    </row>
    <row r="81" spans="1:46" ht="15.75" customHeight="1" x14ac:dyDescent="0.25">
      <c r="A81" s="5" t="s">
        <v>236</v>
      </c>
      <c r="B81" s="6"/>
      <c r="C81" s="6"/>
      <c r="D81" s="6"/>
      <c r="E81">
        <v>4</v>
      </c>
      <c r="F81">
        <v>32</v>
      </c>
      <c r="G81">
        <v>0</v>
      </c>
      <c r="H81" s="7"/>
      <c r="K81" s="7"/>
      <c r="N81" s="7"/>
      <c r="Q81" s="7"/>
      <c r="T81" s="7"/>
    </row>
    <row r="82" spans="1:46" ht="15.75" customHeight="1" x14ac:dyDescent="0.25">
      <c r="A82" s="5" t="s">
        <v>363</v>
      </c>
      <c r="B82" s="6"/>
      <c r="C82" s="6"/>
      <c r="D82" s="6"/>
      <c r="E82">
        <v>1</v>
      </c>
      <c r="F82">
        <v>14</v>
      </c>
      <c r="G82">
        <v>0</v>
      </c>
      <c r="H82" s="7">
        <v>4</v>
      </c>
      <c r="I82" s="8">
        <v>41</v>
      </c>
      <c r="J82">
        <v>0</v>
      </c>
      <c r="K82" s="7"/>
      <c r="N82" s="7"/>
      <c r="Q82" s="7"/>
      <c r="T82" s="7"/>
    </row>
    <row r="83" spans="1:46" ht="15.75" customHeight="1" x14ac:dyDescent="0.25">
      <c r="A83" s="5" t="s">
        <v>448</v>
      </c>
      <c r="B83" s="6"/>
      <c r="C83" s="6"/>
      <c r="D83" s="6"/>
      <c r="H83" s="7"/>
      <c r="K83" s="7"/>
      <c r="N83" s="7"/>
      <c r="Q83" s="7"/>
      <c r="T83" s="7"/>
    </row>
    <row r="84" spans="1:46" ht="15.75" customHeight="1" x14ac:dyDescent="0.25">
      <c r="A84" s="5" t="s">
        <v>364</v>
      </c>
      <c r="B84" s="6"/>
      <c r="C84" s="6"/>
      <c r="D84" s="6"/>
      <c r="E84">
        <v>1</v>
      </c>
      <c r="F84">
        <v>11</v>
      </c>
      <c r="G84">
        <v>0</v>
      </c>
      <c r="H84" s="7"/>
      <c r="K84" s="7"/>
      <c r="N84" s="7"/>
      <c r="Q84" s="7"/>
      <c r="T84" s="7"/>
    </row>
    <row r="85" spans="1:46" ht="15.75" customHeight="1" x14ac:dyDescent="0.25">
      <c r="A85" s="5" t="s">
        <v>125</v>
      </c>
      <c r="B85" s="6"/>
      <c r="C85" s="6"/>
      <c r="D85" s="6"/>
      <c r="E85">
        <v>1</v>
      </c>
      <c r="F85">
        <v>12</v>
      </c>
      <c r="G85">
        <v>0</v>
      </c>
      <c r="H85" s="7"/>
      <c r="K85" s="7">
        <v>1</v>
      </c>
      <c r="L85">
        <v>25</v>
      </c>
      <c r="M85">
        <v>0</v>
      </c>
      <c r="N85" s="7"/>
      <c r="Q85" s="7"/>
      <c r="T85" s="7">
        <v>0</v>
      </c>
      <c r="U85">
        <v>0</v>
      </c>
      <c r="V85">
        <v>1</v>
      </c>
    </row>
    <row r="86" spans="1:46" ht="15.75" customHeight="1" x14ac:dyDescent="0.25">
      <c r="A86" s="5" t="s">
        <v>1265</v>
      </c>
      <c r="B86" s="6"/>
      <c r="C86" s="6"/>
      <c r="D86" s="6"/>
      <c r="E86">
        <v>1</v>
      </c>
      <c r="F86">
        <v>7</v>
      </c>
      <c r="G86">
        <v>0</v>
      </c>
      <c r="H86" s="7"/>
      <c r="K86" s="7"/>
      <c r="N86" s="7"/>
      <c r="Q86" s="7"/>
      <c r="T86" s="7"/>
    </row>
    <row r="87" spans="1:46" ht="15.75" customHeight="1" x14ac:dyDescent="0.25">
      <c r="A87" s="5" t="s">
        <v>342</v>
      </c>
      <c r="B87" s="6"/>
      <c r="C87" s="6"/>
      <c r="D87" s="6"/>
      <c r="E87">
        <v>3</v>
      </c>
      <c r="F87">
        <v>10</v>
      </c>
      <c r="G87">
        <v>0</v>
      </c>
      <c r="H87" s="7"/>
      <c r="K87" s="7"/>
      <c r="N87" s="7"/>
      <c r="Q87" s="7"/>
      <c r="T87" s="7">
        <v>1</v>
      </c>
      <c r="U87">
        <v>2</v>
      </c>
      <c r="V87" t="s">
        <v>8</v>
      </c>
    </row>
    <row r="88" spans="1:46" ht="15.75" customHeight="1" x14ac:dyDescent="0.25">
      <c r="A88" s="5"/>
      <c r="B88" s="6"/>
      <c r="C88" s="6"/>
      <c r="D88" s="6"/>
      <c r="E88">
        <f t="shared" ref="E88:M88" si="42">SUM(E77:E87)</f>
        <v>21</v>
      </c>
      <c r="F88">
        <f t="shared" si="42"/>
        <v>190</v>
      </c>
      <c r="G88">
        <f t="shared" si="42"/>
        <v>0</v>
      </c>
      <c r="H88">
        <f t="shared" si="42"/>
        <v>4</v>
      </c>
      <c r="I88">
        <f t="shared" si="42"/>
        <v>41</v>
      </c>
      <c r="J88">
        <f t="shared" si="42"/>
        <v>0</v>
      </c>
      <c r="K88">
        <f t="shared" si="42"/>
        <v>1</v>
      </c>
      <c r="L88">
        <f t="shared" si="42"/>
        <v>25</v>
      </c>
      <c r="M88">
        <f t="shared" si="42"/>
        <v>0</v>
      </c>
      <c r="T88" s="7"/>
    </row>
    <row r="89" spans="1:46" ht="15.75" customHeight="1" x14ac:dyDescent="0.25">
      <c r="A89" s="1" t="s">
        <v>96</v>
      </c>
      <c r="B89" s="2"/>
      <c r="C89" s="2"/>
      <c r="D89" s="2"/>
      <c r="E89" s="3" t="s">
        <v>1165</v>
      </c>
      <c r="F89" s="3"/>
      <c r="G89" s="3"/>
      <c r="H89" s="3" t="s">
        <v>1164</v>
      </c>
      <c r="I89" s="3"/>
      <c r="J89" s="3"/>
      <c r="K89" s="3" t="s">
        <v>1211</v>
      </c>
      <c r="L89" s="3"/>
      <c r="M89" s="3"/>
      <c r="N89" s="3" t="s">
        <v>2</v>
      </c>
      <c r="O89" s="3"/>
      <c r="P89" s="3"/>
      <c r="Q89" s="3" t="s">
        <v>1212</v>
      </c>
      <c r="R89" s="3"/>
      <c r="S89" s="3"/>
      <c r="T89" s="3" t="s">
        <v>1161</v>
      </c>
      <c r="U89" s="3"/>
      <c r="V89" s="3"/>
      <c r="W89" s="3" t="s">
        <v>2</v>
      </c>
      <c r="X89" s="3"/>
      <c r="Y89" s="3"/>
      <c r="Z89" s="3" t="s">
        <v>2</v>
      </c>
      <c r="AA89" s="3"/>
      <c r="AB89" s="3"/>
      <c r="AC89" s="3" t="s">
        <v>2</v>
      </c>
      <c r="AD89" s="3"/>
      <c r="AE89" s="3"/>
      <c r="AF89" s="3" t="s">
        <v>2</v>
      </c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</row>
    <row r="90" spans="1:46" ht="15.75" customHeight="1" x14ac:dyDescent="0.25">
      <c r="A90" s="1" t="s">
        <v>1174</v>
      </c>
      <c r="B90" s="2"/>
      <c r="C90" s="2"/>
      <c r="D90" s="2"/>
      <c r="E90" s="3" t="s">
        <v>95</v>
      </c>
      <c r="F90" s="3" t="s">
        <v>7</v>
      </c>
      <c r="G90" s="3" t="s">
        <v>91</v>
      </c>
      <c r="H90" s="4" t="s">
        <v>95</v>
      </c>
      <c r="I90" s="3" t="s">
        <v>7</v>
      </c>
      <c r="J90" s="3" t="s">
        <v>91</v>
      </c>
      <c r="K90" s="4" t="s">
        <v>95</v>
      </c>
      <c r="L90" s="3" t="s">
        <v>7</v>
      </c>
      <c r="M90" s="3" t="s">
        <v>91</v>
      </c>
      <c r="N90" s="4" t="s">
        <v>95</v>
      </c>
      <c r="O90" s="3" t="s">
        <v>7</v>
      </c>
      <c r="P90" s="3" t="s">
        <v>91</v>
      </c>
      <c r="Q90" s="4" t="s">
        <v>95</v>
      </c>
      <c r="R90" s="3" t="s">
        <v>7</v>
      </c>
      <c r="S90" s="3" t="s">
        <v>91</v>
      </c>
      <c r="T90" s="4" t="s">
        <v>95</v>
      </c>
      <c r="U90" s="3" t="s">
        <v>7</v>
      </c>
      <c r="V90" s="3" t="s">
        <v>91</v>
      </c>
      <c r="W90" s="4" t="s">
        <v>95</v>
      </c>
      <c r="X90" s="3" t="s">
        <v>7</v>
      </c>
      <c r="Y90" s="3" t="s">
        <v>91</v>
      </c>
      <c r="Z90" s="3" t="s">
        <v>95</v>
      </c>
      <c r="AA90" s="3" t="s">
        <v>7</v>
      </c>
      <c r="AB90" s="3" t="s">
        <v>91</v>
      </c>
      <c r="AC90" s="3" t="s">
        <v>95</v>
      </c>
      <c r="AD90" s="3" t="s">
        <v>7</v>
      </c>
      <c r="AE90" s="3" t="s">
        <v>91</v>
      </c>
      <c r="AF90" s="3" t="s">
        <v>95</v>
      </c>
      <c r="AG90" s="3" t="s">
        <v>7</v>
      </c>
      <c r="AH90" s="3" t="s">
        <v>91</v>
      </c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</row>
    <row r="91" spans="1:46" ht="15.75" customHeight="1" x14ac:dyDescent="0.25">
      <c r="A91" s="5" t="s">
        <v>1175</v>
      </c>
      <c r="B91" s="6"/>
      <c r="C91" s="6"/>
      <c r="D91" s="6"/>
      <c r="H91" s="7"/>
      <c r="K91" s="7">
        <v>1</v>
      </c>
      <c r="L91">
        <v>15</v>
      </c>
      <c r="M91">
        <v>0</v>
      </c>
      <c r="N91" s="7"/>
      <c r="Q91" s="7"/>
      <c r="T91" s="7"/>
      <c r="W91" s="7"/>
    </row>
    <row r="92" spans="1:46" ht="15.75" customHeight="1" x14ac:dyDescent="0.25">
      <c r="A92" s="5" t="s">
        <v>301</v>
      </c>
      <c r="B92" s="6"/>
      <c r="C92" s="6"/>
      <c r="D92" s="6"/>
      <c r="H92" s="7"/>
      <c r="K92" s="7">
        <v>1</v>
      </c>
      <c r="L92">
        <v>18</v>
      </c>
      <c r="M92">
        <v>18</v>
      </c>
      <c r="N92" s="7"/>
      <c r="Q92" s="7">
        <v>2</v>
      </c>
      <c r="R92" s="8">
        <v>32</v>
      </c>
      <c r="S92" s="8">
        <v>0</v>
      </c>
      <c r="T92" s="7"/>
      <c r="W92" s="7"/>
    </row>
    <row r="93" spans="1:46" ht="15.75" customHeight="1" x14ac:dyDescent="0.25">
      <c r="A93" s="5" t="s">
        <v>685</v>
      </c>
      <c r="B93" s="6"/>
      <c r="C93" s="6"/>
      <c r="D93" s="6"/>
      <c r="H93" s="7">
        <v>1</v>
      </c>
      <c r="I93">
        <v>11</v>
      </c>
      <c r="J93">
        <v>0</v>
      </c>
      <c r="K93" s="7"/>
      <c r="N93" s="7"/>
      <c r="Q93" s="7"/>
      <c r="T93" s="7">
        <v>1</v>
      </c>
      <c r="U93">
        <v>16</v>
      </c>
      <c r="V93">
        <v>0</v>
      </c>
      <c r="W93" s="7"/>
    </row>
    <row r="94" spans="1:46" ht="15.75" customHeight="1" x14ac:dyDescent="0.25">
      <c r="A94" s="5" t="s">
        <v>474</v>
      </c>
      <c r="B94" s="6"/>
      <c r="C94" s="6"/>
      <c r="D94" s="6"/>
      <c r="E94">
        <v>1</v>
      </c>
      <c r="F94">
        <v>15</v>
      </c>
      <c r="G94">
        <v>0</v>
      </c>
      <c r="H94" s="7"/>
      <c r="K94" s="7"/>
      <c r="N94" s="7"/>
      <c r="Q94" s="7"/>
      <c r="T94" s="7">
        <v>1</v>
      </c>
      <c r="U94">
        <v>25</v>
      </c>
      <c r="V94">
        <v>0</v>
      </c>
      <c r="W94" s="7"/>
    </row>
    <row r="95" spans="1:46" ht="15.75" customHeight="1" x14ac:dyDescent="0.25">
      <c r="A95" s="5" t="s">
        <v>236</v>
      </c>
      <c r="B95" s="6"/>
      <c r="C95" s="6"/>
      <c r="D95" s="6"/>
      <c r="E95">
        <v>2</v>
      </c>
      <c r="F95">
        <v>69</v>
      </c>
      <c r="G95">
        <v>0</v>
      </c>
      <c r="H95" s="7">
        <v>1</v>
      </c>
      <c r="I95" s="8">
        <v>10</v>
      </c>
      <c r="J95">
        <v>0</v>
      </c>
      <c r="K95" s="7"/>
      <c r="N95" s="7"/>
      <c r="Q95" s="7"/>
      <c r="T95" s="7"/>
      <c r="W95" s="7"/>
    </row>
    <row r="96" spans="1:46" ht="15.75" customHeight="1" x14ac:dyDescent="0.25">
      <c r="A96" s="5" t="s">
        <v>363</v>
      </c>
      <c r="B96" s="6"/>
      <c r="C96" s="6"/>
      <c r="D96" s="6"/>
      <c r="H96" s="7">
        <v>1</v>
      </c>
      <c r="I96">
        <v>16</v>
      </c>
      <c r="J96">
        <v>0</v>
      </c>
      <c r="K96" s="7"/>
      <c r="N96" s="7"/>
      <c r="Q96" s="7"/>
      <c r="T96" s="7"/>
      <c r="W96" s="7"/>
    </row>
    <row r="97" spans="1:25" ht="15.75" customHeight="1" x14ac:dyDescent="0.25">
      <c r="A97" s="5" t="s">
        <v>448</v>
      </c>
      <c r="B97" s="6"/>
      <c r="C97" s="6"/>
      <c r="D97" s="6"/>
      <c r="E97">
        <v>3</v>
      </c>
      <c r="F97">
        <v>53</v>
      </c>
      <c r="G97">
        <v>0</v>
      </c>
      <c r="H97" s="7">
        <v>2</v>
      </c>
      <c r="I97" s="8">
        <v>84</v>
      </c>
      <c r="J97">
        <v>0</v>
      </c>
      <c r="K97" s="7"/>
      <c r="N97" s="7"/>
      <c r="Q97" s="7"/>
      <c r="T97" s="7"/>
      <c r="W97" s="7"/>
    </row>
    <row r="98" spans="1:25" ht="15.75" customHeight="1" x14ac:dyDescent="0.25">
      <c r="A98" s="5" t="s">
        <v>364</v>
      </c>
      <c r="B98" s="6"/>
      <c r="C98" s="6"/>
      <c r="D98" s="6"/>
      <c r="E98">
        <v>1</v>
      </c>
      <c r="F98">
        <v>11</v>
      </c>
      <c r="G98">
        <v>0</v>
      </c>
      <c r="H98" s="7">
        <v>4</v>
      </c>
      <c r="I98" s="8">
        <v>74</v>
      </c>
      <c r="J98">
        <v>0</v>
      </c>
      <c r="K98" s="7"/>
      <c r="N98" s="7"/>
      <c r="Q98" s="7"/>
      <c r="T98" s="7">
        <v>1</v>
      </c>
      <c r="U98">
        <v>11</v>
      </c>
      <c r="V98">
        <v>0</v>
      </c>
      <c r="W98" s="7"/>
    </row>
    <row r="99" spans="1:25" ht="15.75" customHeight="1" x14ac:dyDescent="0.25">
      <c r="A99" s="5" t="s">
        <v>125</v>
      </c>
      <c r="B99" s="6"/>
      <c r="C99" s="6"/>
      <c r="D99" s="6"/>
      <c r="E99">
        <v>2</v>
      </c>
      <c r="F99">
        <v>26</v>
      </c>
      <c r="G99">
        <v>0</v>
      </c>
      <c r="H99" s="7">
        <v>2</v>
      </c>
      <c r="I99" s="8">
        <v>38</v>
      </c>
      <c r="J99">
        <v>0</v>
      </c>
      <c r="K99" s="7"/>
      <c r="N99" s="7"/>
      <c r="Q99" s="7"/>
      <c r="T99" s="7"/>
      <c r="W99" s="7"/>
    </row>
    <row r="100" spans="1:25" ht="15.75" customHeight="1" x14ac:dyDescent="0.25">
      <c r="A100" s="5" t="s">
        <v>1265</v>
      </c>
      <c r="B100" s="6"/>
      <c r="C100" s="6"/>
      <c r="D100" s="6"/>
      <c r="E100">
        <v>2</v>
      </c>
      <c r="F100">
        <v>56</v>
      </c>
      <c r="G100">
        <v>0</v>
      </c>
      <c r="H100" s="7">
        <v>4</v>
      </c>
      <c r="I100" s="8">
        <v>63</v>
      </c>
      <c r="J100">
        <v>0</v>
      </c>
      <c r="K100" s="7"/>
      <c r="N100" s="7"/>
      <c r="Q100" s="7"/>
      <c r="T100" s="7"/>
      <c r="W100" s="7"/>
    </row>
    <row r="101" spans="1:25" ht="15.75" customHeight="1" x14ac:dyDescent="0.25">
      <c r="A101" s="5" t="s">
        <v>342</v>
      </c>
      <c r="B101" s="6"/>
      <c r="C101" s="6"/>
      <c r="D101" s="6"/>
      <c r="H101" s="7"/>
      <c r="K101" s="7"/>
      <c r="N101" s="7"/>
      <c r="Q101" s="7"/>
      <c r="T101" s="7"/>
      <c r="W101" s="7"/>
    </row>
    <row r="102" spans="1:25" ht="15.75" customHeight="1" x14ac:dyDescent="0.25">
      <c r="A102" s="5"/>
      <c r="B102" s="6"/>
      <c r="C102" s="6"/>
      <c r="D102" s="6"/>
      <c r="E102">
        <f t="shared" ref="E102:Y102" si="43">SUM(E91:E101)</f>
        <v>11</v>
      </c>
      <c r="F102">
        <f t="shared" si="43"/>
        <v>230</v>
      </c>
      <c r="G102">
        <f t="shared" si="43"/>
        <v>0</v>
      </c>
      <c r="H102">
        <f t="shared" si="43"/>
        <v>15</v>
      </c>
      <c r="I102">
        <f t="shared" si="43"/>
        <v>296</v>
      </c>
      <c r="J102">
        <f t="shared" si="43"/>
        <v>0</v>
      </c>
      <c r="K102">
        <f t="shared" si="43"/>
        <v>2</v>
      </c>
      <c r="L102">
        <f t="shared" si="43"/>
        <v>33</v>
      </c>
      <c r="M102">
        <f t="shared" si="43"/>
        <v>18</v>
      </c>
      <c r="N102">
        <f t="shared" si="43"/>
        <v>0</v>
      </c>
      <c r="O102">
        <f t="shared" si="43"/>
        <v>0</v>
      </c>
      <c r="P102">
        <f t="shared" si="43"/>
        <v>0</v>
      </c>
      <c r="Q102">
        <f t="shared" si="43"/>
        <v>2</v>
      </c>
      <c r="R102">
        <f t="shared" si="43"/>
        <v>32</v>
      </c>
      <c r="S102">
        <f t="shared" si="43"/>
        <v>0</v>
      </c>
      <c r="T102">
        <f t="shared" si="43"/>
        <v>3</v>
      </c>
      <c r="U102">
        <f t="shared" si="43"/>
        <v>52</v>
      </c>
      <c r="V102">
        <f t="shared" si="43"/>
        <v>0</v>
      </c>
      <c r="W102">
        <f t="shared" si="43"/>
        <v>0</v>
      </c>
      <c r="X102">
        <f t="shared" si="43"/>
        <v>0</v>
      </c>
      <c r="Y102">
        <f t="shared" si="43"/>
        <v>0</v>
      </c>
    </row>
    <row r="103" spans="1:25" ht="15.75" customHeight="1" x14ac:dyDescent="0.25">
      <c r="A103" s="5"/>
      <c r="B103" s="6"/>
      <c r="C103" s="6"/>
      <c r="D103" s="6"/>
    </row>
    <row r="104" spans="1:25" ht="15.75" customHeight="1" x14ac:dyDescent="0.25">
      <c r="A104" s="5"/>
      <c r="B104" s="6"/>
      <c r="C104" s="6"/>
      <c r="D104" s="6"/>
    </row>
    <row r="105" spans="1:25" ht="15.75" customHeight="1" x14ac:dyDescent="0.25">
      <c r="A105" s="5"/>
      <c r="B105" s="6"/>
      <c r="C105" s="6"/>
      <c r="D105" s="6"/>
    </row>
    <row r="106" spans="1:25" ht="15.75" customHeight="1" x14ac:dyDescent="0.25">
      <c r="A106" s="5"/>
      <c r="B106" s="6"/>
      <c r="C106" s="6"/>
      <c r="D106" s="6"/>
    </row>
    <row r="107" spans="1:25" ht="15.75" customHeight="1" x14ac:dyDescent="0.25">
      <c r="A107" s="5"/>
      <c r="B107" s="6"/>
      <c r="C107" s="6"/>
      <c r="D107" s="6"/>
    </row>
    <row r="108" spans="1:25" ht="15.75" customHeight="1" x14ac:dyDescent="0.25">
      <c r="A108" s="5"/>
      <c r="B108" s="6"/>
      <c r="C108" s="6"/>
      <c r="D108" s="6"/>
    </row>
    <row r="109" spans="1:25" ht="15.75" customHeight="1" x14ac:dyDescent="0.25">
      <c r="A109" s="5"/>
      <c r="B109" s="6"/>
      <c r="C109" s="6"/>
      <c r="D109" s="6"/>
    </row>
    <row r="110" spans="1:25" ht="15.75" customHeight="1" x14ac:dyDescent="0.25">
      <c r="A110" s="5"/>
      <c r="B110" s="6"/>
      <c r="C110" s="6"/>
      <c r="D110" s="6"/>
    </row>
    <row r="111" spans="1:25" ht="15.75" customHeight="1" x14ac:dyDescent="0.25">
      <c r="A111" s="5"/>
      <c r="B111" s="6"/>
      <c r="C111" s="6"/>
      <c r="D111" s="6"/>
    </row>
    <row r="112" spans="1:25" ht="15.75" customHeight="1" x14ac:dyDescent="0.25">
      <c r="A112" s="5"/>
      <c r="B112" s="6"/>
      <c r="C112" s="6"/>
      <c r="D112" s="6"/>
    </row>
    <row r="113" spans="1:4" ht="15.75" customHeight="1" x14ac:dyDescent="0.25">
      <c r="A113" s="5"/>
      <c r="B113" s="6"/>
      <c r="C113" s="6"/>
      <c r="D113" s="6"/>
    </row>
    <row r="114" spans="1:4" ht="15.75" customHeight="1" x14ac:dyDescent="0.25">
      <c r="A114" s="5"/>
      <c r="B114" s="6"/>
      <c r="C114" s="6"/>
      <c r="D114" s="6"/>
    </row>
    <row r="115" spans="1:4" ht="15.75" customHeight="1" x14ac:dyDescent="0.25">
      <c r="A115" s="5"/>
      <c r="B115" s="6"/>
      <c r="C115" s="6"/>
      <c r="D115" s="6"/>
    </row>
    <row r="116" spans="1:4" ht="15.75" customHeight="1" x14ac:dyDescent="0.25">
      <c r="A116" s="5"/>
      <c r="B116" s="6"/>
      <c r="C116" s="6"/>
      <c r="D116" s="6"/>
    </row>
    <row r="117" spans="1:4" ht="15.75" customHeight="1" x14ac:dyDescent="0.25">
      <c r="A117" s="5"/>
      <c r="B117" s="6"/>
      <c r="C117" s="6"/>
      <c r="D117" s="6"/>
    </row>
    <row r="118" spans="1:4" ht="15.75" customHeight="1" x14ac:dyDescent="0.25">
      <c r="A118" s="5"/>
      <c r="B118" s="6"/>
      <c r="C118" s="6"/>
      <c r="D118" s="6"/>
    </row>
    <row r="119" spans="1:4" ht="15.75" customHeight="1" x14ac:dyDescent="0.25">
      <c r="A119" s="5"/>
      <c r="B119" s="6"/>
      <c r="C119" s="6"/>
      <c r="D119" s="6"/>
    </row>
    <row r="120" spans="1:4" ht="15.75" customHeight="1" x14ac:dyDescent="0.25">
      <c r="A120" s="5"/>
      <c r="B120" s="6"/>
      <c r="C120" s="6"/>
      <c r="D120" s="6"/>
    </row>
    <row r="121" spans="1:4" ht="15.75" customHeight="1" x14ac:dyDescent="0.25">
      <c r="A121" s="5"/>
      <c r="B121" s="6"/>
      <c r="C121" s="6"/>
      <c r="D121" s="6"/>
    </row>
    <row r="122" spans="1:4" ht="15.75" customHeight="1" x14ac:dyDescent="0.25">
      <c r="A122" s="5"/>
      <c r="B122" s="6"/>
      <c r="C122" s="6"/>
      <c r="D122" s="6"/>
    </row>
    <row r="123" spans="1:4" ht="15.75" customHeight="1" x14ac:dyDescent="0.25">
      <c r="A123" s="5"/>
      <c r="B123" s="6"/>
      <c r="C123" s="6"/>
      <c r="D123" s="6"/>
    </row>
    <row r="124" spans="1:4" ht="15.75" customHeight="1" x14ac:dyDescent="0.25">
      <c r="A124" s="5"/>
      <c r="B124" s="6"/>
      <c r="C124" s="6"/>
      <c r="D124" s="6"/>
    </row>
    <row r="125" spans="1:4" ht="15.75" customHeight="1" x14ac:dyDescent="0.25">
      <c r="A125" s="5"/>
      <c r="B125" s="6"/>
      <c r="C125" s="6"/>
      <c r="D125" s="6"/>
    </row>
    <row r="126" spans="1:4" ht="15.75" customHeight="1" x14ac:dyDescent="0.25">
      <c r="A126" s="5"/>
      <c r="B126" s="6"/>
      <c r="C126" s="6"/>
      <c r="D126" s="6"/>
    </row>
    <row r="127" spans="1:4" ht="15.75" customHeight="1" x14ac:dyDescent="0.25">
      <c r="A127" s="5"/>
      <c r="B127" s="6"/>
      <c r="C127" s="6"/>
      <c r="D127" s="6"/>
    </row>
    <row r="128" spans="1:4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0"/>
  <sheetViews>
    <sheetView workbookViewId="0"/>
  </sheetViews>
  <sheetFormatPr defaultColWidth="14.42578125" defaultRowHeight="15" customHeight="1" x14ac:dyDescent="0.25"/>
  <cols>
    <col min="1" max="1" width="10.7109375" customWidth="1"/>
    <col min="2" max="2" width="6" customWidth="1"/>
    <col min="3" max="3" width="4" customWidth="1"/>
    <col min="4" max="4" width="3.28515625" customWidth="1"/>
    <col min="5" max="5" width="4.28515625" customWidth="1"/>
    <col min="6" max="6" width="5" customWidth="1"/>
    <col min="7" max="7" width="4.5703125" customWidth="1"/>
    <col min="8" max="8" width="4.140625" customWidth="1"/>
    <col min="9" max="9" width="4.42578125" customWidth="1"/>
    <col min="10" max="10" width="5" customWidth="1"/>
    <col min="11" max="11" width="3.5703125" customWidth="1"/>
    <col min="12" max="12" width="4.7109375" customWidth="1"/>
    <col min="13" max="13" width="3.42578125" customWidth="1"/>
    <col min="14" max="14" width="3.5703125" customWidth="1"/>
    <col min="15" max="15" width="4.140625" customWidth="1"/>
    <col min="16" max="16" width="3.42578125" customWidth="1"/>
    <col min="17" max="17" width="3.85546875" customWidth="1"/>
    <col min="18" max="18" width="4.5703125" customWidth="1"/>
    <col min="19" max="19" width="3.42578125" customWidth="1"/>
    <col min="20" max="20" width="4" customWidth="1"/>
    <col min="21" max="21" width="4.5703125" customWidth="1"/>
    <col min="22" max="22" width="5.5703125" customWidth="1"/>
    <col min="23" max="23" width="4.140625" customWidth="1"/>
    <col min="24" max="24" width="4.5703125" customWidth="1"/>
    <col min="25" max="26" width="3.5703125" customWidth="1"/>
    <col min="27" max="27" width="3.85546875" customWidth="1"/>
    <col min="28" max="28" width="3.42578125" customWidth="1"/>
    <col min="29" max="29" width="4.140625" customWidth="1"/>
    <col min="30" max="30" width="4.28515625" customWidth="1"/>
    <col min="31" max="31" width="4.42578125" customWidth="1"/>
    <col min="32" max="32" width="4.7109375" customWidth="1"/>
    <col min="33" max="33" width="4.85546875" customWidth="1"/>
    <col min="34" max="35" width="4.42578125" customWidth="1"/>
    <col min="36" max="36" width="4.85546875" customWidth="1"/>
    <col min="37" max="37" width="4.28515625" customWidth="1"/>
    <col min="38" max="38" width="4.5703125" customWidth="1"/>
    <col min="39" max="39" width="5" customWidth="1"/>
    <col min="40" max="40" width="3.5703125" customWidth="1"/>
  </cols>
  <sheetData>
    <row r="1" spans="1:40" x14ac:dyDescent="0.25">
      <c r="A1" s="1" t="s">
        <v>0</v>
      </c>
      <c r="B1" s="2" t="s">
        <v>1</v>
      </c>
      <c r="C1" s="2"/>
      <c r="D1" s="2"/>
      <c r="E1" s="3" t="s">
        <v>1182</v>
      </c>
      <c r="F1" s="3"/>
      <c r="G1" s="3"/>
      <c r="H1" s="3" t="s">
        <v>1183</v>
      </c>
      <c r="I1" s="3"/>
      <c r="J1" s="3"/>
      <c r="K1" s="3" t="s">
        <v>1184</v>
      </c>
      <c r="L1" s="3"/>
      <c r="M1" s="3"/>
      <c r="N1" s="3" t="s">
        <v>687</v>
      </c>
      <c r="O1" s="3"/>
      <c r="P1" s="3"/>
      <c r="Q1" s="3" t="s">
        <v>1185</v>
      </c>
      <c r="R1" s="3"/>
      <c r="S1" s="3"/>
      <c r="T1" s="3" t="s">
        <v>1186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x14ac:dyDescent="0.25">
      <c r="A2" s="1" t="s">
        <v>1187</v>
      </c>
      <c r="B2" s="2" t="s">
        <v>4</v>
      </c>
      <c r="C2" s="2" t="s">
        <v>7</v>
      </c>
      <c r="D2" s="2" t="s">
        <v>8</v>
      </c>
      <c r="E2" s="4" t="s">
        <v>4</v>
      </c>
      <c r="F2" s="3" t="s">
        <v>7</v>
      </c>
      <c r="G2" s="3" t="s">
        <v>8</v>
      </c>
      <c r="H2" s="4" t="s">
        <v>4</v>
      </c>
      <c r="I2" s="3" t="s">
        <v>7</v>
      </c>
      <c r="J2" s="3" t="s">
        <v>8</v>
      </c>
      <c r="K2" s="4" t="s">
        <v>4</v>
      </c>
      <c r="L2" s="3" t="s">
        <v>7</v>
      </c>
      <c r="M2" s="3" t="s">
        <v>8</v>
      </c>
      <c r="N2" s="4" t="s">
        <v>4</v>
      </c>
      <c r="O2" s="3" t="s">
        <v>7</v>
      </c>
      <c r="P2" s="3" t="s">
        <v>8</v>
      </c>
      <c r="Q2" s="4" t="s">
        <v>4</v>
      </c>
      <c r="R2" s="3" t="s">
        <v>7</v>
      </c>
      <c r="S2" s="3" t="s">
        <v>8</v>
      </c>
      <c r="T2" s="4" t="s">
        <v>4</v>
      </c>
      <c r="U2" s="3" t="s">
        <v>7</v>
      </c>
      <c r="V2" s="3" t="s">
        <v>8</v>
      </c>
      <c r="W2" s="4"/>
      <c r="X2" s="3"/>
      <c r="Y2" s="3"/>
      <c r="AM2" s="3"/>
      <c r="AN2" s="3"/>
    </row>
    <row r="3" spans="1:40" x14ac:dyDescent="0.25">
      <c r="A3" s="5" t="s">
        <v>685</v>
      </c>
      <c r="B3" s="6">
        <f t="shared" ref="B3:D3" si="0">E3+H3+K3+N3+Q3+T3+W3+Z3+AC3+AF3+AI3</f>
        <v>30</v>
      </c>
      <c r="C3" s="6">
        <f t="shared" si="0"/>
        <v>132</v>
      </c>
      <c r="D3" s="6">
        <f t="shared" si="0"/>
        <v>1</v>
      </c>
      <c r="E3" s="7">
        <v>21</v>
      </c>
      <c r="F3" s="10">
        <v>110</v>
      </c>
      <c r="G3">
        <v>1</v>
      </c>
      <c r="H3" s="7">
        <v>6</v>
      </c>
      <c r="I3" s="8">
        <v>33</v>
      </c>
      <c r="J3" s="8">
        <v>0</v>
      </c>
      <c r="K3" s="7"/>
      <c r="N3" s="7">
        <v>0</v>
      </c>
      <c r="O3">
        <v>0</v>
      </c>
      <c r="P3">
        <v>0</v>
      </c>
      <c r="Q3" s="7">
        <v>3</v>
      </c>
      <c r="R3" s="8">
        <v>-11</v>
      </c>
      <c r="S3" s="8">
        <v>0</v>
      </c>
      <c r="T3" s="7"/>
      <c r="W3" s="7"/>
    </row>
    <row r="4" spans="1:40" x14ac:dyDescent="0.25">
      <c r="A4" s="5" t="s">
        <v>1188</v>
      </c>
      <c r="B4" s="6">
        <f t="shared" ref="B4:D4" si="1">E4+H4+K4+N4+Q4+T4+W4+Z4+AC4+AF4+AI4</f>
        <v>36</v>
      </c>
      <c r="C4" s="6">
        <f t="shared" si="1"/>
        <v>133</v>
      </c>
      <c r="D4" s="6">
        <f t="shared" si="1"/>
        <v>2</v>
      </c>
      <c r="E4" s="7">
        <v>18</v>
      </c>
      <c r="F4">
        <v>69</v>
      </c>
      <c r="G4" s="12">
        <v>2</v>
      </c>
      <c r="H4" s="7">
        <v>12</v>
      </c>
      <c r="I4" s="8">
        <v>45</v>
      </c>
      <c r="J4" s="8">
        <v>0</v>
      </c>
      <c r="K4" s="7">
        <v>3</v>
      </c>
      <c r="L4" s="8">
        <v>19</v>
      </c>
      <c r="M4" s="8">
        <v>0</v>
      </c>
      <c r="N4" s="7">
        <v>2</v>
      </c>
      <c r="O4" s="8">
        <v>3</v>
      </c>
      <c r="P4" s="8">
        <v>0</v>
      </c>
      <c r="Q4" s="7"/>
      <c r="T4" s="7">
        <v>1</v>
      </c>
      <c r="U4">
        <v>-3</v>
      </c>
      <c r="V4">
        <v>0</v>
      </c>
      <c r="W4" s="7"/>
    </row>
    <row r="5" spans="1:40" x14ac:dyDescent="0.25">
      <c r="A5" s="5" t="s">
        <v>301</v>
      </c>
      <c r="B5" s="6">
        <f t="shared" ref="B5:D5" si="2">E5+H5+K5+N5+Q5+T5+W5+Z5+AC5+AF5+AI5</f>
        <v>32</v>
      </c>
      <c r="C5" s="6">
        <f t="shared" si="2"/>
        <v>132</v>
      </c>
      <c r="D5" s="6">
        <f t="shared" si="2"/>
        <v>1</v>
      </c>
      <c r="E5" s="7">
        <v>21</v>
      </c>
      <c r="F5">
        <v>72</v>
      </c>
      <c r="G5">
        <v>0</v>
      </c>
      <c r="H5" s="7">
        <v>11</v>
      </c>
      <c r="I5" s="8">
        <v>60</v>
      </c>
      <c r="J5" s="8">
        <v>1</v>
      </c>
      <c r="K5" s="7"/>
      <c r="L5" s="8"/>
      <c r="M5" s="8"/>
      <c r="N5" s="7">
        <v>0</v>
      </c>
      <c r="O5">
        <v>0</v>
      </c>
      <c r="P5">
        <v>0</v>
      </c>
      <c r="Q5" s="7"/>
      <c r="T5" s="7"/>
      <c r="U5" s="8"/>
      <c r="V5" s="8"/>
      <c r="W5" s="7"/>
    </row>
    <row r="6" spans="1:40" x14ac:dyDescent="0.25">
      <c r="A6" s="5" t="s">
        <v>474</v>
      </c>
      <c r="B6" s="6">
        <f t="shared" ref="B6:D6" si="3">E6+H6+K6+N6+Q6+T6+W6+Z6+AC6+AF6+AI6</f>
        <v>62</v>
      </c>
      <c r="C6" s="6">
        <f t="shared" si="3"/>
        <v>325</v>
      </c>
      <c r="D6" s="6">
        <f t="shared" si="3"/>
        <v>5</v>
      </c>
      <c r="E6" s="7">
        <v>16</v>
      </c>
      <c r="F6" s="10">
        <v>114</v>
      </c>
      <c r="G6">
        <v>1</v>
      </c>
      <c r="H6" s="7">
        <v>25</v>
      </c>
      <c r="I6" s="10">
        <v>122</v>
      </c>
      <c r="J6" s="12">
        <v>2</v>
      </c>
      <c r="K6" s="7">
        <v>15</v>
      </c>
      <c r="L6" s="8">
        <v>61</v>
      </c>
      <c r="M6" s="8">
        <v>1</v>
      </c>
      <c r="N6" s="7">
        <v>6</v>
      </c>
      <c r="O6" s="8">
        <v>28</v>
      </c>
      <c r="P6" s="8">
        <v>1</v>
      </c>
      <c r="Q6" s="7"/>
      <c r="T6" s="7"/>
      <c r="W6" s="7"/>
    </row>
    <row r="7" spans="1:40" x14ac:dyDescent="0.25">
      <c r="A7" s="5" t="s">
        <v>448</v>
      </c>
      <c r="B7" s="6">
        <f t="shared" ref="B7:D7" si="4">E7+H7+K7+N7+Q7+T7+W7+Z7+AC7+AF7+AI7</f>
        <v>46</v>
      </c>
      <c r="C7" s="6">
        <f t="shared" si="4"/>
        <v>254</v>
      </c>
      <c r="D7" s="6">
        <f t="shared" si="4"/>
        <v>3</v>
      </c>
      <c r="E7" s="7">
        <v>15</v>
      </c>
      <c r="F7">
        <v>88</v>
      </c>
      <c r="G7">
        <v>0</v>
      </c>
      <c r="H7" s="7">
        <v>16</v>
      </c>
      <c r="I7" s="8">
        <v>97</v>
      </c>
      <c r="J7" s="8">
        <v>1</v>
      </c>
      <c r="K7" s="7">
        <v>13</v>
      </c>
      <c r="L7" s="8">
        <v>84</v>
      </c>
      <c r="M7" s="12">
        <v>2</v>
      </c>
      <c r="N7" s="7">
        <v>0</v>
      </c>
      <c r="O7" s="8">
        <v>0</v>
      </c>
      <c r="P7" s="8">
        <v>0</v>
      </c>
      <c r="Q7" s="7">
        <v>2</v>
      </c>
      <c r="R7" s="8">
        <v>-15</v>
      </c>
      <c r="S7" s="8">
        <v>0</v>
      </c>
      <c r="T7" s="7"/>
      <c r="W7" s="7"/>
    </row>
    <row r="8" spans="1:40" x14ac:dyDescent="0.25">
      <c r="A8" s="5" t="s">
        <v>236</v>
      </c>
      <c r="B8" s="6">
        <f t="shared" ref="B8:D8" si="5">E8+H8+K8+N8+Q8+T8+W8+Z8+AC8+AF8+AI8</f>
        <v>37</v>
      </c>
      <c r="C8" s="6">
        <f t="shared" si="5"/>
        <v>149</v>
      </c>
      <c r="D8" s="6">
        <f t="shared" si="5"/>
        <v>2</v>
      </c>
      <c r="E8" s="7">
        <v>3</v>
      </c>
      <c r="F8">
        <v>12</v>
      </c>
      <c r="G8">
        <v>0</v>
      </c>
      <c r="H8" s="7">
        <v>18</v>
      </c>
      <c r="I8" s="8">
        <v>66</v>
      </c>
      <c r="J8" s="8">
        <v>1</v>
      </c>
      <c r="K8" s="7">
        <v>15</v>
      </c>
      <c r="L8" s="8">
        <v>78</v>
      </c>
      <c r="M8" s="8">
        <v>1</v>
      </c>
      <c r="N8" s="7">
        <v>0</v>
      </c>
      <c r="O8" s="8">
        <v>0</v>
      </c>
      <c r="P8" s="8">
        <v>0</v>
      </c>
      <c r="Q8" s="7">
        <v>1</v>
      </c>
      <c r="R8" s="8">
        <v>-7</v>
      </c>
      <c r="S8" s="8">
        <v>0</v>
      </c>
      <c r="T8" s="7"/>
      <c r="W8" s="7"/>
    </row>
    <row r="9" spans="1:40" x14ac:dyDescent="0.25">
      <c r="A9" s="5" t="s">
        <v>363</v>
      </c>
      <c r="B9" s="6">
        <f t="shared" ref="B9:D9" si="6">E9+H9+K9+N9+Q9+T9+W9+Z9+AC9+AF9+AI9</f>
        <v>47</v>
      </c>
      <c r="C9" s="6">
        <f t="shared" si="6"/>
        <v>162</v>
      </c>
      <c r="D9" s="6">
        <f t="shared" si="6"/>
        <v>2</v>
      </c>
      <c r="E9" s="7">
        <v>19</v>
      </c>
      <c r="F9">
        <v>87</v>
      </c>
      <c r="G9">
        <v>0</v>
      </c>
      <c r="H9" s="7">
        <v>21</v>
      </c>
      <c r="I9" s="8">
        <v>74</v>
      </c>
      <c r="J9" s="12">
        <v>2</v>
      </c>
      <c r="K9" s="7">
        <v>4</v>
      </c>
      <c r="L9" s="8">
        <v>18</v>
      </c>
      <c r="M9" s="8">
        <v>0</v>
      </c>
      <c r="N9" s="7">
        <v>0</v>
      </c>
      <c r="O9" s="8">
        <v>0</v>
      </c>
      <c r="P9" s="8">
        <v>0</v>
      </c>
      <c r="Q9" s="7">
        <v>3</v>
      </c>
      <c r="R9" s="8">
        <v>-17</v>
      </c>
      <c r="S9" s="8">
        <v>0</v>
      </c>
      <c r="T9" s="7"/>
      <c r="W9" s="7"/>
    </row>
    <row r="10" spans="1:40" x14ac:dyDescent="0.25">
      <c r="A10" s="5" t="s">
        <v>364</v>
      </c>
      <c r="B10" s="6">
        <f t="shared" ref="B10:D10" si="7">E10+H10+K10+N10+Q10+T10+W10+Z10+AC10+AF10+AI10</f>
        <v>24</v>
      </c>
      <c r="C10" s="6">
        <f t="shared" si="7"/>
        <v>98</v>
      </c>
      <c r="D10" s="6">
        <f t="shared" si="7"/>
        <v>2</v>
      </c>
      <c r="E10" s="7">
        <v>15</v>
      </c>
      <c r="F10">
        <v>59</v>
      </c>
      <c r="G10" s="12">
        <v>2</v>
      </c>
      <c r="H10" s="7">
        <v>9</v>
      </c>
      <c r="I10" s="8">
        <v>39</v>
      </c>
      <c r="J10" s="8">
        <v>0</v>
      </c>
      <c r="K10" s="7"/>
      <c r="N10" s="7">
        <v>0</v>
      </c>
      <c r="O10" s="8">
        <v>0</v>
      </c>
      <c r="P10" s="8">
        <v>0</v>
      </c>
      <c r="Q10" s="7"/>
      <c r="T10" s="7"/>
      <c r="W10" s="7"/>
    </row>
    <row r="11" spans="1:40" x14ac:dyDescent="0.25">
      <c r="A11" s="5" t="s">
        <v>125</v>
      </c>
      <c r="B11" s="6">
        <f t="shared" ref="B11:D11" si="8">E11+H11+K11+N11+Q11+T11+W11+Z11+AC11+AF11+AI11</f>
        <v>38</v>
      </c>
      <c r="C11" s="6">
        <f t="shared" si="8"/>
        <v>194</v>
      </c>
      <c r="D11" s="6">
        <f t="shared" si="8"/>
        <v>4</v>
      </c>
      <c r="E11" s="7">
        <v>24</v>
      </c>
      <c r="F11" s="10">
        <v>164</v>
      </c>
      <c r="G11" s="11">
        <v>3</v>
      </c>
      <c r="H11" s="7">
        <v>5</v>
      </c>
      <c r="I11" s="8">
        <v>16</v>
      </c>
      <c r="J11" s="8">
        <v>1</v>
      </c>
      <c r="K11" s="7">
        <v>5</v>
      </c>
      <c r="L11" s="8">
        <v>12</v>
      </c>
      <c r="M11" s="8">
        <v>0</v>
      </c>
      <c r="N11" s="7">
        <v>0</v>
      </c>
      <c r="O11" s="8">
        <v>0</v>
      </c>
      <c r="P11" s="8">
        <v>0</v>
      </c>
      <c r="Q11" s="7">
        <v>4</v>
      </c>
      <c r="R11" s="8">
        <v>2</v>
      </c>
      <c r="S11" s="8">
        <v>0</v>
      </c>
      <c r="T11" s="7"/>
      <c r="W11" s="7"/>
    </row>
    <row r="12" spans="1:40" x14ac:dyDescent="0.25">
      <c r="A12" s="5" t="s">
        <v>1265</v>
      </c>
      <c r="B12" s="6">
        <f t="shared" ref="B12:D12" si="9">E12+H12+K12+N12+Q12+T12+W12+Z12+AC12+AF12+AI12</f>
        <v>25</v>
      </c>
      <c r="C12" s="6">
        <f t="shared" si="9"/>
        <v>50</v>
      </c>
      <c r="D12" s="6">
        <f t="shared" si="9"/>
        <v>1</v>
      </c>
      <c r="E12" s="7">
        <v>13</v>
      </c>
      <c r="F12">
        <v>31</v>
      </c>
      <c r="G12">
        <v>0</v>
      </c>
      <c r="H12" s="7">
        <v>4</v>
      </c>
      <c r="I12" s="8">
        <v>20</v>
      </c>
      <c r="J12" s="8">
        <v>0</v>
      </c>
      <c r="K12" s="7">
        <v>4</v>
      </c>
      <c r="L12" s="8">
        <v>35</v>
      </c>
      <c r="M12" s="8">
        <v>1</v>
      </c>
      <c r="N12" s="7">
        <v>0</v>
      </c>
      <c r="O12" s="8">
        <v>0</v>
      </c>
      <c r="P12" s="8">
        <v>0</v>
      </c>
      <c r="Q12" s="7">
        <v>4</v>
      </c>
      <c r="R12" s="8">
        <v>-36</v>
      </c>
      <c r="S12" s="8">
        <v>0</v>
      </c>
      <c r="T12" s="7"/>
      <c r="W12" s="7"/>
      <c r="X12" s="8"/>
      <c r="Y12" s="8"/>
    </row>
    <row r="13" spans="1:40" x14ac:dyDescent="0.25">
      <c r="A13" s="5" t="s">
        <v>342</v>
      </c>
      <c r="B13" s="6">
        <f t="shared" ref="B13:D13" si="10">E13+H13+K13+N13+Q13+T13+W13+Z13+AC13+AF13+AI13</f>
        <v>44</v>
      </c>
      <c r="C13" s="6">
        <f t="shared" si="10"/>
        <v>148</v>
      </c>
      <c r="D13" s="6">
        <f t="shared" si="10"/>
        <v>2</v>
      </c>
      <c r="E13" s="7">
        <v>19</v>
      </c>
      <c r="F13">
        <v>53</v>
      </c>
      <c r="G13">
        <v>1</v>
      </c>
      <c r="H13" s="7">
        <v>17</v>
      </c>
      <c r="I13" s="10">
        <v>107</v>
      </c>
      <c r="J13" s="8">
        <v>1</v>
      </c>
      <c r="K13" s="7">
        <v>2</v>
      </c>
      <c r="L13" s="8">
        <v>-2</v>
      </c>
      <c r="M13" s="8">
        <v>0</v>
      </c>
      <c r="N13" s="7">
        <v>0</v>
      </c>
      <c r="O13" s="8">
        <v>0</v>
      </c>
      <c r="P13" s="8">
        <v>0</v>
      </c>
      <c r="Q13" s="7"/>
      <c r="T13" s="7">
        <v>6</v>
      </c>
      <c r="U13">
        <v>-10</v>
      </c>
      <c r="V13">
        <v>0</v>
      </c>
      <c r="W13" s="7"/>
    </row>
    <row r="14" spans="1:40" x14ac:dyDescent="0.25">
      <c r="A14" s="50"/>
      <c r="B14" s="48"/>
      <c r="C14" s="48"/>
      <c r="D14" s="48"/>
      <c r="E14" s="14">
        <f t="shared" ref="E14:V14" si="11">SUM(E3:E13)</f>
        <v>184</v>
      </c>
      <c r="F14" s="14">
        <f t="shared" si="11"/>
        <v>859</v>
      </c>
      <c r="G14" s="14">
        <f t="shared" si="11"/>
        <v>10</v>
      </c>
      <c r="H14" s="14">
        <f t="shared" si="11"/>
        <v>144</v>
      </c>
      <c r="I14" s="14">
        <f t="shared" si="11"/>
        <v>679</v>
      </c>
      <c r="J14" s="14">
        <f t="shared" si="11"/>
        <v>9</v>
      </c>
      <c r="K14" s="14">
        <f t="shared" si="11"/>
        <v>61</v>
      </c>
      <c r="L14" s="14">
        <f t="shared" si="11"/>
        <v>305</v>
      </c>
      <c r="M14" s="14">
        <f t="shared" si="11"/>
        <v>5</v>
      </c>
      <c r="N14" s="14">
        <f t="shared" si="11"/>
        <v>8</v>
      </c>
      <c r="O14" s="14">
        <f t="shared" si="11"/>
        <v>31</v>
      </c>
      <c r="P14" s="14">
        <f t="shared" si="11"/>
        <v>1</v>
      </c>
      <c r="Q14" s="14">
        <f t="shared" si="11"/>
        <v>17</v>
      </c>
      <c r="R14" s="14">
        <f t="shared" si="11"/>
        <v>-84</v>
      </c>
      <c r="S14" s="14">
        <f t="shared" si="11"/>
        <v>0</v>
      </c>
      <c r="T14" s="14">
        <f t="shared" si="11"/>
        <v>7</v>
      </c>
      <c r="U14" s="14">
        <f t="shared" si="11"/>
        <v>-13</v>
      </c>
      <c r="V14" s="14">
        <f t="shared" si="11"/>
        <v>0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 x14ac:dyDescent="0.25">
      <c r="A15" s="5"/>
      <c r="B15" s="6"/>
      <c r="C15" s="6"/>
      <c r="D15" s="6"/>
    </row>
    <row r="16" spans="1:40" x14ac:dyDescent="0.25">
      <c r="A16" s="1" t="s">
        <v>55</v>
      </c>
      <c r="B16" s="2" t="s">
        <v>1</v>
      </c>
      <c r="C16" s="2"/>
      <c r="D16" s="2"/>
      <c r="E16" s="3" t="s">
        <v>1189</v>
      </c>
      <c r="F16" s="3"/>
      <c r="G16" s="3"/>
      <c r="H16" s="3" t="s">
        <v>1190</v>
      </c>
      <c r="I16" s="3"/>
      <c r="J16" s="3"/>
      <c r="K16" s="3" t="s">
        <v>1183</v>
      </c>
      <c r="L16" s="3"/>
      <c r="M16" s="3"/>
      <c r="N16" s="3" t="s">
        <v>1191</v>
      </c>
      <c r="O16" s="3"/>
      <c r="P16" s="3"/>
      <c r="Q16" s="3" t="s">
        <v>1182</v>
      </c>
      <c r="R16" s="3"/>
      <c r="S16" s="3"/>
      <c r="T16" s="3" t="s">
        <v>1192</v>
      </c>
      <c r="U16" s="3"/>
      <c r="V16" s="3"/>
      <c r="W16" s="3" t="s">
        <v>1193</v>
      </c>
      <c r="X16" s="3"/>
      <c r="Y16" s="3"/>
      <c r="Z16" s="3" t="s">
        <v>1194</v>
      </c>
      <c r="AA16" s="3"/>
      <c r="AB16" s="3"/>
      <c r="AC16" s="3" t="s">
        <v>1184</v>
      </c>
      <c r="AD16" s="3"/>
      <c r="AE16" s="3"/>
      <c r="AF16" s="3" t="s">
        <v>1195</v>
      </c>
      <c r="AG16" s="3"/>
      <c r="AH16" s="3"/>
      <c r="AI16" s="3" t="s">
        <v>1196</v>
      </c>
      <c r="AJ16" s="3"/>
      <c r="AK16" s="3"/>
      <c r="AL16" s="3"/>
      <c r="AM16" s="3"/>
      <c r="AN16" s="3"/>
    </row>
    <row r="17" spans="1:40" x14ac:dyDescent="0.25">
      <c r="A17" s="1" t="s">
        <v>1187</v>
      </c>
      <c r="B17" s="2" t="s">
        <v>58</v>
      </c>
      <c r="C17" s="2" t="s">
        <v>7</v>
      </c>
      <c r="D17" s="2" t="s">
        <v>8</v>
      </c>
      <c r="E17" s="4" t="s">
        <v>21</v>
      </c>
      <c r="F17" s="3" t="s">
        <v>7</v>
      </c>
      <c r="G17" s="3" t="s">
        <v>8</v>
      </c>
      <c r="H17" s="4" t="s">
        <v>21</v>
      </c>
      <c r="I17" s="3" t="s">
        <v>7</v>
      </c>
      <c r="J17" s="3" t="s">
        <v>8</v>
      </c>
      <c r="K17" s="4" t="s">
        <v>21</v>
      </c>
      <c r="L17" s="3" t="s">
        <v>7</v>
      </c>
      <c r="M17" s="3" t="s">
        <v>8</v>
      </c>
      <c r="N17" s="4" t="s">
        <v>21</v>
      </c>
      <c r="O17" s="3" t="s">
        <v>7</v>
      </c>
      <c r="P17" s="3" t="s">
        <v>8</v>
      </c>
      <c r="Q17" s="4" t="s">
        <v>21</v>
      </c>
      <c r="R17" s="3" t="s">
        <v>7</v>
      </c>
      <c r="S17" s="3" t="s">
        <v>8</v>
      </c>
      <c r="T17" s="4" t="s">
        <v>21</v>
      </c>
      <c r="U17" s="3" t="s">
        <v>7</v>
      </c>
      <c r="V17" s="3" t="s">
        <v>8</v>
      </c>
      <c r="W17" s="4" t="s">
        <v>21</v>
      </c>
      <c r="X17" s="3" t="s">
        <v>7</v>
      </c>
      <c r="Y17" s="3" t="s">
        <v>8</v>
      </c>
      <c r="Z17" s="4" t="s">
        <v>21</v>
      </c>
      <c r="AA17" s="3" t="s">
        <v>7</v>
      </c>
      <c r="AB17" s="3" t="s">
        <v>8</v>
      </c>
      <c r="AC17" s="4" t="s">
        <v>21</v>
      </c>
      <c r="AD17" s="3" t="s">
        <v>7</v>
      </c>
      <c r="AE17" s="3" t="s">
        <v>8</v>
      </c>
      <c r="AF17" s="4" t="s">
        <v>21</v>
      </c>
      <c r="AG17" s="3" t="s">
        <v>7</v>
      </c>
      <c r="AH17" s="3" t="s">
        <v>8</v>
      </c>
      <c r="AI17" s="4" t="s">
        <v>21</v>
      </c>
      <c r="AJ17" s="3" t="s">
        <v>7</v>
      </c>
      <c r="AK17" s="3" t="s">
        <v>8</v>
      </c>
      <c r="AL17" s="4"/>
      <c r="AM17" s="3"/>
      <c r="AN17" s="3"/>
    </row>
    <row r="18" spans="1:40" x14ac:dyDescent="0.25">
      <c r="A18" s="5" t="s">
        <v>685</v>
      </c>
      <c r="B18" s="6">
        <f t="shared" ref="B18:D18" si="12">E18+H18+K18+N18+Q18+T18+W18+Z18+AC18+AF18+AI18+AL18</f>
        <v>21</v>
      </c>
      <c r="C18" s="6">
        <f t="shared" si="12"/>
        <v>264</v>
      </c>
      <c r="D18" s="6">
        <f t="shared" si="12"/>
        <v>2</v>
      </c>
      <c r="E18" s="7">
        <v>5</v>
      </c>
      <c r="F18">
        <v>38</v>
      </c>
      <c r="G18">
        <v>0</v>
      </c>
      <c r="H18" s="7">
        <v>6</v>
      </c>
      <c r="I18" s="8">
        <v>37</v>
      </c>
      <c r="J18" s="8">
        <v>1</v>
      </c>
      <c r="K18" s="7">
        <v>1</v>
      </c>
      <c r="L18" s="8">
        <v>9</v>
      </c>
      <c r="M18" s="8">
        <v>0</v>
      </c>
      <c r="N18" s="7">
        <v>7</v>
      </c>
      <c r="O18" s="54">
        <v>154</v>
      </c>
      <c r="P18" s="8">
        <v>1</v>
      </c>
      <c r="Q18" s="7"/>
      <c r="T18" s="7">
        <v>2</v>
      </c>
      <c r="U18">
        <v>26</v>
      </c>
      <c r="V18">
        <v>0</v>
      </c>
      <c r="W18" s="7"/>
      <c r="Z18" s="7"/>
      <c r="AC18" s="7"/>
      <c r="AF18" s="7"/>
      <c r="AI18" s="7"/>
      <c r="AL18" s="7"/>
    </row>
    <row r="19" spans="1:40" x14ac:dyDescent="0.25">
      <c r="A19" s="5" t="s">
        <v>1188</v>
      </c>
      <c r="B19" s="6">
        <f t="shared" ref="B19:D19" si="13">E19+H19+K19+N19+Q19+T19+W19+Z19+AC19+AF19+AI19+AL19</f>
        <v>18</v>
      </c>
      <c r="C19" s="6">
        <f t="shared" si="13"/>
        <v>213</v>
      </c>
      <c r="D19" s="6">
        <f t="shared" si="13"/>
        <v>2</v>
      </c>
      <c r="E19" s="7">
        <v>4</v>
      </c>
      <c r="F19">
        <v>43</v>
      </c>
      <c r="G19">
        <v>0</v>
      </c>
      <c r="H19" s="7">
        <v>3</v>
      </c>
      <c r="I19" s="8">
        <v>34</v>
      </c>
      <c r="J19" s="12">
        <v>2</v>
      </c>
      <c r="K19" s="7"/>
      <c r="N19" s="7">
        <v>5</v>
      </c>
      <c r="O19">
        <v>48</v>
      </c>
      <c r="P19">
        <v>0</v>
      </c>
      <c r="Q19" s="7">
        <v>2</v>
      </c>
      <c r="R19" s="8">
        <v>41</v>
      </c>
      <c r="S19" s="8">
        <v>0</v>
      </c>
      <c r="T19" s="7">
        <v>3</v>
      </c>
      <c r="U19" s="8">
        <v>38</v>
      </c>
      <c r="V19" s="8">
        <v>0</v>
      </c>
      <c r="W19" s="7"/>
      <c r="Z19" s="7"/>
      <c r="AC19" s="7"/>
      <c r="AF19" s="7">
        <v>1</v>
      </c>
      <c r="AG19">
        <v>9</v>
      </c>
      <c r="AH19">
        <v>0</v>
      </c>
      <c r="AI19" s="7"/>
      <c r="AL19" s="7"/>
    </row>
    <row r="20" spans="1:40" x14ac:dyDescent="0.25">
      <c r="A20" s="5" t="s">
        <v>301</v>
      </c>
      <c r="B20" s="6">
        <f t="shared" ref="B20:D20" si="14">E20+H20+K20+N20+Q20+T20+W20+Z20+AC20+AF20+AI20+AL20</f>
        <v>35</v>
      </c>
      <c r="C20" s="6">
        <f t="shared" si="14"/>
        <v>416</v>
      </c>
      <c r="D20" s="6">
        <f t="shared" si="14"/>
        <v>3</v>
      </c>
      <c r="E20" s="21">
        <v>15</v>
      </c>
      <c r="F20" s="10">
        <v>194</v>
      </c>
      <c r="G20" s="12">
        <v>2</v>
      </c>
      <c r="H20" s="7">
        <v>1</v>
      </c>
      <c r="I20" s="8">
        <v>22</v>
      </c>
      <c r="J20" s="8">
        <v>0</v>
      </c>
      <c r="K20" s="7">
        <v>6</v>
      </c>
      <c r="L20" s="8">
        <v>50</v>
      </c>
      <c r="M20" s="8">
        <v>1</v>
      </c>
      <c r="N20" s="7">
        <v>5</v>
      </c>
      <c r="O20" s="8">
        <v>70</v>
      </c>
      <c r="P20" s="8">
        <v>0</v>
      </c>
      <c r="Q20" s="7">
        <v>2</v>
      </c>
      <c r="R20" s="8">
        <v>3</v>
      </c>
      <c r="S20" s="8">
        <v>0</v>
      </c>
      <c r="T20" s="7">
        <v>3</v>
      </c>
      <c r="U20" s="8">
        <v>56</v>
      </c>
      <c r="V20" s="8">
        <v>0</v>
      </c>
      <c r="W20" s="7">
        <v>1</v>
      </c>
      <c r="X20" s="8">
        <v>5</v>
      </c>
      <c r="Y20" s="8">
        <v>0</v>
      </c>
      <c r="Z20" s="7">
        <v>1</v>
      </c>
      <c r="AA20" s="8">
        <v>8</v>
      </c>
      <c r="AB20" s="8">
        <v>0</v>
      </c>
      <c r="AC20" s="7"/>
      <c r="AF20" s="7">
        <v>1</v>
      </c>
      <c r="AG20">
        <v>8</v>
      </c>
      <c r="AH20">
        <v>0</v>
      </c>
      <c r="AI20" s="7"/>
      <c r="AL20" s="7"/>
    </row>
    <row r="21" spans="1:40" ht="15.75" customHeight="1" x14ac:dyDescent="0.25">
      <c r="A21" s="5" t="s">
        <v>474</v>
      </c>
      <c r="B21" s="6">
        <f t="shared" ref="B21:D21" si="15">E21+H21+K21+N21+Q21+T21+W21+Z21+AC21+AF21+AI21+AL21</f>
        <v>15</v>
      </c>
      <c r="C21" s="6">
        <f t="shared" si="15"/>
        <v>178</v>
      </c>
      <c r="D21" s="6">
        <f t="shared" si="15"/>
        <v>2</v>
      </c>
      <c r="E21" s="7">
        <v>2</v>
      </c>
      <c r="F21">
        <v>20</v>
      </c>
      <c r="G21">
        <v>0</v>
      </c>
      <c r="H21" s="7">
        <v>4</v>
      </c>
      <c r="I21" s="8">
        <v>70</v>
      </c>
      <c r="J21" s="8">
        <v>0</v>
      </c>
      <c r="K21" s="7">
        <v>2</v>
      </c>
      <c r="L21" s="8">
        <v>15</v>
      </c>
      <c r="M21" s="8">
        <v>1</v>
      </c>
      <c r="N21" s="7">
        <v>1</v>
      </c>
      <c r="O21" s="8">
        <v>2</v>
      </c>
      <c r="P21" s="8">
        <v>0</v>
      </c>
      <c r="Q21" s="7">
        <v>2</v>
      </c>
      <c r="R21" s="8">
        <v>29</v>
      </c>
      <c r="S21" s="8">
        <v>1</v>
      </c>
      <c r="T21" s="7">
        <v>3</v>
      </c>
      <c r="U21" s="8">
        <v>32</v>
      </c>
      <c r="V21" s="8">
        <v>0</v>
      </c>
      <c r="W21" s="7"/>
      <c r="Z21" s="7">
        <v>1</v>
      </c>
      <c r="AA21">
        <v>10</v>
      </c>
      <c r="AB21">
        <v>0</v>
      </c>
      <c r="AC21" s="7"/>
      <c r="AF21" s="7"/>
      <c r="AI21" s="7"/>
      <c r="AL21" s="7"/>
    </row>
    <row r="22" spans="1:40" ht="15.75" customHeight="1" x14ac:dyDescent="0.25">
      <c r="A22" s="5" t="s">
        <v>448</v>
      </c>
      <c r="B22" s="6">
        <f t="shared" ref="B22:D22" si="16">E22+H22+K22+N22+Q22+T22+W22+Z22+AC22+AF22+AI22+AL22</f>
        <v>21</v>
      </c>
      <c r="C22" s="6">
        <f t="shared" si="16"/>
        <v>296</v>
      </c>
      <c r="D22" s="6">
        <f t="shared" si="16"/>
        <v>1</v>
      </c>
      <c r="E22" s="7">
        <v>5</v>
      </c>
      <c r="F22">
        <v>75</v>
      </c>
      <c r="G22">
        <v>0</v>
      </c>
      <c r="H22" s="7">
        <v>4</v>
      </c>
      <c r="I22" s="10">
        <v>108</v>
      </c>
      <c r="J22" s="8">
        <v>1</v>
      </c>
      <c r="K22" s="7">
        <v>6</v>
      </c>
      <c r="L22" s="8">
        <v>49</v>
      </c>
      <c r="M22" s="8">
        <v>0</v>
      </c>
      <c r="N22" s="7"/>
      <c r="Q22" s="7">
        <v>2</v>
      </c>
      <c r="R22" s="8">
        <v>5</v>
      </c>
      <c r="S22" s="8">
        <v>0</v>
      </c>
      <c r="T22" s="7">
        <v>2</v>
      </c>
      <c r="U22" s="8">
        <v>27</v>
      </c>
      <c r="V22" s="8">
        <v>0</v>
      </c>
      <c r="W22" s="7"/>
      <c r="Z22" s="7">
        <v>2</v>
      </c>
      <c r="AA22">
        <v>32</v>
      </c>
      <c r="AB22">
        <v>0</v>
      </c>
      <c r="AC22" s="7"/>
      <c r="AF22" s="7"/>
      <c r="AI22" s="7"/>
      <c r="AL22" s="7"/>
    </row>
    <row r="23" spans="1:40" ht="15.75" customHeight="1" x14ac:dyDescent="0.25">
      <c r="A23" s="5" t="s">
        <v>236</v>
      </c>
      <c r="B23" s="6">
        <f t="shared" ref="B23:D23" si="17">E23+H23+K23+N23+Q23+T23+W23+Z23+AC23+AF23+AI23+AL23</f>
        <v>21</v>
      </c>
      <c r="C23" s="6">
        <f t="shared" si="17"/>
        <v>297</v>
      </c>
      <c r="D23" s="6">
        <f t="shared" si="17"/>
        <v>2</v>
      </c>
      <c r="E23" s="7">
        <v>5</v>
      </c>
      <c r="F23">
        <v>82</v>
      </c>
      <c r="G23">
        <v>1</v>
      </c>
      <c r="H23" s="7">
        <v>3</v>
      </c>
      <c r="I23" s="8">
        <v>82</v>
      </c>
      <c r="J23" s="8">
        <v>0</v>
      </c>
      <c r="K23" s="7">
        <v>6</v>
      </c>
      <c r="L23" s="8">
        <v>47</v>
      </c>
      <c r="M23" s="8">
        <v>1</v>
      </c>
      <c r="N23" s="7">
        <v>2</v>
      </c>
      <c r="O23" s="8">
        <v>22</v>
      </c>
      <c r="P23" s="8">
        <v>0</v>
      </c>
      <c r="Q23" s="7"/>
      <c r="T23" s="7">
        <v>1</v>
      </c>
      <c r="U23" s="8">
        <v>20</v>
      </c>
      <c r="V23" s="8">
        <v>0</v>
      </c>
      <c r="W23" s="7">
        <v>3</v>
      </c>
      <c r="X23" s="8">
        <v>28</v>
      </c>
      <c r="Y23" s="8">
        <v>0</v>
      </c>
      <c r="Z23" s="7">
        <v>1</v>
      </c>
      <c r="AA23" s="8">
        <v>16</v>
      </c>
      <c r="AB23" s="8">
        <v>0</v>
      </c>
      <c r="AC23" s="7"/>
      <c r="AF23" s="7"/>
      <c r="AI23" s="7"/>
      <c r="AL23" s="7"/>
    </row>
    <row r="24" spans="1:40" ht="15.75" customHeight="1" x14ac:dyDescent="0.25">
      <c r="A24" s="5" t="s">
        <v>363</v>
      </c>
      <c r="B24" s="6">
        <f t="shared" ref="B24:D24" si="18">E24+H24+K24+N24+Q24+T24+W24+Z24+AC24+AF24+AI24+AL24</f>
        <v>18</v>
      </c>
      <c r="C24" s="6">
        <f t="shared" si="18"/>
        <v>180</v>
      </c>
      <c r="D24" s="6">
        <f t="shared" si="18"/>
        <v>2</v>
      </c>
      <c r="E24" s="7">
        <v>6</v>
      </c>
      <c r="F24">
        <v>93</v>
      </c>
      <c r="G24">
        <v>1</v>
      </c>
      <c r="H24" s="7">
        <v>2</v>
      </c>
      <c r="I24" s="8">
        <v>8</v>
      </c>
      <c r="J24" s="8">
        <v>0</v>
      </c>
      <c r="K24" s="7">
        <v>3</v>
      </c>
      <c r="L24" s="8">
        <v>22</v>
      </c>
      <c r="M24" s="8">
        <v>0</v>
      </c>
      <c r="N24" s="7">
        <v>2</v>
      </c>
      <c r="O24" s="8">
        <v>14</v>
      </c>
      <c r="P24" s="8">
        <v>0</v>
      </c>
      <c r="Q24" s="7">
        <v>1</v>
      </c>
      <c r="R24" s="8">
        <v>9</v>
      </c>
      <c r="S24" s="8">
        <v>0</v>
      </c>
      <c r="T24" s="7"/>
      <c r="W24" s="7">
        <v>1</v>
      </c>
      <c r="X24">
        <v>13</v>
      </c>
      <c r="Y24">
        <v>0</v>
      </c>
      <c r="Z24" s="7">
        <v>1</v>
      </c>
      <c r="AA24" s="8">
        <v>4</v>
      </c>
      <c r="AB24" s="8">
        <v>1</v>
      </c>
      <c r="AC24" s="7">
        <v>2</v>
      </c>
      <c r="AD24" s="8">
        <v>17</v>
      </c>
      <c r="AE24" s="8">
        <v>0</v>
      </c>
      <c r="AF24" s="7"/>
      <c r="AI24" s="7"/>
      <c r="AL24" s="7"/>
    </row>
    <row r="25" spans="1:40" ht="15.75" customHeight="1" x14ac:dyDescent="0.25">
      <c r="A25" s="5" t="s">
        <v>364</v>
      </c>
      <c r="B25" s="6">
        <f t="shared" ref="B25:D25" si="19">E25+H25+K25+N25+Q25+T25+W25+Z25+AC25+AF25+AI25+AL25</f>
        <v>17</v>
      </c>
      <c r="C25" s="6">
        <f t="shared" si="19"/>
        <v>250</v>
      </c>
      <c r="D25" s="6">
        <f t="shared" si="19"/>
        <v>0</v>
      </c>
      <c r="E25" s="7">
        <v>4</v>
      </c>
      <c r="F25">
        <v>81</v>
      </c>
      <c r="G25">
        <v>0</v>
      </c>
      <c r="H25" s="7">
        <v>3</v>
      </c>
      <c r="I25" s="8">
        <v>53</v>
      </c>
      <c r="J25" s="8">
        <v>0</v>
      </c>
      <c r="K25" s="7">
        <v>3</v>
      </c>
      <c r="L25" s="8">
        <v>28</v>
      </c>
      <c r="M25" s="8">
        <v>0</v>
      </c>
      <c r="N25" s="7">
        <v>1</v>
      </c>
      <c r="O25" s="8">
        <v>16</v>
      </c>
      <c r="P25" s="8">
        <v>0</v>
      </c>
      <c r="Q25" s="7">
        <v>3</v>
      </c>
      <c r="R25" s="8">
        <v>29</v>
      </c>
      <c r="S25" s="8">
        <v>0</v>
      </c>
      <c r="T25" s="7">
        <v>2</v>
      </c>
      <c r="U25" s="8">
        <v>36</v>
      </c>
      <c r="V25" s="8">
        <v>0</v>
      </c>
      <c r="W25" s="7">
        <v>1</v>
      </c>
      <c r="X25" s="8">
        <v>7</v>
      </c>
      <c r="Y25" s="8">
        <v>0</v>
      </c>
      <c r="Z25" s="7"/>
      <c r="AC25" s="7"/>
      <c r="AF25" s="7"/>
      <c r="AI25" s="7"/>
      <c r="AL25" s="7"/>
    </row>
    <row r="26" spans="1:40" ht="15.75" customHeight="1" x14ac:dyDescent="0.25">
      <c r="A26" s="5" t="s">
        <v>125</v>
      </c>
      <c r="B26" s="6">
        <f t="shared" ref="B26:D26" si="20">E26+H26+K26+N26+Q26+T26+W26+Z26+AC26+AF26+AI26+AL26</f>
        <v>22</v>
      </c>
      <c r="C26" s="6">
        <f t="shared" si="20"/>
        <v>308</v>
      </c>
      <c r="D26" s="6">
        <f t="shared" si="20"/>
        <v>1</v>
      </c>
      <c r="E26" s="21">
        <v>11</v>
      </c>
      <c r="F26" s="10">
        <v>185</v>
      </c>
      <c r="G26">
        <v>0</v>
      </c>
      <c r="H26" s="7">
        <v>1</v>
      </c>
      <c r="I26" s="8">
        <v>5</v>
      </c>
      <c r="J26" s="8">
        <v>0</v>
      </c>
      <c r="K26" s="7">
        <v>3</v>
      </c>
      <c r="L26" s="8">
        <v>17</v>
      </c>
      <c r="M26" s="8">
        <v>0</v>
      </c>
      <c r="N26" s="7">
        <v>3</v>
      </c>
      <c r="O26" s="8">
        <v>32</v>
      </c>
      <c r="P26" s="8">
        <v>0</v>
      </c>
      <c r="Q26" s="7">
        <v>1</v>
      </c>
      <c r="R26" s="8">
        <v>20</v>
      </c>
      <c r="S26" s="8">
        <v>0</v>
      </c>
      <c r="T26" s="7"/>
      <c r="W26" s="7">
        <v>1</v>
      </c>
      <c r="X26" s="8">
        <v>6</v>
      </c>
      <c r="Y26" s="8">
        <v>0</v>
      </c>
      <c r="Z26" s="7"/>
      <c r="AC26" s="7">
        <v>2</v>
      </c>
      <c r="AD26">
        <v>43</v>
      </c>
      <c r="AE26">
        <v>1</v>
      </c>
      <c r="AF26" s="7"/>
      <c r="AI26" s="7"/>
      <c r="AL26" s="7"/>
    </row>
    <row r="27" spans="1:40" ht="15.75" customHeight="1" x14ac:dyDescent="0.25">
      <c r="A27" s="5" t="s">
        <v>1265</v>
      </c>
      <c r="B27" s="6">
        <f t="shared" ref="B27:D27" si="21">E27+H27+K27+N27+Q27+T27+W27+Z27+AC27+AF27+AI27+AL27</f>
        <v>18</v>
      </c>
      <c r="C27" s="6">
        <f t="shared" si="21"/>
        <v>148</v>
      </c>
      <c r="D27" s="6">
        <f t="shared" si="21"/>
        <v>1</v>
      </c>
      <c r="E27" s="7">
        <v>7</v>
      </c>
      <c r="F27">
        <v>85</v>
      </c>
      <c r="G27">
        <v>1</v>
      </c>
      <c r="H27" s="7">
        <v>4</v>
      </c>
      <c r="I27" s="8">
        <v>15</v>
      </c>
      <c r="J27" s="8">
        <v>0</v>
      </c>
      <c r="K27" s="7"/>
      <c r="N27" s="7"/>
      <c r="Q27" s="7">
        <v>2</v>
      </c>
      <c r="R27" s="8">
        <v>-6</v>
      </c>
      <c r="S27" s="8">
        <v>0</v>
      </c>
      <c r="T27" s="7">
        <v>2</v>
      </c>
      <c r="U27" s="8">
        <v>28</v>
      </c>
      <c r="V27" s="8">
        <v>0</v>
      </c>
      <c r="W27" s="7"/>
      <c r="Z27" s="7">
        <v>1</v>
      </c>
      <c r="AA27">
        <v>7</v>
      </c>
      <c r="AB27">
        <v>0</v>
      </c>
      <c r="AC27" s="7"/>
      <c r="AF27" s="7">
        <v>1</v>
      </c>
      <c r="AG27">
        <v>11</v>
      </c>
      <c r="AH27">
        <v>0</v>
      </c>
      <c r="AI27" s="7">
        <v>1</v>
      </c>
      <c r="AJ27" s="8">
        <v>8</v>
      </c>
      <c r="AK27" s="8">
        <v>0</v>
      </c>
      <c r="AL27" s="7"/>
    </row>
    <row r="28" spans="1:40" ht="15.75" customHeight="1" x14ac:dyDescent="0.25">
      <c r="A28" s="5" t="s">
        <v>342</v>
      </c>
      <c r="B28" s="6">
        <f t="shared" ref="B28:D28" si="22">E28+H28+K28+N28+Q28+T28+W28+Z28+AC28+AF28+AI28+AL28</f>
        <v>10</v>
      </c>
      <c r="C28" s="6">
        <f t="shared" si="22"/>
        <v>92</v>
      </c>
      <c r="D28" s="6">
        <f t="shared" si="22"/>
        <v>2</v>
      </c>
      <c r="E28" s="7">
        <v>2</v>
      </c>
      <c r="F28">
        <v>34</v>
      </c>
      <c r="G28">
        <v>1</v>
      </c>
      <c r="H28" s="7">
        <v>3</v>
      </c>
      <c r="I28" s="8">
        <v>41</v>
      </c>
      <c r="J28" s="8">
        <v>1</v>
      </c>
      <c r="K28" s="7">
        <v>2</v>
      </c>
      <c r="L28" s="8">
        <v>9</v>
      </c>
      <c r="M28" s="8">
        <v>0</v>
      </c>
      <c r="N28" s="7"/>
      <c r="Q28" s="7">
        <v>3</v>
      </c>
      <c r="R28" s="8">
        <v>8</v>
      </c>
      <c r="S28" s="8">
        <v>0</v>
      </c>
      <c r="T28" s="7"/>
      <c r="W28" s="7"/>
      <c r="Z28" s="7"/>
      <c r="AC28" s="7"/>
      <c r="AF28" s="7"/>
      <c r="AI28" s="7"/>
      <c r="AL28" s="7"/>
    </row>
    <row r="29" spans="1:40" ht="15.75" customHeight="1" x14ac:dyDescent="0.25">
      <c r="A29" s="5"/>
      <c r="B29" s="6"/>
      <c r="C29" s="6"/>
      <c r="D29" s="6"/>
      <c r="E29" s="8">
        <f t="shared" ref="E29:AK29" si="23">SUM(E18:E28)</f>
        <v>66</v>
      </c>
      <c r="F29" s="8">
        <f t="shared" si="23"/>
        <v>930</v>
      </c>
      <c r="G29" s="8">
        <f t="shared" si="23"/>
        <v>6</v>
      </c>
      <c r="H29" s="8">
        <f t="shared" si="23"/>
        <v>34</v>
      </c>
      <c r="I29" s="8">
        <f t="shared" si="23"/>
        <v>475</v>
      </c>
      <c r="J29" s="8">
        <f t="shared" si="23"/>
        <v>5</v>
      </c>
      <c r="K29" s="8">
        <f t="shared" si="23"/>
        <v>32</v>
      </c>
      <c r="L29" s="8">
        <f t="shared" si="23"/>
        <v>246</v>
      </c>
      <c r="M29" s="8">
        <f t="shared" si="23"/>
        <v>3</v>
      </c>
      <c r="N29" s="8">
        <f t="shared" si="23"/>
        <v>26</v>
      </c>
      <c r="O29" s="8">
        <f t="shared" si="23"/>
        <v>358</v>
      </c>
      <c r="P29" s="8">
        <f t="shared" si="23"/>
        <v>1</v>
      </c>
      <c r="Q29" s="8">
        <f t="shared" si="23"/>
        <v>18</v>
      </c>
      <c r="R29" s="8">
        <f t="shared" si="23"/>
        <v>138</v>
      </c>
      <c r="S29" s="8">
        <f t="shared" si="23"/>
        <v>1</v>
      </c>
      <c r="T29" s="8">
        <f t="shared" si="23"/>
        <v>18</v>
      </c>
      <c r="U29" s="8">
        <f t="shared" si="23"/>
        <v>263</v>
      </c>
      <c r="V29" s="8">
        <f t="shared" si="23"/>
        <v>0</v>
      </c>
      <c r="W29" s="8">
        <f t="shared" si="23"/>
        <v>7</v>
      </c>
      <c r="X29" s="8">
        <f t="shared" si="23"/>
        <v>59</v>
      </c>
      <c r="Y29" s="8">
        <f t="shared" si="23"/>
        <v>0</v>
      </c>
      <c r="Z29" s="8">
        <f t="shared" si="23"/>
        <v>7</v>
      </c>
      <c r="AA29" s="8">
        <f t="shared" si="23"/>
        <v>77</v>
      </c>
      <c r="AB29" s="8">
        <f t="shared" si="23"/>
        <v>1</v>
      </c>
      <c r="AC29" s="8">
        <f t="shared" si="23"/>
        <v>4</v>
      </c>
      <c r="AD29" s="8">
        <f t="shared" si="23"/>
        <v>60</v>
      </c>
      <c r="AE29" s="8">
        <f t="shared" si="23"/>
        <v>1</v>
      </c>
      <c r="AF29" s="8">
        <f t="shared" si="23"/>
        <v>3</v>
      </c>
      <c r="AG29" s="8">
        <f t="shared" si="23"/>
        <v>28</v>
      </c>
      <c r="AH29" s="8">
        <f t="shared" si="23"/>
        <v>0</v>
      </c>
      <c r="AI29" s="8">
        <f t="shared" si="23"/>
        <v>1</v>
      </c>
      <c r="AJ29" s="8">
        <f t="shared" si="23"/>
        <v>8</v>
      </c>
      <c r="AK29" s="8">
        <f t="shared" si="23"/>
        <v>0</v>
      </c>
      <c r="AL29" s="8"/>
      <c r="AM29" s="8"/>
      <c r="AN29" s="8"/>
    </row>
    <row r="30" spans="1:40" ht="15.75" customHeight="1" x14ac:dyDescent="0.25">
      <c r="A30" s="5"/>
      <c r="B30" s="6"/>
      <c r="C30" s="6"/>
      <c r="D30" s="6"/>
    </row>
    <row r="31" spans="1:40" ht="15.75" customHeight="1" x14ac:dyDescent="0.25">
      <c r="A31" s="1" t="s">
        <v>71</v>
      </c>
      <c r="B31" s="2"/>
      <c r="C31" s="2"/>
      <c r="D31" s="2"/>
      <c r="E31" s="3"/>
      <c r="F31" s="3"/>
      <c r="G31" s="3" t="s">
        <v>1185</v>
      </c>
      <c r="H31" s="3"/>
      <c r="I31" s="3"/>
      <c r="J31" s="3"/>
      <c r="K31" s="3"/>
      <c r="L31" s="3" t="s">
        <v>1186</v>
      </c>
      <c r="M31" s="3"/>
      <c r="N31" s="3"/>
      <c r="O31" s="3"/>
      <c r="P31" s="3"/>
      <c r="Q31" s="3" t="s">
        <v>2</v>
      </c>
      <c r="R31" s="3"/>
      <c r="S31" s="3"/>
      <c r="T31" s="3"/>
      <c r="U31" s="3"/>
      <c r="V31" s="3" t="s">
        <v>2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ht="15.75" customHeight="1" x14ac:dyDescent="0.25">
      <c r="A32" s="1" t="s">
        <v>1187</v>
      </c>
      <c r="B32" s="2"/>
      <c r="C32" s="2"/>
      <c r="D32" s="2"/>
      <c r="E32" s="3"/>
      <c r="F32" s="3"/>
      <c r="G32" s="4" t="s">
        <v>72</v>
      </c>
      <c r="H32" s="3" t="s">
        <v>4</v>
      </c>
      <c r="I32" s="3" t="s">
        <v>73</v>
      </c>
      <c r="J32" s="3" t="s">
        <v>7</v>
      </c>
      <c r="K32" s="3" t="s">
        <v>8</v>
      </c>
      <c r="L32" s="4" t="s">
        <v>72</v>
      </c>
      <c r="M32" s="3" t="s">
        <v>4</v>
      </c>
      <c r="N32" s="3" t="s">
        <v>73</v>
      </c>
      <c r="O32" s="3" t="s">
        <v>7</v>
      </c>
      <c r="P32" s="3" t="s">
        <v>8</v>
      </c>
      <c r="Q32" s="4" t="s">
        <v>72</v>
      </c>
      <c r="R32" s="3" t="s">
        <v>4</v>
      </c>
      <c r="S32" s="3" t="s">
        <v>73</v>
      </c>
      <c r="T32" s="3" t="s">
        <v>7</v>
      </c>
      <c r="U32" s="3" t="s">
        <v>8</v>
      </c>
      <c r="V32" s="4" t="s">
        <v>72</v>
      </c>
      <c r="W32" s="3" t="s">
        <v>4</v>
      </c>
      <c r="X32" s="3" t="s">
        <v>73</v>
      </c>
      <c r="Y32" s="3" t="s">
        <v>7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ht="15.75" customHeight="1" x14ac:dyDescent="0.25">
      <c r="A33" s="5" t="s">
        <v>685</v>
      </c>
      <c r="B33" s="6">
        <f t="shared" ref="B33:F33" si="24">G33+L33+Q33+V33</f>
        <v>21</v>
      </c>
      <c r="C33" s="6">
        <f t="shared" si="24"/>
        <v>32</v>
      </c>
      <c r="D33" s="6">
        <f t="shared" si="24"/>
        <v>1</v>
      </c>
      <c r="E33" s="6">
        <f t="shared" si="24"/>
        <v>264</v>
      </c>
      <c r="F33" s="6">
        <f t="shared" si="24"/>
        <v>2</v>
      </c>
      <c r="G33" s="7">
        <v>21</v>
      </c>
      <c r="H33">
        <v>32</v>
      </c>
      <c r="I33">
        <v>1</v>
      </c>
      <c r="J33">
        <v>264</v>
      </c>
      <c r="K33" s="19">
        <v>2</v>
      </c>
      <c r="L33" s="7"/>
      <c r="Q33" s="7"/>
      <c r="V33" s="7"/>
    </row>
    <row r="34" spans="1:40" ht="15.75" customHeight="1" x14ac:dyDescent="0.25">
      <c r="A34" s="5" t="s">
        <v>1188</v>
      </c>
      <c r="B34" s="6">
        <f t="shared" ref="B34:F34" si="25">G34+L34+Q34+V34</f>
        <v>18</v>
      </c>
      <c r="C34" s="6">
        <f t="shared" si="25"/>
        <v>38</v>
      </c>
      <c r="D34" s="6">
        <f t="shared" si="25"/>
        <v>2</v>
      </c>
      <c r="E34" s="6">
        <f t="shared" si="25"/>
        <v>213</v>
      </c>
      <c r="F34" s="6">
        <f t="shared" si="25"/>
        <v>2</v>
      </c>
      <c r="G34" s="7">
        <v>17</v>
      </c>
      <c r="H34">
        <v>34</v>
      </c>
      <c r="I34">
        <v>2</v>
      </c>
      <c r="J34">
        <v>191</v>
      </c>
      <c r="K34" s="19">
        <v>2</v>
      </c>
      <c r="L34" s="7">
        <v>1</v>
      </c>
      <c r="M34" s="8">
        <v>4</v>
      </c>
      <c r="N34" s="8">
        <v>0</v>
      </c>
      <c r="O34">
        <v>22</v>
      </c>
      <c r="P34">
        <v>0</v>
      </c>
      <c r="Q34" s="7"/>
      <c r="V34" s="7"/>
    </row>
    <row r="35" spans="1:40" ht="15.75" customHeight="1" x14ac:dyDescent="0.25">
      <c r="A35" s="5" t="s">
        <v>301</v>
      </c>
      <c r="B35" s="6">
        <f t="shared" ref="B35:F35" si="26">G35+L35+Q35+V35</f>
        <v>35</v>
      </c>
      <c r="C35" s="6">
        <f t="shared" si="26"/>
        <v>58</v>
      </c>
      <c r="D35" s="6">
        <f t="shared" si="26"/>
        <v>1</v>
      </c>
      <c r="E35" s="6">
        <f t="shared" si="26"/>
        <v>429</v>
      </c>
      <c r="F35" s="6">
        <f t="shared" si="26"/>
        <v>3</v>
      </c>
      <c r="G35" s="7">
        <v>35</v>
      </c>
      <c r="H35">
        <v>58</v>
      </c>
      <c r="I35">
        <v>1</v>
      </c>
      <c r="J35" s="55">
        <v>429</v>
      </c>
      <c r="K35" s="12">
        <v>3</v>
      </c>
      <c r="L35" s="7"/>
      <c r="Q35" s="7"/>
      <c r="V35" s="7"/>
    </row>
    <row r="36" spans="1:40" ht="15.75" customHeight="1" x14ac:dyDescent="0.25">
      <c r="A36" s="5" t="s">
        <v>474</v>
      </c>
      <c r="B36" s="6">
        <f t="shared" ref="B36:F36" si="27">G36+L36+Q36+V36</f>
        <v>15</v>
      </c>
      <c r="C36" s="6">
        <f t="shared" si="27"/>
        <v>25</v>
      </c>
      <c r="D36" s="6">
        <f t="shared" si="27"/>
        <v>0</v>
      </c>
      <c r="E36" s="6">
        <f t="shared" si="27"/>
        <v>178</v>
      </c>
      <c r="F36" s="6">
        <f t="shared" si="27"/>
        <v>2</v>
      </c>
      <c r="G36" s="7">
        <v>15</v>
      </c>
      <c r="H36">
        <v>25</v>
      </c>
      <c r="I36">
        <v>0</v>
      </c>
      <c r="J36">
        <v>178</v>
      </c>
      <c r="K36" s="19">
        <v>2</v>
      </c>
      <c r="L36" s="7"/>
      <c r="Q36" s="7"/>
      <c r="V36" s="7"/>
    </row>
    <row r="37" spans="1:40" ht="15.75" customHeight="1" x14ac:dyDescent="0.25">
      <c r="A37" s="5" t="s">
        <v>448</v>
      </c>
      <c r="B37" s="6">
        <f t="shared" ref="B37:F37" si="28">G37+L37+Q37+V37</f>
        <v>21</v>
      </c>
      <c r="C37" s="6">
        <f t="shared" si="28"/>
        <v>39</v>
      </c>
      <c r="D37" s="6">
        <f t="shared" si="28"/>
        <v>3</v>
      </c>
      <c r="E37" s="6">
        <f t="shared" si="28"/>
        <v>296</v>
      </c>
      <c r="F37" s="6">
        <f t="shared" si="28"/>
        <v>1</v>
      </c>
      <c r="G37" s="7">
        <v>21</v>
      </c>
      <c r="H37">
        <v>39</v>
      </c>
      <c r="I37">
        <v>3</v>
      </c>
      <c r="J37">
        <v>296</v>
      </c>
      <c r="K37">
        <v>1</v>
      </c>
      <c r="L37" s="7"/>
      <c r="Q37" s="7"/>
      <c r="V37" s="7"/>
    </row>
    <row r="38" spans="1:40" ht="15.75" customHeight="1" x14ac:dyDescent="0.25">
      <c r="A38" s="5" t="s">
        <v>236</v>
      </c>
      <c r="B38" s="6">
        <f t="shared" ref="B38:F38" si="29">G38+L38+Q38+V38</f>
        <v>21</v>
      </c>
      <c r="C38" s="6">
        <f t="shared" si="29"/>
        <v>48</v>
      </c>
      <c r="D38" s="6">
        <f t="shared" si="29"/>
        <v>2</v>
      </c>
      <c r="E38" s="6">
        <f t="shared" si="29"/>
        <v>297</v>
      </c>
      <c r="F38" s="6">
        <f t="shared" si="29"/>
        <v>2</v>
      </c>
      <c r="G38" s="7">
        <v>21</v>
      </c>
      <c r="H38">
        <v>48</v>
      </c>
      <c r="I38">
        <v>2</v>
      </c>
      <c r="J38">
        <v>297</v>
      </c>
      <c r="K38" s="19">
        <v>2</v>
      </c>
      <c r="L38" s="7"/>
      <c r="Q38" s="7"/>
      <c r="V38" s="7"/>
    </row>
    <row r="39" spans="1:40" ht="15.75" customHeight="1" x14ac:dyDescent="0.25">
      <c r="A39" s="5" t="s">
        <v>363</v>
      </c>
      <c r="B39" s="6">
        <f t="shared" ref="B39:F39" si="30">G39+L39+Q39+V39</f>
        <v>18</v>
      </c>
      <c r="C39" s="6">
        <f t="shared" si="30"/>
        <v>30</v>
      </c>
      <c r="D39" s="6">
        <f t="shared" si="30"/>
        <v>1</v>
      </c>
      <c r="E39" s="6">
        <f t="shared" si="30"/>
        <v>180</v>
      </c>
      <c r="F39" s="6">
        <f t="shared" si="30"/>
        <v>2</v>
      </c>
      <c r="G39" s="7">
        <v>18</v>
      </c>
      <c r="H39">
        <v>30</v>
      </c>
      <c r="I39">
        <v>1</v>
      </c>
      <c r="J39">
        <v>180</v>
      </c>
      <c r="K39" s="19">
        <v>2</v>
      </c>
      <c r="L39" s="7"/>
      <c r="Q39" s="7"/>
      <c r="V39" s="7"/>
    </row>
    <row r="40" spans="1:40" ht="15.75" customHeight="1" x14ac:dyDescent="0.25">
      <c r="A40" s="5" t="s">
        <v>364</v>
      </c>
      <c r="B40" s="6">
        <f t="shared" ref="B40:F40" si="31">G40+L40+Q40+V40</f>
        <v>17</v>
      </c>
      <c r="C40" s="6">
        <f t="shared" si="31"/>
        <v>47</v>
      </c>
      <c r="D40" s="6">
        <f t="shared" si="31"/>
        <v>3</v>
      </c>
      <c r="E40" s="6">
        <f t="shared" si="31"/>
        <v>250</v>
      </c>
      <c r="F40" s="6">
        <f t="shared" si="31"/>
        <v>0</v>
      </c>
      <c r="G40" s="7">
        <v>17</v>
      </c>
      <c r="H40">
        <v>47</v>
      </c>
      <c r="I40">
        <v>3</v>
      </c>
      <c r="J40">
        <v>250</v>
      </c>
      <c r="K40">
        <v>0</v>
      </c>
      <c r="L40" s="7"/>
      <c r="Q40" s="7"/>
      <c r="V40" s="7"/>
    </row>
    <row r="41" spans="1:40" ht="15.75" customHeight="1" x14ac:dyDescent="0.25">
      <c r="A41" s="5" t="s">
        <v>125</v>
      </c>
      <c r="B41" s="6">
        <f t="shared" ref="B41:F41" si="32">G41+L41+Q41+V41</f>
        <v>22</v>
      </c>
      <c r="C41" s="6">
        <f t="shared" si="32"/>
        <v>30</v>
      </c>
      <c r="D41" s="6">
        <f t="shared" si="32"/>
        <v>0</v>
      </c>
      <c r="E41" s="6">
        <f t="shared" si="32"/>
        <v>308</v>
      </c>
      <c r="F41" s="6">
        <f t="shared" si="32"/>
        <v>1</v>
      </c>
      <c r="G41" s="7">
        <v>22</v>
      </c>
      <c r="H41">
        <v>30</v>
      </c>
      <c r="I41">
        <v>0</v>
      </c>
      <c r="J41" s="10">
        <v>308</v>
      </c>
      <c r="K41">
        <v>1</v>
      </c>
      <c r="L41" s="7"/>
      <c r="Q41" s="7"/>
      <c r="V41" s="7"/>
    </row>
    <row r="42" spans="1:40" ht="15.75" customHeight="1" x14ac:dyDescent="0.25">
      <c r="A42" s="5" t="s">
        <v>1265</v>
      </c>
      <c r="B42" s="6">
        <f t="shared" ref="B42:F42" si="33">G42+L42+Q42+V42</f>
        <v>18</v>
      </c>
      <c r="C42" s="6">
        <f t="shared" si="33"/>
        <v>37</v>
      </c>
      <c r="D42" s="6">
        <f t="shared" si="33"/>
        <v>2</v>
      </c>
      <c r="E42" s="6">
        <f t="shared" si="33"/>
        <v>148</v>
      </c>
      <c r="F42" s="6">
        <f t="shared" si="33"/>
        <v>2</v>
      </c>
      <c r="G42" s="7">
        <v>18</v>
      </c>
      <c r="H42">
        <v>37</v>
      </c>
      <c r="I42">
        <v>2</v>
      </c>
      <c r="J42">
        <v>148</v>
      </c>
      <c r="K42" s="19">
        <v>2</v>
      </c>
      <c r="L42" s="7"/>
      <c r="Q42" s="7"/>
      <c r="V42" s="7"/>
    </row>
    <row r="43" spans="1:40" ht="15.75" customHeight="1" x14ac:dyDescent="0.25">
      <c r="A43" s="5" t="s">
        <v>342</v>
      </c>
      <c r="B43" s="6">
        <f t="shared" ref="B43:F43" si="34">G43+L43+Q43+V43</f>
        <v>10</v>
      </c>
      <c r="C43" s="6">
        <f t="shared" si="34"/>
        <v>17</v>
      </c>
      <c r="D43" s="6">
        <f t="shared" si="34"/>
        <v>0</v>
      </c>
      <c r="E43" s="6">
        <f t="shared" si="34"/>
        <v>92</v>
      </c>
      <c r="F43" s="6">
        <f t="shared" si="34"/>
        <v>1</v>
      </c>
      <c r="G43" s="7"/>
      <c r="L43" s="7">
        <v>10</v>
      </c>
      <c r="M43">
        <v>17</v>
      </c>
      <c r="N43">
        <v>0</v>
      </c>
      <c r="O43">
        <v>92</v>
      </c>
      <c r="P43">
        <v>1</v>
      </c>
      <c r="Q43" s="7"/>
      <c r="V43" s="7"/>
    </row>
    <row r="44" spans="1:40" ht="15.75" customHeight="1" x14ac:dyDescent="0.25">
      <c r="A44" s="5"/>
      <c r="B44" s="6"/>
      <c r="C44" s="6"/>
      <c r="D44" s="6"/>
      <c r="E44" s="6"/>
      <c r="F44" s="6"/>
      <c r="G44" s="8">
        <f t="shared" ref="G44:Y44" si="35">SUM(G33:G43)</f>
        <v>205</v>
      </c>
      <c r="H44" s="8">
        <f t="shared" si="35"/>
        <v>380</v>
      </c>
      <c r="I44" s="8">
        <f t="shared" si="35"/>
        <v>15</v>
      </c>
      <c r="J44" s="8">
        <f t="shared" si="35"/>
        <v>2541</v>
      </c>
      <c r="K44" s="8">
        <f t="shared" si="35"/>
        <v>17</v>
      </c>
      <c r="L44" s="8">
        <f t="shared" si="35"/>
        <v>11</v>
      </c>
      <c r="M44" s="8">
        <f t="shared" si="35"/>
        <v>21</v>
      </c>
      <c r="N44" s="8">
        <f t="shared" si="35"/>
        <v>0</v>
      </c>
      <c r="O44" s="8">
        <f t="shared" si="35"/>
        <v>114</v>
      </c>
      <c r="P44" s="8">
        <f t="shared" si="35"/>
        <v>1</v>
      </c>
      <c r="Q44" s="8">
        <f t="shared" si="35"/>
        <v>0</v>
      </c>
      <c r="R44" s="8">
        <f t="shared" si="35"/>
        <v>0</v>
      </c>
      <c r="S44" s="8">
        <f t="shared" si="35"/>
        <v>0</v>
      </c>
      <c r="T44" s="8">
        <f t="shared" si="35"/>
        <v>0</v>
      </c>
      <c r="U44" s="8">
        <f t="shared" si="35"/>
        <v>0</v>
      </c>
      <c r="V44" s="8">
        <f t="shared" si="35"/>
        <v>0</v>
      </c>
      <c r="W44" s="8">
        <f t="shared" si="35"/>
        <v>0</v>
      </c>
      <c r="X44" s="8">
        <f t="shared" si="35"/>
        <v>0</v>
      </c>
      <c r="Y44" s="8">
        <f t="shared" si="35"/>
        <v>0</v>
      </c>
    </row>
    <row r="45" spans="1:40" ht="15.75" customHeight="1" x14ac:dyDescent="0.25">
      <c r="A45" s="5"/>
      <c r="B45" s="6"/>
      <c r="C45" s="6"/>
      <c r="D45" s="6"/>
    </row>
    <row r="46" spans="1:40" ht="15.75" customHeight="1" x14ac:dyDescent="0.25">
      <c r="A46" s="1" t="s">
        <v>83</v>
      </c>
      <c r="B46" s="2"/>
      <c r="C46" s="2"/>
      <c r="D46" s="2"/>
      <c r="E46" s="3" t="s">
        <v>1213</v>
      </c>
      <c r="F46" s="3"/>
      <c r="G46" s="3"/>
      <c r="H46" s="3"/>
      <c r="I46" s="3"/>
      <c r="J46" s="3" t="s">
        <v>1214</v>
      </c>
      <c r="K46" s="3"/>
      <c r="L46" s="3"/>
      <c r="M46" s="3"/>
      <c r="N46" s="3"/>
      <c r="O46" s="3"/>
      <c r="P46" s="3"/>
      <c r="Q46" s="3" t="s">
        <v>84</v>
      </c>
      <c r="R46" s="3"/>
      <c r="S46" s="3"/>
      <c r="T46" s="3" t="s">
        <v>1215</v>
      </c>
      <c r="U46" s="3"/>
      <c r="V46" s="3"/>
      <c r="W46" s="3"/>
      <c r="X46" s="3" t="s">
        <v>2</v>
      </c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5.75" customHeight="1" x14ac:dyDescent="0.25">
      <c r="A47" s="1" t="s">
        <v>1187</v>
      </c>
      <c r="B47" s="2"/>
      <c r="C47" s="2"/>
      <c r="D47" s="2"/>
      <c r="E47" s="3" t="s">
        <v>85</v>
      </c>
      <c r="F47" s="3" t="s">
        <v>7</v>
      </c>
      <c r="G47" s="3" t="s">
        <v>86</v>
      </c>
      <c r="H47" s="3" t="s">
        <v>87</v>
      </c>
      <c r="I47" s="3" t="s">
        <v>88</v>
      </c>
      <c r="J47" s="3" t="s">
        <v>85</v>
      </c>
      <c r="K47" s="3" t="s">
        <v>7</v>
      </c>
      <c r="L47" s="3" t="s">
        <v>86</v>
      </c>
      <c r="M47" s="3" t="s">
        <v>87</v>
      </c>
      <c r="N47" s="3" t="s">
        <v>88</v>
      </c>
      <c r="O47" s="3"/>
      <c r="P47" s="3"/>
      <c r="Q47" s="1" t="s">
        <v>1187</v>
      </c>
      <c r="R47" s="3"/>
      <c r="S47" s="3"/>
      <c r="T47" s="3" t="s">
        <v>89</v>
      </c>
      <c r="U47" s="3" t="s">
        <v>90</v>
      </c>
      <c r="V47" s="3" t="s">
        <v>91</v>
      </c>
      <c r="W47" s="3"/>
      <c r="X47" s="4" t="s">
        <v>89</v>
      </c>
      <c r="Y47" s="3" t="s">
        <v>90</v>
      </c>
      <c r="Z47" s="3" t="s">
        <v>91</v>
      </c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15.75" customHeight="1" x14ac:dyDescent="0.25">
      <c r="A48" s="5" t="s">
        <v>685</v>
      </c>
      <c r="B48" s="6"/>
      <c r="C48" s="6"/>
      <c r="D48" s="6"/>
      <c r="E48">
        <v>6</v>
      </c>
      <c r="F48">
        <v>202</v>
      </c>
      <c r="G48" s="26">
        <f t="shared" ref="G48:G59" si="36">F48/E48</f>
        <v>33.666666666666664</v>
      </c>
      <c r="H48">
        <v>0</v>
      </c>
      <c r="I48">
        <v>0</v>
      </c>
      <c r="J48" s="7"/>
      <c r="L48" s="26"/>
      <c r="Q48" s="7" t="s">
        <v>685</v>
      </c>
      <c r="X48" s="7"/>
    </row>
    <row r="49" spans="1:28" ht="15.75" customHeight="1" x14ac:dyDescent="0.25">
      <c r="A49" s="5" t="s">
        <v>1188</v>
      </c>
      <c r="B49" s="6"/>
      <c r="C49" s="6"/>
      <c r="D49" s="6"/>
      <c r="E49">
        <v>9</v>
      </c>
      <c r="F49">
        <v>308</v>
      </c>
      <c r="G49" s="26">
        <f t="shared" si="36"/>
        <v>34.222222222222221</v>
      </c>
      <c r="H49">
        <v>0</v>
      </c>
      <c r="I49">
        <v>0</v>
      </c>
      <c r="J49" s="7"/>
      <c r="L49" s="26"/>
      <c r="Q49" s="7" t="s">
        <v>1188</v>
      </c>
      <c r="T49">
        <v>1</v>
      </c>
      <c r="U49">
        <v>1</v>
      </c>
      <c r="V49">
        <v>49</v>
      </c>
      <c r="X49" s="7"/>
    </row>
    <row r="50" spans="1:28" ht="15.75" customHeight="1" x14ac:dyDescent="0.25">
      <c r="A50" s="5" t="s">
        <v>301</v>
      </c>
      <c r="B50" s="6"/>
      <c r="C50" s="6"/>
      <c r="D50" s="6"/>
      <c r="E50">
        <v>6</v>
      </c>
      <c r="F50">
        <v>253</v>
      </c>
      <c r="G50" s="26">
        <f t="shared" si="36"/>
        <v>42.166666666666664</v>
      </c>
      <c r="H50">
        <v>0</v>
      </c>
      <c r="I50">
        <v>0</v>
      </c>
      <c r="J50" s="7"/>
      <c r="L50" s="26"/>
      <c r="Q50" s="7" t="s">
        <v>301</v>
      </c>
      <c r="T50">
        <v>1</v>
      </c>
      <c r="U50">
        <v>1</v>
      </c>
      <c r="V50">
        <v>30</v>
      </c>
      <c r="X50" s="7"/>
    </row>
    <row r="51" spans="1:28" ht="15.75" customHeight="1" x14ac:dyDescent="0.25">
      <c r="A51" s="5" t="s">
        <v>474</v>
      </c>
      <c r="B51" s="6"/>
      <c r="C51" s="6"/>
      <c r="D51" s="6"/>
      <c r="E51">
        <v>3</v>
      </c>
      <c r="F51">
        <v>119</v>
      </c>
      <c r="G51" s="26">
        <f t="shared" si="36"/>
        <v>39.666666666666664</v>
      </c>
      <c r="H51">
        <v>0</v>
      </c>
      <c r="I51">
        <v>0</v>
      </c>
      <c r="J51" s="7"/>
      <c r="L51" s="26"/>
      <c r="Q51" s="7" t="s">
        <v>474</v>
      </c>
      <c r="T51">
        <v>0</v>
      </c>
      <c r="U51">
        <v>1</v>
      </c>
      <c r="V51">
        <v>0</v>
      </c>
      <c r="X51" s="7"/>
    </row>
    <row r="52" spans="1:28" ht="15.75" customHeight="1" x14ac:dyDescent="0.25">
      <c r="A52" s="5" t="s">
        <v>448</v>
      </c>
      <c r="B52" s="6"/>
      <c r="C52" s="6"/>
      <c r="D52" s="6"/>
      <c r="E52">
        <v>7</v>
      </c>
      <c r="F52">
        <v>328</v>
      </c>
      <c r="G52" s="26">
        <f t="shared" si="36"/>
        <v>46.857142857142854</v>
      </c>
      <c r="H52">
        <v>0</v>
      </c>
      <c r="I52">
        <v>0</v>
      </c>
      <c r="J52" s="7"/>
      <c r="L52" s="26"/>
      <c r="Q52" s="7" t="s">
        <v>448</v>
      </c>
      <c r="T52">
        <v>0</v>
      </c>
      <c r="U52">
        <v>1</v>
      </c>
      <c r="V52">
        <v>0</v>
      </c>
      <c r="X52" s="7"/>
    </row>
    <row r="53" spans="1:28" ht="15.75" customHeight="1" x14ac:dyDescent="0.25">
      <c r="A53" s="5" t="s">
        <v>236</v>
      </c>
      <c r="B53" s="6"/>
      <c r="C53" s="6"/>
      <c r="D53" s="6"/>
      <c r="E53">
        <v>2</v>
      </c>
      <c r="F53">
        <v>54</v>
      </c>
      <c r="G53" s="26">
        <f t="shared" si="36"/>
        <v>27</v>
      </c>
      <c r="H53">
        <v>0</v>
      </c>
      <c r="I53">
        <v>0</v>
      </c>
      <c r="J53" s="7"/>
      <c r="L53" s="26"/>
      <c r="Q53" s="7" t="s">
        <v>236</v>
      </c>
      <c r="T53">
        <v>1</v>
      </c>
      <c r="U53">
        <v>2</v>
      </c>
      <c r="V53">
        <v>33</v>
      </c>
      <c r="X53" s="7"/>
    </row>
    <row r="54" spans="1:28" ht="15.75" customHeight="1" x14ac:dyDescent="0.25">
      <c r="A54" s="5" t="s">
        <v>363</v>
      </c>
      <c r="B54" s="6"/>
      <c r="C54" s="6"/>
      <c r="D54" s="6"/>
      <c r="E54">
        <v>6</v>
      </c>
      <c r="F54">
        <v>227</v>
      </c>
      <c r="G54" s="26">
        <f t="shared" si="36"/>
        <v>37.833333333333336</v>
      </c>
      <c r="H54">
        <v>0</v>
      </c>
      <c r="I54">
        <v>0</v>
      </c>
      <c r="J54" s="7">
        <v>1</v>
      </c>
      <c r="K54">
        <v>25</v>
      </c>
      <c r="L54" s="26">
        <f>K54/J54</f>
        <v>25</v>
      </c>
      <c r="M54">
        <v>0</v>
      </c>
      <c r="N54">
        <v>0</v>
      </c>
      <c r="Q54" s="7" t="s">
        <v>363</v>
      </c>
      <c r="T54">
        <v>0</v>
      </c>
      <c r="U54">
        <v>1</v>
      </c>
      <c r="V54">
        <v>0</v>
      </c>
      <c r="X54" s="7"/>
    </row>
    <row r="55" spans="1:28" ht="15.75" customHeight="1" x14ac:dyDescent="0.25">
      <c r="A55" s="5" t="s">
        <v>364</v>
      </c>
      <c r="B55" s="6"/>
      <c r="C55" s="6"/>
      <c r="D55" s="6"/>
      <c r="E55">
        <v>9</v>
      </c>
      <c r="F55">
        <v>398</v>
      </c>
      <c r="G55" s="26">
        <f t="shared" si="36"/>
        <v>44.222222222222221</v>
      </c>
      <c r="H55">
        <v>0</v>
      </c>
      <c r="I55">
        <v>0</v>
      </c>
      <c r="J55" s="7"/>
      <c r="L55" s="26"/>
      <c r="Q55" s="7" t="s">
        <v>364</v>
      </c>
      <c r="T55">
        <v>2</v>
      </c>
      <c r="U55">
        <v>2</v>
      </c>
      <c r="V55">
        <v>35</v>
      </c>
      <c r="X55" s="7"/>
    </row>
    <row r="56" spans="1:28" ht="15.75" customHeight="1" x14ac:dyDescent="0.25">
      <c r="A56" s="5" t="s">
        <v>125</v>
      </c>
      <c r="B56" s="6"/>
      <c r="C56" s="6"/>
      <c r="D56" s="6"/>
      <c r="E56">
        <v>4</v>
      </c>
      <c r="F56">
        <v>122</v>
      </c>
      <c r="G56" s="26">
        <f t="shared" si="36"/>
        <v>30.5</v>
      </c>
      <c r="H56">
        <v>0</v>
      </c>
      <c r="I56" t="s">
        <v>8</v>
      </c>
      <c r="J56" s="7"/>
      <c r="L56" s="26"/>
      <c r="Q56" s="7" t="s">
        <v>125</v>
      </c>
      <c r="X56" s="7"/>
    </row>
    <row r="57" spans="1:28" ht="15.75" customHeight="1" x14ac:dyDescent="0.25">
      <c r="A57" s="5" t="s">
        <v>1265</v>
      </c>
      <c r="B57" s="6"/>
      <c r="C57" s="6"/>
      <c r="D57" s="6"/>
      <c r="E57">
        <v>9</v>
      </c>
      <c r="F57">
        <v>346</v>
      </c>
      <c r="G57" s="26">
        <f t="shared" si="36"/>
        <v>38.444444444444443</v>
      </c>
      <c r="H57">
        <v>0</v>
      </c>
      <c r="I57">
        <v>0</v>
      </c>
      <c r="J57" s="7"/>
      <c r="L57" s="26"/>
      <c r="Q57" s="7" t="s">
        <v>1265</v>
      </c>
      <c r="X57" s="7"/>
    </row>
    <row r="58" spans="1:28" ht="15.75" customHeight="1" x14ac:dyDescent="0.25">
      <c r="A58" s="5" t="s">
        <v>342</v>
      </c>
      <c r="B58" s="6"/>
      <c r="C58" s="6"/>
      <c r="D58" s="6"/>
      <c r="E58">
        <v>7</v>
      </c>
      <c r="F58">
        <v>246</v>
      </c>
      <c r="G58" s="26">
        <f t="shared" si="36"/>
        <v>35.142857142857146</v>
      </c>
      <c r="H58">
        <v>0</v>
      </c>
      <c r="I58">
        <v>0</v>
      </c>
      <c r="J58" s="7"/>
      <c r="L58" s="26"/>
      <c r="Q58" s="7" t="s">
        <v>342</v>
      </c>
      <c r="T58">
        <v>1</v>
      </c>
      <c r="U58">
        <v>1</v>
      </c>
      <c r="V58">
        <v>45</v>
      </c>
      <c r="X58" s="7"/>
    </row>
    <row r="59" spans="1:28" ht="15.75" customHeight="1" x14ac:dyDescent="0.25">
      <c r="A59" s="5"/>
      <c r="B59" s="6"/>
      <c r="C59" s="6"/>
      <c r="D59" s="6"/>
      <c r="E59">
        <f t="shared" ref="E59:F59" si="37">SUM(E48:E58)</f>
        <v>68</v>
      </c>
      <c r="F59">
        <f t="shared" si="37"/>
        <v>2603</v>
      </c>
      <c r="G59" s="26">
        <f t="shared" si="36"/>
        <v>38.279411764705884</v>
      </c>
      <c r="H59">
        <f>SUM(H48:H58)</f>
        <v>0</v>
      </c>
      <c r="I59">
        <f>MAX(I48:I58)</f>
        <v>0</v>
      </c>
      <c r="J59" s="7">
        <f t="shared" ref="J59:K59" si="38">SUM(J48:J58)</f>
        <v>1</v>
      </c>
      <c r="K59">
        <f t="shared" si="38"/>
        <v>25</v>
      </c>
      <c r="L59" s="26">
        <f>K59/J59</f>
        <v>25</v>
      </c>
      <c r="M59">
        <f>SUM(M48:M58)</f>
        <v>0</v>
      </c>
      <c r="N59">
        <f>MAX(N48:N58)</f>
        <v>0</v>
      </c>
      <c r="T59">
        <f t="shared" ref="T59:U59" si="39">SUM(T48:T58)</f>
        <v>6</v>
      </c>
      <c r="U59">
        <f t="shared" si="39"/>
        <v>10</v>
      </c>
      <c r="V59">
        <f>MAX(V48:V58)</f>
        <v>49</v>
      </c>
      <c r="X59">
        <f t="shared" ref="X59:Y59" si="40">SUM(X48:X58)</f>
        <v>0</v>
      </c>
      <c r="Y59">
        <f t="shared" si="40"/>
        <v>0</v>
      </c>
      <c r="Z59">
        <f>MAX(Z48:Z58)</f>
        <v>0</v>
      </c>
    </row>
    <row r="60" spans="1:28" ht="15.75" customHeight="1" x14ac:dyDescent="0.25">
      <c r="A60" s="5"/>
      <c r="B60" s="6"/>
      <c r="C60" s="6"/>
      <c r="D60" s="6"/>
    </row>
    <row r="61" spans="1:28" ht="15.75" customHeight="1" x14ac:dyDescent="0.25">
      <c r="A61" s="1" t="s">
        <v>92</v>
      </c>
      <c r="B61" s="6"/>
      <c r="C61" s="6"/>
      <c r="D61" s="6"/>
      <c r="E61" s="3" t="s">
        <v>1216</v>
      </c>
      <c r="F61" s="3"/>
      <c r="G61" s="3"/>
      <c r="H61" s="3" t="s">
        <v>1217</v>
      </c>
      <c r="I61" s="3"/>
      <c r="J61" s="3"/>
      <c r="K61" s="3" t="s">
        <v>1205</v>
      </c>
      <c r="L61" s="3"/>
      <c r="M61" s="3"/>
      <c r="N61" s="3" t="s">
        <v>1218</v>
      </c>
      <c r="O61" s="3"/>
      <c r="P61" s="3"/>
      <c r="Q61" s="3" t="s">
        <v>1219</v>
      </c>
      <c r="R61" s="3"/>
      <c r="S61" s="3"/>
      <c r="T61" s="3" t="s">
        <v>752</v>
      </c>
      <c r="U61" s="3"/>
      <c r="W61" s="3" t="s">
        <v>1220</v>
      </c>
      <c r="Z61" s="3" t="s">
        <v>1221</v>
      </c>
    </row>
    <row r="62" spans="1:28" ht="15.75" customHeight="1" x14ac:dyDescent="0.25">
      <c r="A62" s="1" t="s">
        <v>1187</v>
      </c>
      <c r="B62" s="6"/>
      <c r="C62" s="6"/>
      <c r="D62" s="6"/>
      <c r="E62" s="3" t="s">
        <v>73</v>
      </c>
      <c r="F62" s="3" t="s">
        <v>7</v>
      </c>
      <c r="G62" s="3" t="s">
        <v>8</v>
      </c>
      <c r="H62" s="4" t="s">
        <v>73</v>
      </c>
      <c r="I62" s="3" t="s">
        <v>7</v>
      </c>
      <c r="J62" s="3" t="s">
        <v>8</v>
      </c>
      <c r="K62" s="4" t="s">
        <v>73</v>
      </c>
      <c r="L62" s="3" t="s">
        <v>7</v>
      </c>
      <c r="M62" s="3" t="s">
        <v>8</v>
      </c>
      <c r="N62" s="4" t="s">
        <v>73</v>
      </c>
      <c r="O62" s="3" t="s">
        <v>7</v>
      </c>
      <c r="P62" s="3" t="s">
        <v>8</v>
      </c>
      <c r="Q62" s="4" t="s">
        <v>73</v>
      </c>
      <c r="R62" s="3" t="s">
        <v>7</v>
      </c>
      <c r="S62" s="3" t="s">
        <v>8</v>
      </c>
      <c r="T62" s="4" t="s">
        <v>73</v>
      </c>
      <c r="U62" s="3" t="s">
        <v>7</v>
      </c>
      <c r="V62" s="3" t="s">
        <v>8</v>
      </c>
      <c r="W62" s="4" t="s">
        <v>73</v>
      </c>
      <c r="X62" s="3" t="s">
        <v>7</v>
      </c>
      <c r="Y62" s="3" t="s">
        <v>8</v>
      </c>
      <c r="Z62" s="3" t="s">
        <v>73</v>
      </c>
      <c r="AA62" s="3" t="s">
        <v>7</v>
      </c>
      <c r="AB62" s="3" t="s">
        <v>8</v>
      </c>
    </row>
    <row r="63" spans="1:28" ht="15.75" customHeight="1" x14ac:dyDescent="0.25">
      <c r="A63" s="5" t="s">
        <v>685</v>
      </c>
      <c r="B63" s="6"/>
      <c r="C63" s="6"/>
      <c r="D63" s="6"/>
      <c r="H63" s="7"/>
      <c r="K63" s="7"/>
      <c r="N63" s="7"/>
      <c r="Q63" s="7"/>
      <c r="T63" s="7"/>
      <c r="W63" s="7"/>
      <c r="Z63" s="7"/>
    </row>
    <row r="64" spans="1:28" ht="15.75" customHeight="1" x14ac:dyDescent="0.25">
      <c r="A64" s="5" t="s">
        <v>1188</v>
      </c>
      <c r="B64" s="6"/>
      <c r="C64" s="6"/>
      <c r="D64" s="6"/>
      <c r="E64">
        <v>1</v>
      </c>
      <c r="F64">
        <v>22</v>
      </c>
      <c r="G64">
        <v>0</v>
      </c>
      <c r="H64" s="7"/>
      <c r="K64" s="7"/>
      <c r="N64" s="7"/>
      <c r="Q64" s="7"/>
      <c r="T64" s="7"/>
      <c r="W64" s="7"/>
      <c r="Z64" s="7"/>
    </row>
    <row r="65" spans="1:40" ht="15.75" customHeight="1" x14ac:dyDescent="0.25">
      <c r="A65" s="5" t="s">
        <v>301</v>
      </c>
      <c r="B65" s="6"/>
      <c r="C65" s="6"/>
      <c r="D65" s="6"/>
      <c r="H65" s="37">
        <v>1</v>
      </c>
      <c r="I65" s="10">
        <v>53</v>
      </c>
      <c r="J65" s="10">
        <v>1</v>
      </c>
      <c r="K65" s="7">
        <v>1</v>
      </c>
      <c r="L65" s="8">
        <v>11</v>
      </c>
      <c r="M65" s="8">
        <v>0</v>
      </c>
      <c r="N65" s="7"/>
      <c r="Q65" s="7"/>
      <c r="T65" s="7"/>
      <c r="W65" s="7"/>
      <c r="Z65" s="7"/>
    </row>
    <row r="66" spans="1:40" ht="15.75" customHeight="1" x14ac:dyDescent="0.25">
      <c r="A66" s="5" t="s">
        <v>474</v>
      </c>
      <c r="B66" s="6"/>
      <c r="C66" s="6"/>
      <c r="D66" s="6"/>
      <c r="H66" s="7"/>
      <c r="K66" s="7"/>
      <c r="N66" s="7"/>
      <c r="Q66" s="7"/>
      <c r="T66" s="7"/>
      <c r="W66" s="7"/>
      <c r="Z66" s="7"/>
    </row>
    <row r="67" spans="1:40" ht="15.75" customHeight="1" x14ac:dyDescent="0.25">
      <c r="A67" s="5" t="s">
        <v>448</v>
      </c>
      <c r="B67" s="6"/>
      <c r="C67" s="6"/>
      <c r="D67" s="6"/>
      <c r="H67" s="7"/>
      <c r="K67" s="7"/>
      <c r="N67" s="7">
        <v>1</v>
      </c>
      <c r="O67">
        <v>0</v>
      </c>
      <c r="P67">
        <v>0</v>
      </c>
      <c r="Q67" s="7"/>
      <c r="T67" s="7"/>
      <c r="W67" s="7"/>
      <c r="Z67" s="7"/>
    </row>
    <row r="68" spans="1:40" ht="15.75" customHeight="1" x14ac:dyDescent="0.25">
      <c r="A68" s="5" t="s">
        <v>236</v>
      </c>
      <c r="B68" s="6"/>
      <c r="C68" s="6"/>
      <c r="D68" s="6"/>
      <c r="H68" s="7"/>
      <c r="K68" s="7"/>
      <c r="N68" s="7"/>
      <c r="Q68" s="7"/>
      <c r="T68" s="7"/>
      <c r="W68" s="7"/>
      <c r="Z68" s="7"/>
    </row>
    <row r="69" spans="1:40" ht="15.75" customHeight="1" x14ac:dyDescent="0.25">
      <c r="A69" s="5" t="s">
        <v>363</v>
      </c>
      <c r="B69" s="6"/>
      <c r="C69" s="6"/>
      <c r="D69" s="6"/>
      <c r="H69" s="7"/>
      <c r="K69" s="7"/>
      <c r="N69" s="7"/>
      <c r="Q69" s="7">
        <v>1</v>
      </c>
      <c r="R69">
        <v>0</v>
      </c>
      <c r="S69">
        <v>0</v>
      </c>
      <c r="T69" s="7"/>
      <c r="W69" s="7"/>
      <c r="Z69" s="7"/>
    </row>
    <row r="70" spans="1:40" ht="15.75" customHeight="1" x14ac:dyDescent="0.25">
      <c r="A70" s="5" t="s">
        <v>364</v>
      </c>
      <c r="B70" s="6"/>
      <c r="C70" s="6"/>
      <c r="D70" s="6"/>
      <c r="H70" s="7"/>
      <c r="K70" s="7"/>
      <c r="N70" s="7"/>
      <c r="Q70" s="7">
        <v>1</v>
      </c>
      <c r="R70">
        <v>11</v>
      </c>
      <c r="S70">
        <v>0</v>
      </c>
      <c r="T70" s="7"/>
      <c r="W70" s="7"/>
      <c r="Z70" s="7"/>
    </row>
    <row r="71" spans="1:40" ht="15.75" customHeight="1" x14ac:dyDescent="0.25">
      <c r="A71" s="5" t="s">
        <v>125</v>
      </c>
      <c r="B71" s="6"/>
      <c r="C71" s="6"/>
      <c r="D71" s="6"/>
      <c r="H71" s="7"/>
      <c r="K71" s="7"/>
      <c r="N71" s="7">
        <v>1</v>
      </c>
      <c r="O71">
        <v>0</v>
      </c>
      <c r="P71">
        <v>0</v>
      </c>
      <c r="Q71" s="7"/>
      <c r="T71" s="7"/>
      <c r="W71" s="7"/>
      <c r="Z71" s="7"/>
    </row>
    <row r="72" spans="1:40" ht="15.75" customHeight="1" x14ac:dyDescent="0.25">
      <c r="A72" s="5" t="s">
        <v>1265</v>
      </c>
      <c r="B72" s="6"/>
      <c r="C72" s="6"/>
      <c r="D72" s="6"/>
      <c r="H72" s="7"/>
      <c r="K72" s="7"/>
      <c r="N72" s="7"/>
      <c r="Q72" s="7"/>
      <c r="T72" s="27">
        <v>2</v>
      </c>
      <c r="U72">
        <v>16</v>
      </c>
      <c r="V72">
        <v>0</v>
      </c>
      <c r="W72" s="7"/>
      <c r="Z72" s="7"/>
    </row>
    <row r="73" spans="1:40" ht="15.75" customHeight="1" x14ac:dyDescent="0.25">
      <c r="A73" s="5" t="s">
        <v>342</v>
      </c>
      <c r="B73" s="6"/>
      <c r="C73" s="6"/>
      <c r="D73" s="6"/>
      <c r="H73" s="7"/>
      <c r="K73" s="7"/>
      <c r="N73" s="7"/>
      <c r="Q73" s="7">
        <v>1</v>
      </c>
      <c r="R73">
        <v>0</v>
      </c>
      <c r="S73">
        <v>0</v>
      </c>
      <c r="T73" s="7"/>
      <c r="W73" s="7">
        <v>1</v>
      </c>
      <c r="X73">
        <v>12</v>
      </c>
      <c r="Y73">
        <v>0</v>
      </c>
      <c r="Z73" s="7">
        <v>1</v>
      </c>
      <c r="AA73">
        <v>13</v>
      </c>
      <c r="AB73">
        <v>0</v>
      </c>
    </row>
    <row r="74" spans="1:40" ht="15.75" customHeight="1" x14ac:dyDescent="0.25">
      <c r="A74" s="5"/>
      <c r="B74" s="6"/>
      <c r="C74" s="6"/>
      <c r="D74" s="6"/>
      <c r="E74">
        <f t="shared" ref="E74:Y74" si="41">SUM(E63:E73)</f>
        <v>1</v>
      </c>
      <c r="F74">
        <f t="shared" si="41"/>
        <v>22</v>
      </c>
      <c r="G74">
        <f t="shared" si="41"/>
        <v>0</v>
      </c>
      <c r="H74">
        <f t="shared" si="41"/>
        <v>1</v>
      </c>
      <c r="I74">
        <f t="shared" si="41"/>
        <v>53</v>
      </c>
      <c r="J74">
        <f t="shared" si="41"/>
        <v>1</v>
      </c>
      <c r="K74">
        <f t="shared" si="41"/>
        <v>1</v>
      </c>
      <c r="L74">
        <f t="shared" si="41"/>
        <v>11</v>
      </c>
      <c r="M74">
        <f t="shared" si="41"/>
        <v>0</v>
      </c>
      <c r="N74">
        <f t="shared" si="41"/>
        <v>2</v>
      </c>
      <c r="O74">
        <f t="shared" si="41"/>
        <v>0</v>
      </c>
      <c r="P74">
        <f t="shared" si="41"/>
        <v>0</v>
      </c>
      <c r="Q74">
        <f t="shared" si="41"/>
        <v>3</v>
      </c>
      <c r="R74">
        <f t="shared" si="41"/>
        <v>11</v>
      </c>
      <c r="S74">
        <f t="shared" si="41"/>
        <v>0</v>
      </c>
      <c r="T74">
        <f t="shared" si="41"/>
        <v>2</v>
      </c>
      <c r="U74">
        <f t="shared" si="41"/>
        <v>16</v>
      </c>
      <c r="V74">
        <f t="shared" si="41"/>
        <v>0</v>
      </c>
      <c r="W74">
        <f t="shared" si="41"/>
        <v>1</v>
      </c>
      <c r="X74">
        <f t="shared" si="41"/>
        <v>12</v>
      </c>
      <c r="Y74">
        <f t="shared" si="41"/>
        <v>0</v>
      </c>
    </row>
    <row r="75" spans="1:40" ht="15.75" customHeight="1" x14ac:dyDescent="0.25">
      <c r="A75" s="1" t="s">
        <v>93</v>
      </c>
      <c r="B75" s="2"/>
      <c r="C75" s="2"/>
      <c r="D75" s="2"/>
      <c r="E75" s="3" t="s">
        <v>1222</v>
      </c>
      <c r="F75" s="3"/>
      <c r="G75" s="3"/>
      <c r="H75" s="3" t="s">
        <v>1223</v>
      </c>
      <c r="I75" s="3"/>
      <c r="J75" s="3"/>
      <c r="K75" s="3" t="s">
        <v>1192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5.75" customHeight="1" x14ac:dyDescent="0.25">
      <c r="A76" s="1" t="s">
        <v>1187</v>
      </c>
      <c r="B76" s="2"/>
      <c r="C76" s="2"/>
      <c r="D76" s="2"/>
      <c r="E76" s="3" t="s">
        <v>95</v>
      </c>
      <c r="F76" s="3" t="s">
        <v>7</v>
      </c>
      <c r="G76" s="3" t="s">
        <v>91</v>
      </c>
      <c r="H76" s="4" t="s">
        <v>95</v>
      </c>
      <c r="I76" s="3" t="s">
        <v>7</v>
      </c>
      <c r="J76" s="3" t="s">
        <v>91</v>
      </c>
      <c r="K76" s="4" t="s">
        <v>95</v>
      </c>
      <c r="L76" s="3" t="s">
        <v>7</v>
      </c>
      <c r="M76" s="3" t="s">
        <v>91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15.75" customHeight="1" x14ac:dyDescent="0.25">
      <c r="A77" s="5" t="s">
        <v>685</v>
      </c>
      <c r="B77" s="6"/>
      <c r="C77" s="6"/>
      <c r="D77" s="6"/>
      <c r="E77">
        <v>3</v>
      </c>
      <c r="F77">
        <v>16</v>
      </c>
      <c r="G77">
        <v>0</v>
      </c>
      <c r="H77" s="7">
        <v>1</v>
      </c>
      <c r="I77" s="8">
        <v>7</v>
      </c>
      <c r="J77" s="8">
        <v>0</v>
      </c>
      <c r="K77" s="7"/>
      <c r="L77" s="8"/>
      <c r="M77" s="8"/>
    </row>
    <row r="78" spans="1:40" ht="15.75" customHeight="1" x14ac:dyDescent="0.25">
      <c r="A78" s="5" t="s">
        <v>1188</v>
      </c>
      <c r="B78" s="6"/>
      <c r="C78" s="6"/>
      <c r="D78" s="6"/>
      <c r="E78">
        <v>5</v>
      </c>
      <c r="F78" s="10">
        <v>106</v>
      </c>
      <c r="G78">
        <v>0</v>
      </c>
      <c r="H78" s="7">
        <v>3</v>
      </c>
      <c r="I78" s="8">
        <v>29</v>
      </c>
      <c r="J78" s="8">
        <v>0</v>
      </c>
      <c r="K78" s="7"/>
    </row>
    <row r="79" spans="1:40" ht="15.75" customHeight="1" x14ac:dyDescent="0.25">
      <c r="A79" s="5" t="s">
        <v>301</v>
      </c>
      <c r="B79" s="6"/>
      <c r="C79" s="6"/>
      <c r="D79" s="6"/>
      <c r="E79">
        <v>2</v>
      </c>
      <c r="F79">
        <v>6</v>
      </c>
      <c r="G79">
        <v>0</v>
      </c>
      <c r="H79" s="7">
        <v>1</v>
      </c>
      <c r="I79" s="8">
        <v>2</v>
      </c>
      <c r="J79" s="8">
        <v>0</v>
      </c>
      <c r="K79" s="7"/>
    </row>
    <row r="80" spans="1:40" ht="15.75" customHeight="1" x14ac:dyDescent="0.25">
      <c r="A80" s="5" t="s">
        <v>474</v>
      </c>
      <c r="B80" s="6"/>
      <c r="C80" s="6"/>
      <c r="D80" s="6"/>
      <c r="E80">
        <v>2</v>
      </c>
      <c r="F80">
        <v>28</v>
      </c>
      <c r="G80">
        <v>0</v>
      </c>
      <c r="H80" s="7">
        <v>2</v>
      </c>
      <c r="I80" s="8">
        <v>-5</v>
      </c>
      <c r="J80" s="8">
        <v>0</v>
      </c>
      <c r="K80" s="7"/>
    </row>
    <row r="81" spans="1:40" ht="15.75" customHeight="1" x14ac:dyDescent="0.25">
      <c r="A81" s="5" t="s">
        <v>448</v>
      </c>
      <c r="B81" s="6"/>
      <c r="C81" s="6"/>
      <c r="D81" s="6"/>
      <c r="E81">
        <v>3</v>
      </c>
      <c r="F81">
        <v>21</v>
      </c>
      <c r="G81">
        <v>0</v>
      </c>
      <c r="H81" s="7">
        <v>3</v>
      </c>
      <c r="I81" s="8">
        <v>10</v>
      </c>
      <c r="J81" s="8">
        <v>0</v>
      </c>
      <c r="K81" s="7"/>
    </row>
    <row r="82" spans="1:40" ht="15.75" customHeight="1" x14ac:dyDescent="0.25">
      <c r="A82" s="5" t="s">
        <v>236</v>
      </c>
      <c r="B82" s="6"/>
      <c r="C82" s="6"/>
      <c r="D82" s="6"/>
      <c r="H82" s="7"/>
      <c r="K82" s="7"/>
    </row>
    <row r="83" spans="1:40" ht="15.75" customHeight="1" x14ac:dyDescent="0.25">
      <c r="A83" s="5" t="s">
        <v>363</v>
      </c>
      <c r="B83" s="6"/>
      <c r="C83" s="6"/>
      <c r="D83" s="6"/>
      <c r="E83">
        <v>2</v>
      </c>
      <c r="F83">
        <v>7</v>
      </c>
      <c r="G83">
        <v>0</v>
      </c>
      <c r="H83" s="7"/>
      <c r="K83" s="7">
        <v>1</v>
      </c>
      <c r="L83">
        <v>15</v>
      </c>
      <c r="M83">
        <v>0</v>
      </c>
    </row>
    <row r="84" spans="1:40" ht="15.75" customHeight="1" x14ac:dyDescent="0.25">
      <c r="A84" s="5" t="s">
        <v>364</v>
      </c>
      <c r="B84" s="6"/>
      <c r="C84" s="6"/>
      <c r="D84" s="6"/>
      <c r="E84">
        <v>2</v>
      </c>
      <c r="F84">
        <v>0</v>
      </c>
      <c r="G84">
        <v>0</v>
      </c>
      <c r="H84" s="7"/>
      <c r="K84" s="7"/>
    </row>
    <row r="85" spans="1:40" ht="15.75" customHeight="1" x14ac:dyDescent="0.25">
      <c r="A85" s="5" t="s">
        <v>125</v>
      </c>
      <c r="B85" s="6"/>
      <c r="C85" s="6"/>
      <c r="D85" s="6"/>
      <c r="E85">
        <v>1</v>
      </c>
      <c r="F85">
        <v>15</v>
      </c>
      <c r="G85">
        <v>0</v>
      </c>
      <c r="H85" s="7"/>
      <c r="K85" s="7"/>
    </row>
    <row r="86" spans="1:40" ht="15.75" customHeight="1" x14ac:dyDescent="0.25">
      <c r="A86" s="5" t="s">
        <v>1265</v>
      </c>
      <c r="B86" s="6"/>
      <c r="C86" s="6"/>
      <c r="D86" s="6"/>
      <c r="H86" s="7"/>
      <c r="K86" s="7"/>
    </row>
    <row r="87" spans="1:40" ht="15.75" customHeight="1" x14ac:dyDescent="0.25">
      <c r="A87" s="5" t="s">
        <v>342</v>
      </c>
      <c r="B87" s="6"/>
      <c r="C87" s="6"/>
      <c r="D87" s="6"/>
      <c r="E87">
        <v>2</v>
      </c>
      <c r="F87">
        <v>10</v>
      </c>
      <c r="G87">
        <v>0</v>
      </c>
      <c r="H87" s="7"/>
      <c r="K87" s="7"/>
    </row>
    <row r="88" spans="1:40" ht="15.75" customHeight="1" x14ac:dyDescent="0.25">
      <c r="A88" s="5"/>
      <c r="B88" s="6"/>
      <c r="C88" s="6"/>
      <c r="D88" s="6"/>
      <c r="E88">
        <f t="shared" ref="E88:M88" si="42">SUM(E77:E87)</f>
        <v>22</v>
      </c>
      <c r="F88">
        <f t="shared" si="42"/>
        <v>209</v>
      </c>
      <c r="G88">
        <f t="shared" si="42"/>
        <v>0</v>
      </c>
      <c r="H88">
        <f t="shared" si="42"/>
        <v>10</v>
      </c>
      <c r="I88">
        <f t="shared" si="42"/>
        <v>43</v>
      </c>
      <c r="J88">
        <f t="shared" si="42"/>
        <v>0</v>
      </c>
      <c r="K88">
        <f t="shared" si="42"/>
        <v>1</v>
      </c>
      <c r="L88">
        <f t="shared" si="42"/>
        <v>15</v>
      </c>
      <c r="M88">
        <f t="shared" si="42"/>
        <v>0</v>
      </c>
    </row>
    <row r="89" spans="1:40" ht="15.75" customHeight="1" x14ac:dyDescent="0.25">
      <c r="A89" s="1" t="s">
        <v>96</v>
      </c>
      <c r="B89" s="2"/>
      <c r="C89" s="2"/>
      <c r="D89" s="2"/>
      <c r="E89" s="3" t="s">
        <v>1191</v>
      </c>
      <c r="F89" s="3"/>
      <c r="G89" s="3"/>
      <c r="H89" s="3" t="s">
        <v>1182</v>
      </c>
      <c r="I89" s="3"/>
      <c r="J89" s="3"/>
      <c r="K89" s="3" t="s">
        <v>2</v>
      </c>
      <c r="L89" s="3"/>
      <c r="M89" s="3"/>
      <c r="N89" s="3" t="s">
        <v>1224</v>
      </c>
      <c r="O89" s="3"/>
      <c r="P89" s="3"/>
      <c r="Q89" s="3" t="s">
        <v>687</v>
      </c>
      <c r="R89" s="3"/>
      <c r="S89" s="3"/>
      <c r="T89" s="3" t="s">
        <v>1222</v>
      </c>
      <c r="U89" s="3"/>
      <c r="V89" s="3"/>
      <c r="W89" s="3" t="s">
        <v>1190</v>
      </c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5.75" customHeight="1" x14ac:dyDescent="0.25">
      <c r="A90" s="1" t="s">
        <v>1187</v>
      </c>
      <c r="B90" s="2"/>
      <c r="C90" s="2"/>
      <c r="D90" s="2"/>
      <c r="E90" s="3" t="s">
        <v>95</v>
      </c>
      <c r="F90" s="3" t="s">
        <v>7</v>
      </c>
      <c r="G90" s="3" t="s">
        <v>91</v>
      </c>
      <c r="H90" s="4" t="s">
        <v>95</v>
      </c>
      <c r="I90" s="3" t="s">
        <v>7</v>
      </c>
      <c r="J90" s="3" t="s">
        <v>91</v>
      </c>
      <c r="K90" s="4" t="s">
        <v>95</v>
      </c>
      <c r="L90" s="3" t="s">
        <v>7</v>
      </c>
      <c r="M90" s="3" t="s">
        <v>91</v>
      </c>
      <c r="N90" s="4" t="s">
        <v>95</v>
      </c>
      <c r="O90" s="3" t="s">
        <v>7</v>
      </c>
      <c r="P90" s="3" t="s">
        <v>91</v>
      </c>
      <c r="Q90" s="4" t="s">
        <v>95</v>
      </c>
      <c r="R90" s="3" t="s">
        <v>7</v>
      </c>
      <c r="S90" s="3" t="s">
        <v>91</v>
      </c>
      <c r="T90" s="4" t="s">
        <v>95</v>
      </c>
      <c r="U90" s="3" t="s">
        <v>7</v>
      </c>
      <c r="V90" s="3" t="s">
        <v>91</v>
      </c>
      <c r="W90" s="4" t="s">
        <v>95</v>
      </c>
      <c r="X90" s="3" t="s">
        <v>7</v>
      </c>
      <c r="Y90" s="3" t="s">
        <v>91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5.75" customHeight="1" x14ac:dyDescent="0.25">
      <c r="A91" s="5" t="s">
        <v>685</v>
      </c>
      <c r="B91" s="6"/>
      <c r="C91" s="6"/>
      <c r="D91" s="6"/>
      <c r="E91">
        <v>1</v>
      </c>
      <c r="F91">
        <v>16</v>
      </c>
      <c r="G91">
        <v>0</v>
      </c>
      <c r="H91" s="7">
        <v>2</v>
      </c>
      <c r="I91" s="8">
        <v>34</v>
      </c>
      <c r="J91" s="8">
        <v>0</v>
      </c>
      <c r="K91" s="7"/>
      <c r="N91" s="7"/>
      <c r="Q91" s="7"/>
      <c r="T91" s="7"/>
      <c r="W91" s="7"/>
    </row>
    <row r="92" spans="1:40" ht="15.75" customHeight="1" x14ac:dyDescent="0.25">
      <c r="A92" s="5" t="s">
        <v>1188</v>
      </c>
      <c r="B92" s="6"/>
      <c r="C92" s="6"/>
      <c r="D92" s="6"/>
      <c r="H92" s="7"/>
      <c r="K92" s="7"/>
      <c r="N92" s="7"/>
      <c r="Q92" s="7">
        <v>1</v>
      </c>
      <c r="R92">
        <v>18</v>
      </c>
      <c r="S92">
        <v>0</v>
      </c>
      <c r="T92" s="7"/>
      <c r="W92" s="7"/>
    </row>
    <row r="93" spans="1:40" ht="15.75" customHeight="1" x14ac:dyDescent="0.25">
      <c r="A93" s="5" t="s">
        <v>301</v>
      </c>
      <c r="B93" s="6"/>
      <c r="C93" s="6"/>
      <c r="D93" s="6"/>
      <c r="E93">
        <v>1</v>
      </c>
      <c r="F93">
        <v>15</v>
      </c>
      <c r="G93">
        <v>0</v>
      </c>
      <c r="H93" s="7">
        <v>4</v>
      </c>
      <c r="I93" s="8">
        <v>69</v>
      </c>
      <c r="J93" s="8">
        <v>0</v>
      </c>
      <c r="K93" s="7"/>
      <c r="N93" s="7"/>
      <c r="Q93" s="7"/>
      <c r="T93" s="7"/>
      <c r="W93" s="7"/>
    </row>
    <row r="94" spans="1:40" ht="15.75" customHeight="1" x14ac:dyDescent="0.25">
      <c r="A94" s="5" t="s">
        <v>474</v>
      </c>
      <c r="B94" s="6"/>
      <c r="C94" s="6"/>
      <c r="D94" s="6"/>
      <c r="H94" s="7">
        <v>2</v>
      </c>
      <c r="I94">
        <v>36</v>
      </c>
      <c r="J94">
        <v>0</v>
      </c>
      <c r="K94" s="7"/>
      <c r="N94" s="7"/>
      <c r="Q94" s="7"/>
      <c r="T94" s="7"/>
      <c r="W94" s="7"/>
    </row>
    <row r="95" spans="1:40" ht="15.75" customHeight="1" x14ac:dyDescent="0.25">
      <c r="A95" s="5" t="s">
        <v>448</v>
      </c>
      <c r="B95" s="6"/>
      <c r="C95" s="6"/>
      <c r="D95" s="6"/>
      <c r="E95">
        <v>1</v>
      </c>
      <c r="F95">
        <v>29</v>
      </c>
      <c r="G95">
        <v>0</v>
      </c>
      <c r="H95" s="7">
        <v>2</v>
      </c>
      <c r="I95" s="8">
        <v>54</v>
      </c>
      <c r="J95" s="8">
        <v>0</v>
      </c>
      <c r="K95" s="7"/>
      <c r="N95" s="7"/>
      <c r="Q95" s="7"/>
      <c r="T95" s="7"/>
      <c r="W95" s="7"/>
    </row>
    <row r="96" spans="1:40" ht="15.75" customHeight="1" x14ac:dyDescent="0.25">
      <c r="A96" s="5" t="s">
        <v>236</v>
      </c>
      <c r="B96" s="6"/>
      <c r="C96" s="6"/>
      <c r="D96" s="6"/>
      <c r="E96">
        <v>5</v>
      </c>
      <c r="F96">
        <v>93</v>
      </c>
      <c r="G96">
        <v>0</v>
      </c>
      <c r="H96" s="7"/>
      <c r="K96" s="7"/>
      <c r="N96" s="7">
        <v>1</v>
      </c>
      <c r="O96">
        <v>10</v>
      </c>
      <c r="P96">
        <v>0</v>
      </c>
      <c r="Q96" s="7">
        <v>2</v>
      </c>
      <c r="R96" s="8">
        <v>19</v>
      </c>
      <c r="S96" s="8">
        <v>0</v>
      </c>
      <c r="T96" s="7"/>
      <c r="W96" s="7"/>
    </row>
    <row r="97" spans="1:25" ht="15.75" customHeight="1" x14ac:dyDescent="0.25">
      <c r="A97" s="5" t="s">
        <v>363</v>
      </c>
      <c r="B97" s="6"/>
      <c r="C97" s="6"/>
      <c r="D97" s="6"/>
      <c r="H97" s="7"/>
      <c r="K97" s="7"/>
      <c r="N97" s="7"/>
      <c r="Q97" s="7">
        <v>1</v>
      </c>
      <c r="R97">
        <v>5</v>
      </c>
      <c r="S97">
        <v>0</v>
      </c>
      <c r="T97" s="7">
        <v>2</v>
      </c>
      <c r="U97">
        <v>12</v>
      </c>
      <c r="V97">
        <v>0</v>
      </c>
      <c r="W97" s="7"/>
    </row>
    <row r="98" spans="1:25" ht="15.75" customHeight="1" x14ac:dyDescent="0.25">
      <c r="A98" s="5" t="s">
        <v>364</v>
      </c>
      <c r="B98" s="6"/>
      <c r="C98" s="6"/>
      <c r="D98" s="6"/>
      <c r="E98">
        <v>2</v>
      </c>
      <c r="F98">
        <v>41</v>
      </c>
      <c r="G98">
        <v>0</v>
      </c>
      <c r="H98" s="7"/>
      <c r="K98" s="7"/>
      <c r="N98" s="7">
        <v>3</v>
      </c>
      <c r="O98">
        <v>68</v>
      </c>
      <c r="P98">
        <v>0</v>
      </c>
      <c r="Q98" s="7"/>
      <c r="T98" s="7"/>
      <c r="W98" s="7"/>
    </row>
    <row r="99" spans="1:25" ht="15.75" customHeight="1" x14ac:dyDescent="0.25">
      <c r="A99" s="5" t="s">
        <v>125</v>
      </c>
      <c r="B99" s="6"/>
      <c r="C99" s="6"/>
      <c r="D99" s="6"/>
      <c r="E99">
        <v>3</v>
      </c>
      <c r="F99">
        <v>60</v>
      </c>
      <c r="G99">
        <v>0</v>
      </c>
      <c r="H99" s="7"/>
      <c r="K99" s="7"/>
      <c r="N99" s="7">
        <v>2</v>
      </c>
      <c r="O99">
        <v>10</v>
      </c>
      <c r="P99">
        <v>0</v>
      </c>
      <c r="Q99" s="7"/>
      <c r="T99" s="7"/>
      <c r="W99" s="7">
        <v>1</v>
      </c>
      <c r="X99">
        <v>0</v>
      </c>
      <c r="Y99">
        <v>0</v>
      </c>
    </row>
    <row r="100" spans="1:25" ht="15.75" customHeight="1" x14ac:dyDescent="0.25">
      <c r="A100" s="5" t="s">
        <v>1265</v>
      </c>
      <c r="B100" s="6"/>
      <c r="C100" s="6"/>
      <c r="D100" s="6"/>
      <c r="E100">
        <v>4</v>
      </c>
      <c r="F100" s="10">
        <v>107</v>
      </c>
      <c r="G100">
        <v>0</v>
      </c>
      <c r="H100" s="7"/>
      <c r="K100" s="7"/>
      <c r="N100" s="7">
        <v>2</v>
      </c>
      <c r="O100">
        <v>35</v>
      </c>
      <c r="P100">
        <v>0</v>
      </c>
      <c r="Q100" s="7">
        <v>1</v>
      </c>
      <c r="R100" s="8">
        <v>9</v>
      </c>
      <c r="S100" s="8">
        <v>0</v>
      </c>
      <c r="T100" s="7"/>
      <c r="W100" s="7"/>
    </row>
    <row r="101" spans="1:25" ht="15.75" customHeight="1" x14ac:dyDescent="0.25">
      <c r="A101" s="5" t="s">
        <v>342</v>
      </c>
      <c r="B101" s="6"/>
      <c r="C101" s="6"/>
      <c r="D101" s="6"/>
      <c r="H101" s="7">
        <v>1</v>
      </c>
      <c r="I101">
        <v>15</v>
      </c>
      <c r="J101">
        <v>0</v>
      </c>
      <c r="K101" s="7"/>
      <c r="N101" s="7">
        <v>2</v>
      </c>
      <c r="O101">
        <v>45</v>
      </c>
      <c r="P101">
        <v>0</v>
      </c>
      <c r="Q101" s="7"/>
      <c r="T101" s="7"/>
      <c r="W101" s="7"/>
    </row>
    <row r="102" spans="1:25" ht="15.75" customHeight="1" x14ac:dyDescent="0.25">
      <c r="A102" s="5"/>
      <c r="B102" s="6"/>
      <c r="C102" s="6"/>
      <c r="D102" s="6"/>
      <c r="E102">
        <f t="shared" ref="E102:Y102" si="43">SUM(E91:E101)</f>
        <v>17</v>
      </c>
      <c r="F102">
        <f t="shared" si="43"/>
        <v>361</v>
      </c>
      <c r="G102">
        <f t="shared" si="43"/>
        <v>0</v>
      </c>
      <c r="H102">
        <f t="shared" si="43"/>
        <v>11</v>
      </c>
      <c r="I102">
        <f t="shared" si="43"/>
        <v>208</v>
      </c>
      <c r="J102">
        <f t="shared" si="43"/>
        <v>0</v>
      </c>
      <c r="K102">
        <f t="shared" si="43"/>
        <v>0</v>
      </c>
      <c r="L102">
        <f t="shared" si="43"/>
        <v>0</v>
      </c>
      <c r="M102">
        <f t="shared" si="43"/>
        <v>0</v>
      </c>
      <c r="N102">
        <f t="shared" si="43"/>
        <v>10</v>
      </c>
      <c r="O102">
        <f t="shared" si="43"/>
        <v>168</v>
      </c>
      <c r="P102">
        <f t="shared" si="43"/>
        <v>0</v>
      </c>
      <c r="Q102">
        <f t="shared" si="43"/>
        <v>5</v>
      </c>
      <c r="R102">
        <f t="shared" si="43"/>
        <v>51</v>
      </c>
      <c r="S102">
        <f t="shared" si="43"/>
        <v>0</v>
      </c>
      <c r="T102">
        <f t="shared" si="43"/>
        <v>2</v>
      </c>
      <c r="U102">
        <f t="shared" si="43"/>
        <v>12</v>
      </c>
      <c r="V102">
        <f t="shared" si="43"/>
        <v>0</v>
      </c>
      <c r="W102">
        <f t="shared" si="43"/>
        <v>1</v>
      </c>
      <c r="X102">
        <f t="shared" si="43"/>
        <v>0</v>
      </c>
      <c r="Y102">
        <f t="shared" si="43"/>
        <v>0</v>
      </c>
    </row>
    <row r="103" spans="1:25" ht="15.75" customHeight="1" x14ac:dyDescent="0.25">
      <c r="A103" s="5"/>
      <c r="B103" s="6"/>
      <c r="C103" s="6"/>
      <c r="D103" s="6"/>
    </row>
    <row r="104" spans="1:25" ht="15.75" customHeight="1" x14ac:dyDescent="0.25">
      <c r="A104" s="5"/>
      <c r="B104" s="6"/>
      <c r="C104" s="6"/>
      <c r="D104" s="6"/>
    </row>
    <row r="105" spans="1:25" ht="15.75" customHeight="1" x14ac:dyDescent="0.25">
      <c r="A105" s="5"/>
      <c r="B105" s="6"/>
      <c r="C105" s="6"/>
      <c r="D105" s="6"/>
    </row>
    <row r="106" spans="1:25" ht="15.75" customHeight="1" x14ac:dyDescent="0.25">
      <c r="A106" s="5"/>
      <c r="B106" s="6"/>
      <c r="C106" s="6"/>
      <c r="D106" s="6"/>
    </row>
    <row r="107" spans="1:25" ht="15.75" customHeight="1" x14ac:dyDescent="0.25">
      <c r="A107" s="5"/>
      <c r="B107" s="6"/>
      <c r="C107" s="6"/>
      <c r="D107" s="6"/>
    </row>
    <row r="108" spans="1:25" ht="15.75" customHeight="1" x14ac:dyDescent="0.25">
      <c r="A108" s="5"/>
      <c r="B108" s="6"/>
      <c r="C108" s="6"/>
      <c r="D108" s="6"/>
    </row>
    <row r="109" spans="1:25" ht="15.75" customHeight="1" x14ac:dyDescent="0.25">
      <c r="A109" s="5"/>
      <c r="B109" s="6"/>
      <c r="C109" s="6"/>
      <c r="D109" s="6"/>
    </row>
    <row r="110" spans="1:25" ht="15.75" customHeight="1" x14ac:dyDescent="0.25">
      <c r="A110" s="5"/>
      <c r="B110" s="6"/>
      <c r="C110" s="6"/>
      <c r="D110" s="6"/>
    </row>
    <row r="111" spans="1:25" ht="15.75" customHeight="1" x14ac:dyDescent="0.25">
      <c r="A111" s="5"/>
      <c r="B111" s="6"/>
      <c r="C111" s="6"/>
      <c r="D111" s="6"/>
    </row>
    <row r="112" spans="1:25" ht="15.75" customHeight="1" x14ac:dyDescent="0.25">
      <c r="A112" s="5"/>
      <c r="B112" s="6"/>
      <c r="C112" s="6"/>
      <c r="D112" s="6"/>
    </row>
    <row r="113" spans="1:4" ht="15.75" customHeight="1" x14ac:dyDescent="0.25">
      <c r="A113" s="5"/>
      <c r="B113" s="6"/>
      <c r="C113" s="6"/>
      <c r="D113" s="6"/>
    </row>
    <row r="114" spans="1:4" ht="15.75" customHeight="1" x14ac:dyDescent="0.25">
      <c r="A114" s="5"/>
      <c r="B114" s="6"/>
      <c r="C114" s="6"/>
      <c r="D114" s="6"/>
    </row>
    <row r="115" spans="1:4" ht="15.75" customHeight="1" x14ac:dyDescent="0.25">
      <c r="A115" s="5"/>
      <c r="B115" s="6"/>
      <c r="C115" s="6"/>
      <c r="D115" s="6"/>
    </row>
    <row r="116" spans="1:4" ht="15.75" customHeight="1" x14ac:dyDescent="0.25">
      <c r="A116" s="5"/>
      <c r="B116" s="6"/>
      <c r="C116" s="6"/>
      <c r="D116" s="6"/>
    </row>
    <row r="117" spans="1:4" ht="15.75" customHeight="1" x14ac:dyDescent="0.25">
      <c r="A117" s="5"/>
      <c r="B117" s="6"/>
      <c r="C117" s="6"/>
      <c r="D117" s="6"/>
    </row>
    <row r="118" spans="1:4" ht="15.75" customHeight="1" x14ac:dyDescent="0.25">
      <c r="A118" s="5"/>
      <c r="B118" s="6"/>
      <c r="C118" s="6"/>
      <c r="D118" s="6"/>
    </row>
    <row r="119" spans="1:4" ht="15.75" customHeight="1" x14ac:dyDescent="0.25">
      <c r="A119" s="5"/>
      <c r="B119" s="6"/>
      <c r="C119" s="6"/>
      <c r="D119" s="6"/>
    </row>
    <row r="120" spans="1:4" ht="15.75" customHeight="1" x14ac:dyDescent="0.25">
      <c r="A120" s="5"/>
      <c r="B120" s="6"/>
      <c r="C120" s="6"/>
      <c r="D120" s="6"/>
    </row>
    <row r="121" spans="1:4" ht="15.75" customHeight="1" x14ac:dyDescent="0.25">
      <c r="A121" s="5"/>
      <c r="B121" s="6"/>
      <c r="C121" s="6"/>
      <c r="D121" s="6"/>
    </row>
    <row r="122" spans="1:4" ht="15.75" customHeight="1" x14ac:dyDescent="0.25">
      <c r="A122" s="5"/>
      <c r="B122" s="6"/>
      <c r="C122" s="6"/>
      <c r="D122" s="6"/>
    </row>
    <row r="123" spans="1:4" ht="15.75" customHeight="1" x14ac:dyDescent="0.25">
      <c r="A123" s="5"/>
      <c r="B123" s="6"/>
      <c r="C123" s="6"/>
      <c r="D123" s="6"/>
    </row>
    <row r="124" spans="1:4" ht="15.75" customHeight="1" x14ac:dyDescent="0.25">
      <c r="A124" s="5"/>
      <c r="B124" s="6"/>
      <c r="C124" s="6"/>
      <c r="D124" s="6"/>
    </row>
    <row r="125" spans="1:4" ht="15.75" customHeight="1" x14ac:dyDescent="0.25">
      <c r="A125" s="5"/>
      <c r="B125" s="6"/>
      <c r="C125" s="6"/>
      <c r="D125" s="6"/>
    </row>
    <row r="126" spans="1:4" ht="15.75" customHeight="1" x14ac:dyDescent="0.25">
      <c r="A126" s="5"/>
      <c r="B126" s="6"/>
      <c r="C126" s="6"/>
      <c r="D126" s="6"/>
    </row>
    <row r="127" spans="1:4" ht="15.75" customHeight="1" x14ac:dyDescent="0.25">
      <c r="A127" s="5"/>
      <c r="B127" s="6"/>
      <c r="C127" s="6"/>
      <c r="D127" s="6"/>
    </row>
    <row r="128" spans="1:4" ht="15.75" customHeight="1" x14ac:dyDescent="0.25">
      <c r="A128" s="5"/>
      <c r="B128" s="6"/>
      <c r="C128" s="6"/>
      <c r="D128" s="6"/>
    </row>
    <row r="129" spans="1:4" ht="15.75" customHeight="1" x14ac:dyDescent="0.25">
      <c r="A129" s="5"/>
      <c r="B129" s="6"/>
      <c r="C129" s="6"/>
      <c r="D129" s="6"/>
    </row>
    <row r="130" spans="1:4" ht="15.75" customHeight="1" x14ac:dyDescent="0.25">
      <c r="A130" s="5"/>
      <c r="B130" s="6"/>
      <c r="C130" s="6"/>
      <c r="D130" s="6"/>
    </row>
    <row r="131" spans="1:4" ht="15.75" customHeight="1" x14ac:dyDescent="0.25">
      <c r="A131" s="5"/>
      <c r="B131" s="6"/>
      <c r="C131" s="6"/>
      <c r="D131" s="6"/>
    </row>
    <row r="132" spans="1:4" ht="15.75" customHeight="1" x14ac:dyDescent="0.25">
      <c r="A132" s="5"/>
      <c r="B132" s="6"/>
      <c r="C132" s="6"/>
      <c r="D132" s="6"/>
    </row>
    <row r="133" spans="1:4" ht="15.75" customHeight="1" x14ac:dyDescent="0.25">
      <c r="A133" s="5"/>
      <c r="B133" s="6"/>
      <c r="C133" s="6"/>
      <c r="D133" s="6"/>
    </row>
    <row r="134" spans="1:4" ht="15.75" customHeight="1" x14ac:dyDescent="0.25">
      <c r="A134" s="5"/>
      <c r="B134" s="6"/>
      <c r="C134" s="6"/>
      <c r="D134" s="6"/>
    </row>
    <row r="135" spans="1:4" ht="15.75" customHeight="1" x14ac:dyDescent="0.25">
      <c r="A135" s="5"/>
      <c r="B135" s="6"/>
      <c r="C135" s="6"/>
      <c r="D135" s="6"/>
    </row>
    <row r="136" spans="1:4" ht="15.75" customHeight="1" x14ac:dyDescent="0.25">
      <c r="A136" s="5"/>
      <c r="B136" s="6"/>
      <c r="C136" s="6"/>
      <c r="D136" s="6"/>
    </row>
    <row r="137" spans="1:4" ht="15.75" customHeight="1" x14ac:dyDescent="0.25">
      <c r="A137" s="5"/>
      <c r="B137" s="6"/>
      <c r="C137" s="6"/>
      <c r="D137" s="6"/>
    </row>
    <row r="138" spans="1:4" ht="15.75" customHeight="1" x14ac:dyDescent="0.25">
      <c r="A138" s="5"/>
      <c r="B138" s="6"/>
      <c r="C138" s="6"/>
      <c r="D138" s="6"/>
    </row>
    <row r="139" spans="1:4" ht="15.75" customHeight="1" x14ac:dyDescent="0.25">
      <c r="A139" s="5"/>
      <c r="B139" s="6"/>
      <c r="C139" s="6"/>
      <c r="D139" s="6"/>
    </row>
    <row r="140" spans="1:4" ht="15.75" customHeight="1" x14ac:dyDescent="0.25">
      <c r="A140" s="5"/>
      <c r="B140" s="6"/>
      <c r="C140" s="6"/>
      <c r="D140" s="6"/>
    </row>
    <row r="141" spans="1:4" ht="15.75" customHeight="1" x14ac:dyDescent="0.25">
      <c r="A141" s="5"/>
      <c r="B141" s="6"/>
      <c r="C141" s="6"/>
      <c r="D141" s="6"/>
    </row>
    <row r="142" spans="1:4" ht="15.75" customHeight="1" x14ac:dyDescent="0.25">
      <c r="A142" s="5"/>
      <c r="B142" s="6"/>
      <c r="C142" s="6"/>
      <c r="D142" s="6"/>
    </row>
    <row r="143" spans="1:4" ht="15.75" customHeight="1" x14ac:dyDescent="0.25">
      <c r="A143" s="5"/>
      <c r="B143" s="6"/>
      <c r="C143" s="6"/>
      <c r="D143" s="6"/>
    </row>
    <row r="144" spans="1:4" ht="15.75" customHeight="1" x14ac:dyDescent="0.25">
      <c r="A144" s="5"/>
      <c r="B144" s="6"/>
      <c r="C144" s="6"/>
      <c r="D144" s="6"/>
    </row>
    <row r="145" spans="1:4" ht="15.75" customHeight="1" x14ac:dyDescent="0.25">
      <c r="A145" s="5"/>
      <c r="B145" s="6"/>
      <c r="C145" s="6"/>
      <c r="D145" s="6"/>
    </row>
    <row r="146" spans="1:4" ht="15.75" customHeight="1" x14ac:dyDescent="0.25">
      <c r="A146" s="5"/>
      <c r="B146" s="6"/>
      <c r="C146" s="6"/>
      <c r="D146" s="6"/>
    </row>
    <row r="147" spans="1:4" ht="15.75" customHeight="1" x14ac:dyDescent="0.25">
      <c r="A147" s="5"/>
      <c r="B147" s="6"/>
      <c r="C147" s="6"/>
      <c r="D147" s="6"/>
    </row>
    <row r="148" spans="1:4" ht="15.75" customHeight="1" x14ac:dyDescent="0.25">
      <c r="A148" s="5"/>
      <c r="B148" s="6"/>
      <c r="C148" s="6"/>
      <c r="D148" s="6"/>
    </row>
    <row r="149" spans="1:4" ht="15.75" customHeight="1" x14ac:dyDescent="0.25">
      <c r="A149" s="5"/>
      <c r="B149" s="6"/>
      <c r="C149" s="6"/>
      <c r="D149" s="6"/>
    </row>
    <row r="150" spans="1:4" ht="15.75" customHeight="1" x14ac:dyDescent="0.25">
      <c r="A150" s="5"/>
      <c r="B150" s="6"/>
      <c r="C150" s="6"/>
      <c r="D150" s="6"/>
    </row>
    <row r="151" spans="1:4" ht="15.75" customHeight="1" x14ac:dyDescent="0.25">
      <c r="A151" s="5"/>
      <c r="B151" s="6"/>
      <c r="C151" s="6"/>
      <c r="D151" s="6"/>
    </row>
    <row r="152" spans="1:4" ht="15.75" customHeight="1" x14ac:dyDescent="0.25">
      <c r="A152" s="5"/>
      <c r="B152" s="6"/>
      <c r="C152" s="6"/>
      <c r="D152" s="6"/>
    </row>
    <row r="153" spans="1:4" ht="15.75" customHeight="1" x14ac:dyDescent="0.25">
      <c r="A153" s="5"/>
      <c r="B153" s="6"/>
      <c r="C153" s="6"/>
      <c r="D153" s="6"/>
    </row>
    <row r="154" spans="1:4" ht="15.75" customHeight="1" x14ac:dyDescent="0.25">
      <c r="A154" s="5"/>
      <c r="B154" s="6"/>
      <c r="C154" s="6"/>
      <c r="D154" s="6"/>
    </row>
    <row r="155" spans="1:4" ht="15.75" customHeight="1" x14ac:dyDescent="0.25">
      <c r="A155" s="5"/>
      <c r="B155" s="6"/>
      <c r="C155" s="6"/>
      <c r="D155" s="6"/>
    </row>
    <row r="156" spans="1:4" ht="15.75" customHeight="1" x14ac:dyDescent="0.25">
      <c r="A156" s="5"/>
      <c r="B156" s="6"/>
      <c r="C156" s="6"/>
      <c r="D156" s="6"/>
    </row>
    <row r="157" spans="1:4" ht="15.75" customHeight="1" x14ac:dyDescent="0.25">
      <c r="A157" s="5"/>
      <c r="B157" s="6"/>
      <c r="C157" s="6"/>
      <c r="D157" s="6"/>
    </row>
    <row r="158" spans="1:4" ht="15.75" customHeight="1" x14ac:dyDescent="0.25">
      <c r="A158" s="5"/>
      <c r="B158" s="6"/>
      <c r="C158" s="6"/>
      <c r="D158" s="6"/>
    </row>
    <row r="159" spans="1:4" ht="15.75" customHeight="1" x14ac:dyDescent="0.25">
      <c r="A159" s="5"/>
      <c r="B159" s="6"/>
      <c r="C159" s="6"/>
      <c r="D159" s="6"/>
    </row>
    <row r="160" spans="1:4" ht="15.75" customHeight="1" x14ac:dyDescent="0.25">
      <c r="A160" s="5"/>
      <c r="B160" s="6"/>
      <c r="C160" s="6"/>
      <c r="D160" s="6"/>
    </row>
    <row r="161" spans="1:4" ht="15.75" customHeight="1" x14ac:dyDescent="0.25">
      <c r="A161" s="5"/>
      <c r="B161" s="6"/>
      <c r="C161" s="6"/>
      <c r="D161" s="6"/>
    </row>
    <row r="162" spans="1:4" ht="15.75" customHeight="1" x14ac:dyDescent="0.25">
      <c r="A162" s="5"/>
      <c r="B162" s="6"/>
      <c r="C162" s="6"/>
      <c r="D162" s="6"/>
    </row>
    <row r="163" spans="1:4" ht="15.75" customHeight="1" x14ac:dyDescent="0.25">
      <c r="A163" s="5"/>
      <c r="B163" s="6"/>
      <c r="C163" s="6"/>
      <c r="D163" s="6"/>
    </row>
    <row r="164" spans="1:4" ht="15.75" customHeight="1" x14ac:dyDescent="0.25">
      <c r="A164" s="5"/>
      <c r="B164" s="6"/>
      <c r="C164" s="6"/>
      <c r="D164" s="6"/>
    </row>
    <row r="165" spans="1:4" ht="15.75" customHeight="1" x14ac:dyDescent="0.25">
      <c r="A165" s="5"/>
      <c r="B165" s="6"/>
      <c r="C165" s="6"/>
      <c r="D165" s="6"/>
    </row>
    <row r="166" spans="1:4" ht="15.75" customHeight="1" x14ac:dyDescent="0.25">
      <c r="A166" s="5"/>
      <c r="B166" s="6"/>
      <c r="C166" s="6"/>
      <c r="D166" s="6"/>
    </row>
    <row r="167" spans="1:4" ht="15.75" customHeight="1" x14ac:dyDescent="0.25">
      <c r="A167" s="5"/>
      <c r="B167" s="6"/>
      <c r="C167" s="6"/>
      <c r="D167" s="6"/>
    </row>
    <row r="168" spans="1:4" ht="15.75" customHeight="1" x14ac:dyDescent="0.25">
      <c r="A168" s="5"/>
      <c r="B168" s="6"/>
      <c r="C168" s="6"/>
      <c r="D168" s="6"/>
    </row>
    <row r="169" spans="1:4" ht="15.75" customHeight="1" x14ac:dyDescent="0.25">
      <c r="A169" s="5"/>
      <c r="B169" s="6"/>
      <c r="C169" s="6"/>
      <c r="D169" s="6"/>
    </row>
    <row r="170" spans="1:4" ht="15.75" customHeight="1" x14ac:dyDescent="0.25">
      <c r="A170" s="5"/>
      <c r="B170" s="6"/>
      <c r="C170" s="6"/>
      <c r="D170" s="6"/>
    </row>
    <row r="171" spans="1:4" ht="15.75" customHeight="1" x14ac:dyDescent="0.25">
      <c r="A171" s="5"/>
      <c r="B171" s="6"/>
      <c r="C171" s="6"/>
      <c r="D171" s="6"/>
    </row>
    <row r="172" spans="1:4" ht="15.75" customHeight="1" x14ac:dyDescent="0.25">
      <c r="A172" s="5"/>
      <c r="B172" s="6"/>
      <c r="C172" s="6"/>
      <c r="D172" s="6"/>
    </row>
    <row r="173" spans="1:4" ht="15.75" customHeight="1" x14ac:dyDescent="0.25">
      <c r="A173" s="5"/>
      <c r="B173" s="6"/>
      <c r="C173" s="6"/>
      <c r="D173" s="6"/>
    </row>
    <row r="174" spans="1:4" ht="15.75" customHeight="1" x14ac:dyDescent="0.25">
      <c r="A174" s="5"/>
      <c r="B174" s="6"/>
      <c r="C174" s="6"/>
      <c r="D174" s="6"/>
    </row>
    <row r="175" spans="1:4" ht="15.75" customHeight="1" x14ac:dyDescent="0.25">
      <c r="A175" s="5"/>
      <c r="B175" s="6"/>
      <c r="C175" s="6"/>
      <c r="D175" s="6"/>
    </row>
    <row r="176" spans="1:4" ht="15.75" customHeight="1" x14ac:dyDescent="0.25">
      <c r="A176" s="5"/>
      <c r="B176" s="6"/>
      <c r="C176" s="6"/>
      <c r="D176" s="6"/>
    </row>
    <row r="177" spans="1:4" ht="15.75" customHeight="1" x14ac:dyDescent="0.25">
      <c r="A177" s="5"/>
      <c r="B177" s="6"/>
      <c r="C177" s="6"/>
      <c r="D177" s="6"/>
    </row>
    <row r="178" spans="1:4" ht="15.75" customHeight="1" x14ac:dyDescent="0.25">
      <c r="A178" s="5"/>
      <c r="B178" s="6"/>
      <c r="C178" s="6"/>
      <c r="D178" s="6"/>
    </row>
    <row r="179" spans="1:4" ht="15.75" customHeight="1" x14ac:dyDescent="0.25">
      <c r="A179" s="5"/>
      <c r="B179" s="6"/>
      <c r="C179" s="6"/>
      <c r="D179" s="6"/>
    </row>
    <row r="180" spans="1:4" ht="15.75" customHeight="1" x14ac:dyDescent="0.25">
      <c r="A180" s="5"/>
      <c r="B180" s="6"/>
      <c r="C180" s="6"/>
      <c r="D180" s="6"/>
    </row>
    <row r="181" spans="1:4" ht="15.75" customHeight="1" x14ac:dyDescent="0.25">
      <c r="A181" s="5"/>
      <c r="B181" s="6"/>
      <c r="C181" s="6"/>
      <c r="D181" s="6"/>
    </row>
    <row r="182" spans="1:4" ht="15.75" customHeight="1" x14ac:dyDescent="0.25">
      <c r="A182" s="5"/>
      <c r="B182" s="6"/>
      <c r="C182" s="6"/>
      <c r="D182" s="6"/>
    </row>
    <row r="183" spans="1:4" ht="15.75" customHeight="1" x14ac:dyDescent="0.25">
      <c r="A183" s="5"/>
      <c r="B183" s="6"/>
      <c r="C183" s="6"/>
      <c r="D183" s="6"/>
    </row>
    <row r="184" spans="1:4" ht="15.75" customHeight="1" x14ac:dyDescent="0.25">
      <c r="A184" s="5"/>
      <c r="B184" s="6"/>
      <c r="C184" s="6"/>
      <c r="D184" s="6"/>
    </row>
    <row r="185" spans="1:4" ht="15.75" customHeight="1" x14ac:dyDescent="0.25">
      <c r="A185" s="5"/>
      <c r="B185" s="6"/>
      <c r="C185" s="6"/>
      <c r="D185" s="6"/>
    </row>
    <row r="186" spans="1:4" ht="15.75" customHeight="1" x14ac:dyDescent="0.25">
      <c r="A186" s="5"/>
      <c r="B186" s="6"/>
      <c r="C186" s="6"/>
      <c r="D186" s="6"/>
    </row>
    <row r="187" spans="1:4" ht="15.75" customHeight="1" x14ac:dyDescent="0.25">
      <c r="A187" s="5"/>
      <c r="B187" s="6"/>
      <c r="C187" s="6"/>
      <c r="D187" s="6"/>
    </row>
    <row r="188" spans="1:4" ht="15.75" customHeight="1" x14ac:dyDescent="0.25">
      <c r="A188" s="5"/>
      <c r="B188" s="6"/>
      <c r="C188" s="6"/>
      <c r="D188" s="6"/>
    </row>
    <row r="189" spans="1:4" ht="15.75" customHeight="1" x14ac:dyDescent="0.25">
      <c r="A189" s="5"/>
      <c r="B189" s="6"/>
      <c r="C189" s="6"/>
      <c r="D189" s="6"/>
    </row>
    <row r="190" spans="1:4" ht="15.75" customHeight="1" x14ac:dyDescent="0.25">
      <c r="A190" s="5"/>
      <c r="B190" s="6"/>
      <c r="C190" s="6"/>
      <c r="D190" s="6"/>
    </row>
    <row r="191" spans="1:4" ht="15.75" customHeight="1" x14ac:dyDescent="0.25">
      <c r="A191" s="5"/>
      <c r="B191" s="6"/>
      <c r="C191" s="6"/>
      <c r="D191" s="6"/>
    </row>
    <row r="192" spans="1:4" ht="15.75" customHeight="1" x14ac:dyDescent="0.25">
      <c r="A192" s="5"/>
      <c r="B192" s="6"/>
      <c r="C192" s="6"/>
      <c r="D192" s="6"/>
    </row>
    <row r="193" spans="1:4" ht="15.75" customHeight="1" x14ac:dyDescent="0.25">
      <c r="A193" s="5"/>
      <c r="B193" s="6"/>
      <c r="C193" s="6"/>
      <c r="D193" s="6"/>
    </row>
    <row r="194" spans="1:4" ht="15.75" customHeight="1" x14ac:dyDescent="0.25">
      <c r="A194" s="5"/>
      <c r="B194" s="6"/>
      <c r="C194" s="6"/>
      <c r="D194" s="6"/>
    </row>
    <row r="195" spans="1:4" ht="15.75" customHeight="1" x14ac:dyDescent="0.25">
      <c r="A195" s="5"/>
      <c r="B195" s="6"/>
      <c r="C195" s="6"/>
      <c r="D195" s="6"/>
    </row>
    <row r="196" spans="1:4" ht="15.75" customHeight="1" x14ac:dyDescent="0.25">
      <c r="A196" s="5"/>
      <c r="B196" s="6"/>
      <c r="C196" s="6"/>
      <c r="D196" s="6"/>
    </row>
    <row r="197" spans="1:4" ht="15.75" customHeight="1" x14ac:dyDescent="0.25">
      <c r="A197" s="5"/>
      <c r="B197" s="6"/>
      <c r="C197" s="6"/>
      <c r="D197" s="6"/>
    </row>
    <row r="198" spans="1:4" ht="15.75" customHeight="1" x14ac:dyDescent="0.25">
      <c r="A198" s="5"/>
      <c r="B198" s="6"/>
      <c r="C198" s="6"/>
      <c r="D198" s="6"/>
    </row>
    <row r="199" spans="1:4" ht="15.75" customHeight="1" x14ac:dyDescent="0.25">
      <c r="A199" s="5"/>
      <c r="B199" s="6"/>
      <c r="C199" s="6"/>
      <c r="D199" s="6"/>
    </row>
    <row r="200" spans="1:4" ht="15.75" customHeight="1" x14ac:dyDescent="0.25">
      <c r="A200" s="5"/>
      <c r="B200" s="6"/>
      <c r="C200" s="6"/>
      <c r="D200" s="6"/>
    </row>
    <row r="201" spans="1:4" ht="15.75" customHeight="1" x14ac:dyDescent="0.25">
      <c r="A201" s="5"/>
      <c r="B201" s="6"/>
      <c r="C201" s="6"/>
      <c r="D201" s="6"/>
    </row>
    <row r="202" spans="1:4" ht="15.75" customHeight="1" x14ac:dyDescent="0.25">
      <c r="A202" s="5"/>
      <c r="B202" s="6"/>
      <c r="C202" s="6"/>
      <c r="D202" s="6"/>
    </row>
    <row r="203" spans="1:4" ht="15.75" customHeight="1" x14ac:dyDescent="0.25">
      <c r="A203" s="5"/>
      <c r="B203" s="6"/>
      <c r="C203" s="6"/>
      <c r="D203" s="6"/>
    </row>
    <row r="204" spans="1:4" ht="15.75" customHeight="1" x14ac:dyDescent="0.25">
      <c r="A204" s="5"/>
      <c r="B204" s="6"/>
      <c r="C204" s="6"/>
      <c r="D204" s="6"/>
    </row>
    <row r="205" spans="1:4" ht="15.75" customHeight="1" x14ac:dyDescent="0.25">
      <c r="A205" s="5"/>
      <c r="B205" s="6"/>
      <c r="C205" s="6"/>
      <c r="D205" s="6"/>
    </row>
    <row r="206" spans="1:4" ht="15.75" customHeight="1" x14ac:dyDescent="0.25">
      <c r="A206" s="5"/>
      <c r="B206" s="6"/>
      <c r="C206" s="6"/>
      <c r="D206" s="6"/>
    </row>
    <row r="207" spans="1:4" ht="15.75" customHeight="1" x14ac:dyDescent="0.25">
      <c r="A207" s="5"/>
      <c r="B207" s="6"/>
      <c r="C207" s="6"/>
      <c r="D207" s="6"/>
    </row>
    <row r="208" spans="1:4" ht="15.75" customHeight="1" x14ac:dyDescent="0.25">
      <c r="A208" s="5"/>
      <c r="B208" s="6"/>
      <c r="C208" s="6"/>
      <c r="D208" s="6"/>
    </row>
    <row r="209" spans="1:4" ht="15.75" customHeight="1" x14ac:dyDescent="0.25">
      <c r="A209" s="5"/>
      <c r="B209" s="6"/>
      <c r="C209" s="6"/>
      <c r="D209" s="6"/>
    </row>
    <row r="210" spans="1:4" ht="15.75" customHeight="1" x14ac:dyDescent="0.25">
      <c r="A210" s="5"/>
      <c r="B210" s="6"/>
      <c r="C210" s="6"/>
      <c r="D210" s="6"/>
    </row>
    <row r="211" spans="1:4" ht="15.75" customHeight="1" x14ac:dyDescent="0.25">
      <c r="A211" s="5"/>
      <c r="B211" s="6"/>
      <c r="C211" s="6"/>
      <c r="D211" s="6"/>
    </row>
    <row r="212" spans="1:4" ht="15.75" customHeight="1" x14ac:dyDescent="0.25">
      <c r="A212" s="5"/>
      <c r="B212" s="6"/>
      <c r="C212" s="6"/>
      <c r="D212" s="6"/>
    </row>
    <row r="213" spans="1:4" ht="15.75" customHeight="1" x14ac:dyDescent="0.25">
      <c r="A213" s="5"/>
      <c r="B213" s="6"/>
      <c r="C213" s="6"/>
      <c r="D213" s="6"/>
    </row>
    <row r="214" spans="1:4" ht="15.75" customHeight="1" x14ac:dyDescent="0.25">
      <c r="A214" s="5"/>
      <c r="B214" s="6"/>
      <c r="C214" s="6"/>
      <c r="D214" s="6"/>
    </row>
    <row r="215" spans="1:4" ht="15.75" customHeight="1" x14ac:dyDescent="0.25">
      <c r="A215" s="5"/>
      <c r="B215" s="6"/>
      <c r="C215" s="6"/>
      <c r="D215" s="6"/>
    </row>
    <row r="216" spans="1:4" ht="15.75" customHeight="1" x14ac:dyDescent="0.25">
      <c r="A216" s="5"/>
      <c r="B216" s="6"/>
      <c r="C216" s="6"/>
      <c r="D216" s="6"/>
    </row>
    <row r="217" spans="1:4" ht="15.75" customHeight="1" x14ac:dyDescent="0.25">
      <c r="A217" s="5"/>
      <c r="B217" s="6"/>
      <c r="C217" s="6"/>
      <c r="D217" s="6"/>
    </row>
    <row r="218" spans="1:4" ht="15.75" customHeight="1" x14ac:dyDescent="0.25">
      <c r="A218" s="5"/>
      <c r="B218" s="6"/>
      <c r="C218" s="6"/>
      <c r="D218" s="6"/>
    </row>
    <row r="219" spans="1:4" ht="15.75" customHeight="1" x14ac:dyDescent="0.25">
      <c r="A219" s="5"/>
      <c r="B219" s="6"/>
      <c r="C219" s="6"/>
      <c r="D219" s="6"/>
    </row>
    <row r="220" spans="1:4" ht="15.75" customHeight="1" x14ac:dyDescent="0.25">
      <c r="A220" s="5"/>
      <c r="B220" s="6"/>
      <c r="C220" s="6"/>
      <c r="D220" s="6"/>
    </row>
    <row r="221" spans="1:4" ht="15.75" customHeight="1" x14ac:dyDescent="0.25">
      <c r="A221" s="5"/>
      <c r="B221" s="6"/>
      <c r="C221" s="6"/>
      <c r="D221" s="6"/>
    </row>
    <row r="222" spans="1:4" ht="15.75" customHeight="1" x14ac:dyDescent="0.25">
      <c r="A222" s="5"/>
      <c r="B222" s="6"/>
      <c r="C222" s="6"/>
      <c r="D222" s="6"/>
    </row>
    <row r="223" spans="1:4" ht="15.75" customHeight="1" x14ac:dyDescent="0.25">
      <c r="A223" s="5"/>
      <c r="B223" s="6"/>
      <c r="C223" s="6"/>
      <c r="D223" s="6"/>
    </row>
    <row r="224" spans="1:4" ht="15.75" customHeight="1" x14ac:dyDescent="0.25">
      <c r="A224" s="5"/>
      <c r="B224" s="6"/>
      <c r="C224" s="6"/>
      <c r="D224" s="6"/>
    </row>
    <row r="225" spans="1:4" ht="15.75" customHeight="1" x14ac:dyDescent="0.25">
      <c r="A225" s="5"/>
      <c r="B225" s="6"/>
      <c r="C225" s="6"/>
      <c r="D225" s="6"/>
    </row>
    <row r="226" spans="1:4" ht="15.75" customHeight="1" x14ac:dyDescent="0.25">
      <c r="A226" s="5"/>
      <c r="B226" s="6"/>
      <c r="C226" s="6"/>
      <c r="D226" s="6"/>
    </row>
    <row r="227" spans="1:4" ht="15.75" customHeight="1" x14ac:dyDescent="0.25">
      <c r="A227" s="5"/>
      <c r="B227" s="6"/>
      <c r="C227" s="6"/>
      <c r="D227" s="6"/>
    </row>
    <row r="228" spans="1:4" ht="15.75" customHeight="1" x14ac:dyDescent="0.25">
      <c r="A228" s="5"/>
      <c r="B228" s="6"/>
      <c r="C228" s="6"/>
      <c r="D228" s="6"/>
    </row>
    <row r="229" spans="1:4" ht="15.75" customHeight="1" x14ac:dyDescent="0.25">
      <c r="A229" s="5"/>
      <c r="B229" s="6"/>
      <c r="C229" s="6"/>
      <c r="D229" s="6"/>
    </row>
    <row r="230" spans="1:4" ht="15.75" customHeight="1" x14ac:dyDescent="0.25">
      <c r="A230" s="5"/>
      <c r="B230" s="6"/>
      <c r="C230" s="6"/>
      <c r="D230" s="6"/>
    </row>
    <row r="231" spans="1:4" ht="15.75" customHeight="1" x14ac:dyDescent="0.25">
      <c r="A231" s="5"/>
      <c r="B231" s="6"/>
      <c r="C231" s="6"/>
      <c r="D231" s="6"/>
    </row>
    <row r="232" spans="1:4" ht="15.75" customHeight="1" x14ac:dyDescent="0.25">
      <c r="A232" s="5"/>
      <c r="B232" s="6"/>
      <c r="C232" s="6"/>
      <c r="D232" s="6"/>
    </row>
    <row r="233" spans="1:4" ht="15.75" customHeight="1" x14ac:dyDescent="0.25">
      <c r="A233" s="5"/>
      <c r="B233" s="6"/>
      <c r="C233" s="6"/>
      <c r="D233" s="6"/>
    </row>
    <row r="234" spans="1:4" ht="15.75" customHeight="1" x14ac:dyDescent="0.25">
      <c r="A234" s="5"/>
      <c r="B234" s="6"/>
      <c r="C234" s="6"/>
      <c r="D234" s="6"/>
    </row>
    <row r="235" spans="1:4" ht="15.75" customHeight="1" x14ac:dyDescent="0.25">
      <c r="A235" s="5"/>
      <c r="B235" s="6"/>
      <c r="C235" s="6"/>
      <c r="D235" s="6"/>
    </row>
    <row r="236" spans="1:4" ht="15.75" customHeight="1" x14ac:dyDescent="0.25">
      <c r="A236" s="5"/>
      <c r="B236" s="6"/>
      <c r="C236" s="6"/>
      <c r="D236" s="6"/>
    </row>
    <row r="237" spans="1:4" ht="15.75" customHeight="1" x14ac:dyDescent="0.25">
      <c r="A237" s="5"/>
      <c r="B237" s="6"/>
      <c r="C237" s="6"/>
      <c r="D237" s="6"/>
    </row>
    <row r="238" spans="1:4" ht="15.75" customHeight="1" x14ac:dyDescent="0.25">
      <c r="A238" s="5"/>
      <c r="B238" s="6"/>
      <c r="C238" s="6"/>
      <c r="D238" s="6"/>
    </row>
    <row r="239" spans="1:4" ht="15.75" customHeight="1" x14ac:dyDescent="0.25">
      <c r="A239" s="5"/>
      <c r="B239" s="6"/>
      <c r="C239" s="6"/>
      <c r="D239" s="6"/>
    </row>
    <row r="240" spans="1:4" ht="15.75" customHeight="1" x14ac:dyDescent="0.25">
      <c r="A240" s="5"/>
      <c r="B240" s="6"/>
      <c r="C240" s="6"/>
      <c r="D240" s="6"/>
    </row>
    <row r="241" spans="1:4" ht="15.75" customHeight="1" x14ac:dyDescent="0.25">
      <c r="A241" s="5"/>
      <c r="B241" s="6"/>
      <c r="C241" s="6"/>
      <c r="D241" s="6"/>
    </row>
    <row r="242" spans="1:4" ht="15.75" customHeight="1" x14ac:dyDescent="0.25">
      <c r="A242" s="5"/>
      <c r="B242" s="6"/>
      <c r="C242" s="6"/>
      <c r="D242" s="6"/>
    </row>
    <row r="243" spans="1:4" ht="15.75" customHeight="1" x14ac:dyDescent="0.25">
      <c r="A243" s="5"/>
      <c r="B243" s="6"/>
      <c r="C243" s="6"/>
      <c r="D243" s="6"/>
    </row>
    <row r="244" spans="1:4" ht="15.75" customHeight="1" x14ac:dyDescent="0.25">
      <c r="A244" s="5"/>
      <c r="B244" s="6"/>
      <c r="C244" s="6"/>
      <c r="D244" s="6"/>
    </row>
    <row r="245" spans="1:4" ht="15.75" customHeight="1" x14ac:dyDescent="0.25">
      <c r="A245" s="5"/>
      <c r="B245" s="6"/>
      <c r="C245" s="6"/>
      <c r="D245" s="6"/>
    </row>
    <row r="246" spans="1:4" ht="15.75" customHeight="1" x14ac:dyDescent="0.25">
      <c r="A246" s="5"/>
      <c r="B246" s="6"/>
      <c r="C246" s="6"/>
      <c r="D246" s="6"/>
    </row>
    <row r="247" spans="1:4" ht="15.75" customHeight="1" x14ac:dyDescent="0.25">
      <c r="A247" s="5"/>
      <c r="B247" s="6"/>
      <c r="C247" s="6"/>
      <c r="D247" s="6"/>
    </row>
    <row r="248" spans="1:4" ht="15.75" customHeight="1" x14ac:dyDescent="0.25">
      <c r="A248" s="5"/>
      <c r="B248" s="6"/>
      <c r="C248" s="6"/>
      <c r="D248" s="6"/>
    </row>
    <row r="249" spans="1:4" ht="15.75" customHeight="1" x14ac:dyDescent="0.25">
      <c r="A249" s="5"/>
      <c r="B249" s="6"/>
      <c r="C249" s="6"/>
      <c r="D249" s="6"/>
    </row>
    <row r="250" spans="1:4" ht="15.75" customHeight="1" x14ac:dyDescent="0.25">
      <c r="A250" s="5"/>
      <c r="B250" s="6"/>
      <c r="C250" s="6"/>
      <c r="D250" s="6"/>
    </row>
    <row r="251" spans="1:4" ht="15.75" customHeight="1" x14ac:dyDescent="0.25">
      <c r="A251" s="5"/>
      <c r="B251" s="6"/>
      <c r="C251" s="6"/>
      <c r="D251" s="6"/>
    </row>
    <row r="252" spans="1:4" ht="15.75" customHeight="1" x14ac:dyDescent="0.25">
      <c r="A252" s="5"/>
      <c r="B252" s="6"/>
      <c r="C252" s="6"/>
      <c r="D252" s="6"/>
    </row>
    <row r="253" spans="1:4" ht="15.75" customHeight="1" x14ac:dyDescent="0.25">
      <c r="A253" s="5"/>
      <c r="B253" s="6"/>
      <c r="C253" s="6"/>
      <c r="D253" s="6"/>
    </row>
    <row r="254" spans="1:4" ht="15.75" customHeight="1" x14ac:dyDescent="0.25">
      <c r="A254" s="5"/>
      <c r="B254" s="6"/>
      <c r="C254" s="6"/>
      <c r="D254" s="6"/>
    </row>
    <row r="255" spans="1:4" ht="15.75" customHeight="1" x14ac:dyDescent="0.25">
      <c r="A255" s="5"/>
      <c r="B255" s="6"/>
      <c r="C255" s="6"/>
      <c r="D255" s="6"/>
    </row>
    <row r="256" spans="1:4" ht="15.75" customHeight="1" x14ac:dyDescent="0.25">
      <c r="A256" s="5"/>
      <c r="B256" s="6"/>
      <c r="C256" s="6"/>
      <c r="D256" s="6"/>
    </row>
    <row r="257" spans="1:4" ht="15.75" customHeight="1" x14ac:dyDescent="0.25">
      <c r="A257" s="5"/>
      <c r="B257" s="6"/>
      <c r="C257" s="6"/>
      <c r="D257" s="6"/>
    </row>
    <row r="258" spans="1:4" ht="15.75" customHeight="1" x14ac:dyDescent="0.25">
      <c r="A258" s="5"/>
      <c r="B258" s="6"/>
      <c r="C258" s="6"/>
      <c r="D258" s="6"/>
    </row>
    <row r="259" spans="1:4" ht="15.75" customHeight="1" x14ac:dyDescent="0.25">
      <c r="A259" s="5"/>
      <c r="B259" s="6"/>
      <c r="C259" s="6"/>
      <c r="D259" s="6"/>
    </row>
    <row r="260" spans="1:4" ht="15.75" customHeight="1" x14ac:dyDescent="0.25">
      <c r="A260" s="5"/>
      <c r="B260" s="6"/>
      <c r="C260" s="6"/>
      <c r="D260" s="6"/>
    </row>
    <row r="261" spans="1:4" ht="15.75" customHeight="1" x14ac:dyDescent="0.25">
      <c r="A261" s="5"/>
      <c r="B261" s="6"/>
      <c r="C261" s="6"/>
      <c r="D261" s="6"/>
    </row>
    <row r="262" spans="1:4" ht="15.75" customHeight="1" x14ac:dyDescent="0.25">
      <c r="A262" s="5"/>
      <c r="B262" s="6"/>
      <c r="C262" s="6"/>
      <c r="D262" s="6"/>
    </row>
    <row r="263" spans="1:4" ht="15.75" customHeight="1" x14ac:dyDescent="0.25">
      <c r="A263" s="5"/>
      <c r="B263" s="6"/>
      <c r="C263" s="6"/>
      <c r="D263" s="6"/>
    </row>
    <row r="264" spans="1:4" ht="15.75" customHeight="1" x14ac:dyDescent="0.25">
      <c r="A264" s="5"/>
      <c r="B264" s="6"/>
      <c r="C264" s="6"/>
      <c r="D264" s="6"/>
    </row>
    <row r="265" spans="1:4" ht="15.75" customHeight="1" x14ac:dyDescent="0.25">
      <c r="A265" s="5"/>
      <c r="B265" s="6"/>
      <c r="C265" s="6"/>
      <c r="D265" s="6"/>
    </row>
    <row r="266" spans="1:4" ht="15.75" customHeight="1" x14ac:dyDescent="0.25">
      <c r="A266" s="5"/>
      <c r="B266" s="6"/>
      <c r="C266" s="6"/>
      <c r="D266" s="6"/>
    </row>
    <row r="267" spans="1:4" ht="15.75" customHeight="1" x14ac:dyDescent="0.25">
      <c r="A267" s="5"/>
      <c r="B267" s="6"/>
      <c r="C267" s="6"/>
      <c r="D267" s="6"/>
    </row>
    <row r="268" spans="1:4" ht="15.75" customHeight="1" x14ac:dyDescent="0.25">
      <c r="A268" s="5"/>
      <c r="B268" s="6"/>
      <c r="C268" s="6"/>
      <c r="D268" s="6"/>
    </row>
    <row r="269" spans="1:4" ht="15.75" customHeight="1" x14ac:dyDescent="0.25">
      <c r="A269" s="5"/>
      <c r="B269" s="6"/>
      <c r="C269" s="6"/>
      <c r="D269" s="6"/>
    </row>
    <row r="270" spans="1:4" ht="15.75" customHeight="1" x14ac:dyDescent="0.25">
      <c r="A270" s="5"/>
      <c r="B270" s="6"/>
      <c r="C270" s="6"/>
      <c r="D270" s="6"/>
    </row>
    <row r="271" spans="1:4" ht="15.75" customHeight="1" x14ac:dyDescent="0.25">
      <c r="A271" s="5"/>
      <c r="B271" s="6"/>
      <c r="C271" s="6"/>
      <c r="D271" s="6"/>
    </row>
    <row r="272" spans="1:4" ht="15.75" customHeight="1" x14ac:dyDescent="0.25">
      <c r="A272" s="5"/>
      <c r="B272" s="6"/>
      <c r="C272" s="6"/>
      <c r="D272" s="6"/>
    </row>
    <row r="273" spans="1:4" ht="15.75" customHeight="1" x14ac:dyDescent="0.25">
      <c r="A273" s="5"/>
      <c r="B273" s="6"/>
      <c r="C273" s="6"/>
      <c r="D273" s="6"/>
    </row>
    <row r="274" spans="1:4" ht="15.75" customHeight="1" x14ac:dyDescent="0.25">
      <c r="A274" s="5"/>
      <c r="B274" s="6"/>
      <c r="C274" s="6"/>
      <c r="D274" s="6"/>
    </row>
    <row r="275" spans="1:4" ht="15.75" customHeight="1" x14ac:dyDescent="0.25">
      <c r="A275" s="5"/>
      <c r="B275" s="6"/>
      <c r="C275" s="6"/>
      <c r="D275" s="6"/>
    </row>
    <row r="276" spans="1:4" ht="15.75" customHeight="1" x14ac:dyDescent="0.25">
      <c r="A276" s="5"/>
      <c r="B276" s="6"/>
      <c r="C276" s="6"/>
      <c r="D276" s="6"/>
    </row>
    <row r="277" spans="1:4" ht="15.75" customHeight="1" x14ac:dyDescent="0.25">
      <c r="A277" s="5"/>
      <c r="B277" s="6"/>
      <c r="C277" s="6"/>
      <c r="D277" s="6"/>
    </row>
    <row r="278" spans="1:4" ht="15.75" customHeight="1" x14ac:dyDescent="0.25">
      <c r="A278" s="5"/>
      <c r="B278" s="6"/>
      <c r="C278" s="6"/>
      <c r="D278" s="6"/>
    </row>
    <row r="279" spans="1:4" ht="15.75" customHeight="1" x14ac:dyDescent="0.25">
      <c r="A279" s="5"/>
      <c r="B279" s="6"/>
      <c r="C279" s="6"/>
      <c r="D279" s="6"/>
    </row>
    <row r="280" spans="1:4" ht="15.75" customHeight="1" x14ac:dyDescent="0.25">
      <c r="A280" s="5"/>
      <c r="B280" s="6"/>
      <c r="C280" s="6"/>
      <c r="D280" s="6"/>
    </row>
    <row r="281" spans="1:4" ht="15.75" customHeight="1" x14ac:dyDescent="0.25">
      <c r="A281" s="5"/>
      <c r="B281" s="6"/>
      <c r="C281" s="6"/>
      <c r="D281" s="6"/>
    </row>
    <row r="282" spans="1:4" ht="15.75" customHeight="1" x14ac:dyDescent="0.25">
      <c r="A282" s="5"/>
      <c r="B282" s="6"/>
      <c r="C282" s="6"/>
      <c r="D282" s="6"/>
    </row>
    <row r="283" spans="1:4" ht="15.75" customHeight="1" x14ac:dyDescent="0.25">
      <c r="A283" s="5"/>
      <c r="B283" s="6"/>
      <c r="C283" s="6"/>
      <c r="D283" s="6"/>
    </row>
    <row r="284" spans="1:4" ht="15.75" customHeight="1" x14ac:dyDescent="0.25">
      <c r="A284" s="5"/>
      <c r="B284" s="6"/>
      <c r="C284" s="6"/>
      <c r="D284" s="6"/>
    </row>
    <row r="285" spans="1:4" ht="15.75" customHeight="1" x14ac:dyDescent="0.25">
      <c r="A285" s="5"/>
      <c r="B285" s="6"/>
      <c r="C285" s="6"/>
      <c r="D285" s="6"/>
    </row>
    <row r="286" spans="1:4" ht="15.75" customHeight="1" x14ac:dyDescent="0.25">
      <c r="A286" s="5"/>
      <c r="B286" s="6"/>
      <c r="C286" s="6"/>
      <c r="D286" s="6"/>
    </row>
    <row r="287" spans="1:4" ht="15.75" customHeight="1" x14ac:dyDescent="0.25">
      <c r="A287" s="5"/>
      <c r="B287" s="6"/>
      <c r="C287" s="6"/>
      <c r="D287" s="6"/>
    </row>
    <row r="288" spans="1:4" ht="15.75" customHeight="1" x14ac:dyDescent="0.25">
      <c r="A288" s="5"/>
      <c r="B288" s="6"/>
      <c r="C288" s="6"/>
      <c r="D288" s="6"/>
    </row>
    <row r="289" spans="1:4" ht="15.75" customHeight="1" x14ac:dyDescent="0.25">
      <c r="A289" s="5"/>
      <c r="B289" s="6"/>
      <c r="C289" s="6"/>
      <c r="D289" s="6"/>
    </row>
    <row r="290" spans="1:4" ht="15.75" customHeight="1" x14ac:dyDescent="0.25">
      <c r="A290" s="5"/>
      <c r="B290" s="6"/>
      <c r="C290" s="6"/>
      <c r="D290" s="6"/>
    </row>
    <row r="291" spans="1:4" ht="15.75" customHeight="1" x14ac:dyDescent="0.25">
      <c r="A291" s="5"/>
      <c r="B291" s="6"/>
      <c r="C291" s="6"/>
      <c r="D291" s="6"/>
    </row>
    <row r="292" spans="1:4" ht="15.75" customHeight="1" x14ac:dyDescent="0.25">
      <c r="A292" s="5"/>
      <c r="B292" s="6"/>
      <c r="C292" s="6"/>
      <c r="D292" s="6"/>
    </row>
    <row r="293" spans="1:4" ht="15.75" customHeight="1" x14ac:dyDescent="0.25">
      <c r="A293" s="5"/>
      <c r="B293" s="6"/>
      <c r="C293" s="6"/>
      <c r="D293" s="6"/>
    </row>
    <row r="294" spans="1:4" ht="15.75" customHeight="1" x14ac:dyDescent="0.25">
      <c r="A294" s="5"/>
      <c r="B294" s="6"/>
      <c r="C294" s="6"/>
      <c r="D294" s="6"/>
    </row>
    <row r="295" spans="1:4" ht="15.75" customHeight="1" x14ac:dyDescent="0.25">
      <c r="A295" s="5"/>
      <c r="B295" s="6"/>
      <c r="C295" s="6"/>
      <c r="D295" s="6"/>
    </row>
    <row r="296" spans="1:4" ht="15.75" customHeight="1" x14ac:dyDescent="0.25">
      <c r="A296" s="5"/>
      <c r="B296" s="6"/>
      <c r="C296" s="6"/>
      <c r="D296" s="6"/>
    </row>
    <row r="297" spans="1:4" ht="15.75" customHeight="1" x14ac:dyDescent="0.25">
      <c r="A297" s="5"/>
      <c r="B297" s="6"/>
      <c r="C297" s="6"/>
      <c r="D297" s="6"/>
    </row>
    <row r="298" spans="1:4" ht="15.75" customHeight="1" x14ac:dyDescent="0.25">
      <c r="A298" s="5"/>
      <c r="B298" s="6"/>
      <c r="C298" s="6"/>
      <c r="D298" s="6"/>
    </row>
    <row r="299" spans="1:4" ht="15.75" customHeight="1" x14ac:dyDescent="0.25">
      <c r="A299" s="5"/>
      <c r="B299" s="6"/>
      <c r="C299" s="6"/>
      <c r="D299" s="6"/>
    </row>
    <row r="300" spans="1:4" ht="15.75" customHeight="1" x14ac:dyDescent="0.25">
      <c r="A300" s="5"/>
      <c r="B300" s="6"/>
      <c r="C300" s="6"/>
      <c r="D300" s="6"/>
    </row>
    <row r="301" spans="1:4" ht="15.75" customHeight="1" x14ac:dyDescent="0.25">
      <c r="A301" s="5"/>
      <c r="B301" s="6"/>
      <c r="C301" s="6"/>
      <c r="D301" s="6"/>
    </row>
    <row r="302" spans="1:4" ht="15.75" customHeight="1" x14ac:dyDescent="0.25">
      <c r="A302" s="5"/>
      <c r="B302" s="6"/>
      <c r="C302" s="6"/>
      <c r="D302" s="6"/>
    </row>
    <row r="303" spans="1:4" ht="15.75" customHeight="1" x14ac:dyDescent="0.25">
      <c r="A303" s="5"/>
      <c r="B303" s="6"/>
      <c r="C303" s="6"/>
      <c r="D303" s="6"/>
    </row>
    <row r="304" spans="1:4" ht="15.75" customHeight="1" x14ac:dyDescent="0.25">
      <c r="A304" s="5"/>
      <c r="B304" s="6"/>
      <c r="C304" s="6"/>
      <c r="D304" s="6"/>
    </row>
    <row r="305" spans="1:4" ht="15.75" customHeight="1" x14ac:dyDescent="0.25">
      <c r="A305" s="5"/>
      <c r="B305" s="6"/>
      <c r="C305" s="6"/>
      <c r="D305" s="6"/>
    </row>
    <row r="306" spans="1:4" ht="15.75" customHeight="1" x14ac:dyDescent="0.25">
      <c r="A306" s="5"/>
      <c r="B306" s="6"/>
      <c r="C306" s="6"/>
      <c r="D306" s="6"/>
    </row>
    <row r="307" spans="1:4" ht="15.75" customHeight="1" x14ac:dyDescent="0.25">
      <c r="A307" s="5"/>
      <c r="B307" s="6"/>
      <c r="C307" s="6"/>
      <c r="D307" s="6"/>
    </row>
    <row r="308" spans="1:4" ht="15.75" customHeight="1" x14ac:dyDescent="0.25">
      <c r="A308" s="5"/>
      <c r="B308" s="6"/>
      <c r="C308" s="6"/>
      <c r="D308" s="6"/>
    </row>
    <row r="309" spans="1:4" ht="15.75" customHeight="1" x14ac:dyDescent="0.25">
      <c r="A309" s="5"/>
      <c r="B309" s="6"/>
      <c r="C309" s="6"/>
      <c r="D309" s="6"/>
    </row>
    <row r="310" spans="1:4" ht="15.75" customHeight="1" x14ac:dyDescent="0.25">
      <c r="A310" s="5"/>
      <c r="B310" s="6"/>
      <c r="C310" s="6"/>
      <c r="D310" s="6"/>
    </row>
    <row r="311" spans="1:4" ht="15.75" customHeight="1" x14ac:dyDescent="0.25">
      <c r="A311" s="5"/>
      <c r="B311" s="6"/>
      <c r="C311" s="6"/>
      <c r="D311" s="6"/>
    </row>
    <row r="312" spans="1:4" ht="15.75" customHeight="1" x14ac:dyDescent="0.25">
      <c r="A312" s="5"/>
      <c r="B312" s="6"/>
      <c r="C312" s="6"/>
      <c r="D312" s="6"/>
    </row>
    <row r="313" spans="1:4" ht="15.75" customHeight="1" x14ac:dyDescent="0.25">
      <c r="A313" s="5"/>
      <c r="B313" s="6"/>
      <c r="C313" s="6"/>
      <c r="D313" s="6"/>
    </row>
    <row r="314" spans="1:4" ht="15.75" customHeight="1" x14ac:dyDescent="0.25">
      <c r="A314" s="5"/>
      <c r="B314" s="6"/>
      <c r="C314" s="6"/>
      <c r="D314" s="6"/>
    </row>
    <row r="315" spans="1:4" ht="15.75" customHeight="1" x14ac:dyDescent="0.25">
      <c r="A315" s="5"/>
      <c r="B315" s="6"/>
      <c r="C315" s="6"/>
      <c r="D315" s="6"/>
    </row>
    <row r="316" spans="1:4" ht="15.75" customHeight="1" x14ac:dyDescent="0.25">
      <c r="A316" s="5"/>
      <c r="B316" s="6"/>
      <c r="C316" s="6"/>
      <c r="D316" s="6"/>
    </row>
    <row r="317" spans="1:4" ht="15.75" customHeight="1" x14ac:dyDescent="0.25">
      <c r="A317" s="5"/>
      <c r="B317" s="6"/>
      <c r="C317" s="6"/>
      <c r="D317" s="6"/>
    </row>
    <row r="318" spans="1:4" ht="15.75" customHeight="1" x14ac:dyDescent="0.25">
      <c r="A318" s="5"/>
      <c r="B318" s="6"/>
      <c r="C318" s="6"/>
      <c r="D318" s="6"/>
    </row>
    <row r="319" spans="1:4" ht="15.75" customHeight="1" x14ac:dyDescent="0.25">
      <c r="A319" s="5"/>
      <c r="B319" s="6"/>
      <c r="C319" s="6"/>
      <c r="D319" s="6"/>
    </row>
    <row r="320" spans="1:4" ht="15.75" customHeight="1" x14ac:dyDescent="0.25">
      <c r="A320" s="5"/>
      <c r="B320" s="6"/>
      <c r="C320" s="6"/>
      <c r="D320" s="6"/>
    </row>
    <row r="321" spans="1:4" ht="15.75" customHeight="1" x14ac:dyDescent="0.25">
      <c r="A321" s="5"/>
      <c r="B321" s="6"/>
      <c r="C321" s="6"/>
      <c r="D321" s="6"/>
    </row>
    <row r="322" spans="1:4" ht="15.75" customHeight="1" x14ac:dyDescent="0.25">
      <c r="A322" s="5"/>
      <c r="B322" s="6"/>
      <c r="C322" s="6"/>
      <c r="D322" s="6"/>
    </row>
    <row r="323" spans="1:4" ht="15.75" customHeight="1" x14ac:dyDescent="0.25">
      <c r="A323" s="5"/>
      <c r="B323" s="6"/>
      <c r="C323" s="6"/>
      <c r="D323" s="6"/>
    </row>
    <row r="324" spans="1:4" ht="15.75" customHeight="1" x14ac:dyDescent="0.25">
      <c r="A324" s="5"/>
      <c r="B324" s="6"/>
      <c r="C324" s="6"/>
      <c r="D324" s="6"/>
    </row>
    <row r="325" spans="1:4" ht="15.75" customHeight="1" x14ac:dyDescent="0.25">
      <c r="A325" s="5"/>
      <c r="B325" s="6"/>
      <c r="C325" s="6"/>
      <c r="D325" s="6"/>
    </row>
    <row r="326" spans="1:4" ht="15.75" customHeight="1" x14ac:dyDescent="0.25">
      <c r="A326" s="5"/>
      <c r="B326" s="6"/>
      <c r="C326" s="6"/>
      <c r="D326" s="6"/>
    </row>
    <row r="327" spans="1:4" ht="15.75" customHeight="1" x14ac:dyDescent="0.25">
      <c r="A327" s="5"/>
      <c r="B327" s="6"/>
      <c r="C327" s="6"/>
      <c r="D327" s="6"/>
    </row>
    <row r="328" spans="1:4" ht="15.75" customHeight="1" x14ac:dyDescent="0.25">
      <c r="A328" s="5"/>
      <c r="B328" s="6"/>
      <c r="C328" s="6"/>
      <c r="D328" s="6"/>
    </row>
    <row r="329" spans="1:4" ht="15.75" customHeight="1" x14ac:dyDescent="0.25">
      <c r="A329" s="5"/>
      <c r="B329" s="6"/>
      <c r="C329" s="6"/>
      <c r="D329" s="6"/>
    </row>
    <row r="330" spans="1:4" ht="15.75" customHeight="1" x14ac:dyDescent="0.25">
      <c r="A330" s="5"/>
      <c r="B330" s="6"/>
      <c r="C330" s="6"/>
      <c r="D330" s="6"/>
    </row>
    <row r="331" spans="1:4" ht="15.75" customHeight="1" x14ac:dyDescent="0.25">
      <c r="A331" s="5"/>
      <c r="B331" s="6"/>
      <c r="C331" s="6"/>
      <c r="D331" s="6"/>
    </row>
    <row r="332" spans="1:4" ht="15.75" customHeight="1" x14ac:dyDescent="0.25">
      <c r="A332" s="5"/>
      <c r="B332" s="6"/>
      <c r="C332" s="6"/>
      <c r="D332" s="6"/>
    </row>
    <row r="333" spans="1:4" ht="15.75" customHeight="1" x14ac:dyDescent="0.25">
      <c r="A333" s="5"/>
      <c r="B333" s="6"/>
      <c r="C333" s="6"/>
      <c r="D333" s="6"/>
    </row>
    <row r="334" spans="1:4" ht="15.75" customHeight="1" x14ac:dyDescent="0.25">
      <c r="A334" s="5"/>
      <c r="B334" s="6"/>
      <c r="C334" s="6"/>
      <c r="D334" s="6"/>
    </row>
    <row r="335" spans="1:4" ht="15.75" customHeight="1" x14ac:dyDescent="0.25">
      <c r="A335" s="5"/>
      <c r="B335" s="6"/>
      <c r="C335" s="6"/>
      <c r="D335" s="6"/>
    </row>
    <row r="336" spans="1:4" ht="15.75" customHeight="1" x14ac:dyDescent="0.25">
      <c r="A336" s="5"/>
      <c r="B336" s="6"/>
      <c r="C336" s="6"/>
      <c r="D336" s="6"/>
    </row>
    <row r="337" spans="1:4" ht="15.75" customHeight="1" x14ac:dyDescent="0.25">
      <c r="A337" s="5"/>
      <c r="B337" s="6"/>
      <c r="C337" s="6"/>
      <c r="D337" s="6"/>
    </row>
    <row r="338" spans="1:4" ht="15.75" customHeight="1" x14ac:dyDescent="0.25">
      <c r="A338" s="5"/>
      <c r="B338" s="6"/>
      <c r="C338" s="6"/>
      <c r="D338" s="6"/>
    </row>
    <row r="339" spans="1:4" ht="15.75" customHeight="1" x14ac:dyDescent="0.25">
      <c r="A339" s="5"/>
      <c r="B339" s="6"/>
      <c r="C339" s="6"/>
      <c r="D339" s="6"/>
    </row>
    <row r="340" spans="1:4" ht="15.75" customHeight="1" x14ac:dyDescent="0.25">
      <c r="A340" s="5"/>
      <c r="B340" s="6"/>
      <c r="C340" s="6"/>
      <c r="D340" s="6"/>
    </row>
    <row r="341" spans="1:4" ht="15.75" customHeight="1" x14ac:dyDescent="0.25">
      <c r="A341" s="5"/>
      <c r="B341" s="6"/>
      <c r="C341" s="6"/>
      <c r="D341" s="6"/>
    </row>
    <row r="342" spans="1:4" ht="15.75" customHeight="1" x14ac:dyDescent="0.25">
      <c r="A342" s="5"/>
      <c r="B342" s="6"/>
      <c r="C342" s="6"/>
      <c r="D342" s="6"/>
    </row>
    <row r="343" spans="1:4" ht="15.75" customHeight="1" x14ac:dyDescent="0.25">
      <c r="A343" s="5"/>
      <c r="B343" s="6"/>
      <c r="C343" s="6"/>
      <c r="D343" s="6"/>
    </row>
    <row r="344" spans="1:4" ht="15.75" customHeight="1" x14ac:dyDescent="0.25">
      <c r="A344" s="5"/>
      <c r="B344" s="6"/>
      <c r="C344" s="6"/>
      <c r="D344" s="6"/>
    </row>
    <row r="345" spans="1:4" ht="15.75" customHeight="1" x14ac:dyDescent="0.25">
      <c r="A345" s="5"/>
      <c r="B345" s="6"/>
      <c r="C345" s="6"/>
      <c r="D345" s="6"/>
    </row>
    <row r="346" spans="1:4" ht="15.75" customHeight="1" x14ac:dyDescent="0.25">
      <c r="A346" s="5"/>
      <c r="B346" s="6"/>
      <c r="C346" s="6"/>
      <c r="D346" s="6"/>
    </row>
    <row r="347" spans="1:4" ht="15.75" customHeight="1" x14ac:dyDescent="0.25">
      <c r="A347" s="5"/>
      <c r="B347" s="6"/>
      <c r="C347" s="6"/>
      <c r="D347" s="6"/>
    </row>
    <row r="348" spans="1:4" ht="15.75" customHeight="1" x14ac:dyDescent="0.25">
      <c r="A348" s="5"/>
      <c r="B348" s="6"/>
      <c r="C348" s="6"/>
      <c r="D348" s="6"/>
    </row>
    <row r="349" spans="1:4" ht="15.75" customHeight="1" x14ac:dyDescent="0.25">
      <c r="A349" s="5"/>
      <c r="B349" s="6"/>
      <c r="C349" s="6"/>
      <c r="D349" s="6"/>
    </row>
    <row r="350" spans="1:4" ht="15.75" customHeight="1" x14ac:dyDescent="0.25">
      <c r="A350" s="5"/>
      <c r="B350" s="6"/>
      <c r="C350" s="6"/>
      <c r="D350" s="6"/>
    </row>
    <row r="351" spans="1:4" ht="15.75" customHeight="1" x14ac:dyDescent="0.25">
      <c r="A351" s="5"/>
      <c r="B351" s="6"/>
      <c r="C351" s="6"/>
      <c r="D351" s="6"/>
    </row>
    <row r="352" spans="1:4" ht="15.75" customHeight="1" x14ac:dyDescent="0.25">
      <c r="A352" s="5"/>
      <c r="B352" s="6"/>
      <c r="C352" s="6"/>
      <c r="D352" s="6"/>
    </row>
    <row r="353" spans="1:4" ht="15.75" customHeight="1" x14ac:dyDescent="0.25">
      <c r="A353" s="5"/>
      <c r="B353" s="6"/>
      <c r="C353" s="6"/>
      <c r="D353" s="6"/>
    </row>
    <row r="354" spans="1:4" ht="15.75" customHeight="1" x14ac:dyDescent="0.25">
      <c r="A354" s="5"/>
      <c r="B354" s="6"/>
      <c r="C354" s="6"/>
      <c r="D354" s="6"/>
    </row>
    <row r="355" spans="1:4" ht="15.75" customHeight="1" x14ac:dyDescent="0.25">
      <c r="A355" s="5"/>
      <c r="B355" s="6"/>
      <c r="C355" s="6"/>
      <c r="D355" s="6"/>
    </row>
    <row r="356" spans="1:4" ht="15.75" customHeight="1" x14ac:dyDescent="0.25">
      <c r="A356" s="5"/>
      <c r="B356" s="6"/>
      <c r="C356" s="6"/>
      <c r="D356" s="6"/>
    </row>
    <row r="357" spans="1:4" ht="15.75" customHeight="1" x14ac:dyDescent="0.25">
      <c r="A357" s="5"/>
      <c r="B357" s="6"/>
      <c r="C357" s="6"/>
      <c r="D357" s="6"/>
    </row>
    <row r="358" spans="1:4" ht="15.75" customHeight="1" x14ac:dyDescent="0.25">
      <c r="A358" s="5"/>
      <c r="B358" s="6"/>
      <c r="C358" s="6"/>
      <c r="D358" s="6"/>
    </row>
    <row r="359" spans="1:4" ht="15.75" customHeight="1" x14ac:dyDescent="0.25">
      <c r="A359" s="5"/>
      <c r="B359" s="6"/>
      <c r="C359" s="6"/>
      <c r="D359" s="6"/>
    </row>
    <row r="360" spans="1:4" ht="15.75" customHeight="1" x14ac:dyDescent="0.25">
      <c r="A360" s="5"/>
      <c r="B360" s="6"/>
      <c r="C360" s="6"/>
      <c r="D360" s="6"/>
    </row>
    <row r="361" spans="1:4" ht="15.75" customHeight="1" x14ac:dyDescent="0.25">
      <c r="A361" s="5"/>
      <c r="B361" s="6"/>
      <c r="C361" s="6"/>
      <c r="D361" s="6"/>
    </row>
    <row r="362" spans="1:4" ht="15.75" customHeight="1" x14ac:dyDescent="0.25">
      <c r="A362" s="5"/>
      <c r="B362" s="6"/>
      <c r="C362" s="6"/>
      <c r="D362" s="6"/>
    </row>
    <row r="363" spans="1:4" ht="15.75" customHeight="1" x14ac:dyDescent="0.25">
      <c r="A363" s="5"/>
      <c r="B363" s="6"/>
      <c r="C363" s="6"/>
      <c r="D363" s="6"/>
    </row>
    <row r="364" spans="1:4" ht="15.75" customHeight="1" x14ac:dyDescent="0.25">
      <c r="A364" s="5"/>
      <c r="B364" s="6"/>
      <c r="C364" s="6"/>
      <c r="D364" s="6"/>
    </row>
    <row r="365" spans="1:4" ht="15.75" customHeight="1" x14ac:dyDescent="0.25">
      <c r="A365" s="5"/>
      <c r="B365" s="6"/>
      <c r="C365" s="6"/>
      <c r="D365" s="6"/>
    </row>
    <row r="366" spans="1:4" ht="15.75" customHeight="1" x14ac:dyDescent="0.25">
      <c r="A366" s="5"/>
      <c r="B366" s="6"/>
      <c r="C366" s="6"/>
      <c r="D366" s="6"/>
    </row>
    <row r="367" spans="1:4" ht="15.75" customHeight="1" x14ac:dyDescent="0.25">
      <c r="A367" s="5"/>
      <c r="B367" s="6"/>
      <c r="C367" s="6"/>
      <c r="D367" s="6"/>
    </row>
    <row r="368" spans="1:4" ht="15.75" customHeight="1" x14ac:dyDescent="0.25">
      <c r="A368" s="5"/>
      <c r="B368" s="6"/>
      <c r="C368" s="6"/>
      <c r="D368" s="6"/>
    </row>
    <row r="369" spans="1:4" ht="15.75" customHeight="1" x14ac:dyDescent="0.25">
      <c r="A369" s="5"/>
      <c r="B369" s="6"/>
      <c r="C369" s="6"/>
      <c r="D369" s="6"/>
    </row>
    <row r="370" spans="1:4" ht="15.75" customHeight="1" x14ac:dyDescent="0.25">
      <c r="A370" s="5"/>
      <c r="B370" s="6"/>
      <c r="C370" s="6"/>
      <c r="D370" s="6"/>
    </row>
    <row r="371" spans="1:4" ht="15.75" customHeight="1" x14ac:dyDescent="0.25">
      <c r="A371" s="5"/>
      <c r="B371" s="6"/>
      <c r="C371" s="6"/>
      <c r="D371" s="6"/>
    </row>
    <row r="372" spans="1:4" ht="15.75" customHeight="1" x14ac:dyDescent="0.25">
      <c r="A372" s="5"/>
      <c r="B372" s="6"/>
      <c r="C372" s="6"/>
      <c r="D372" s="6"/>
    </row>
    <row r="373" spans="1:4" ht="15.75" customHeight="1" x14ac:dyDescent="0.25">
      <c r="A373" s="5"/>
      <c r="B373" s="6"/>
      <c r="C373" s="6"/>
      <c r="D373" s="6"/>
    </row>
    <row r="374" spans="1:4" ht="15.75" customHeight="1" x14ac:dyDescent="0.25">
      <c r="A374" s="5"/>
      <c r="B374" s="6"/>
      <c r="C374" s="6"/>
      <c r="D374" s="6"/>
    </row>
    <row r="375" spans="1:4" ht="15.75" customHeight="1" x14ac:dyDescent="0.25">
      <c r="A375" s="5"/>
      <c r="B375" s="6"/>
      <c r="C375" s="6"/>
      <c r="D375" s="6"/>
    </row>
    <row r="376" spans="1:4" ht="15.75" customHeight="1" x14ac:dyDescent="0.25">
      <c r="A376" s="5"/>
      <c r="B376" s="6"/>
      <c r="C376" s="6"/>
      <c r="D376" s="6"/>
    </row>
    <row r="377" spans="1:4" ht="15.75" customHeight="1" x14ac:dyDescent="0.25">
      <c r="A377" s="5"/>
      <c r="B377" s="6"/>
      <c r="C377" s="6"/>
      <c r="D377" s="6"/>
    </row>
    <row r="378" spans="1:4" ht="15.75" customHeight="1" x14ac:dyDescent="0.25">
      <c r="A378" s="5"/>
      <c r="B378" s="6"/>
      <c r="C378" s="6"/>
      <c r="D378" s="6"/>
    </row>
    <row r="379" spans="1:4" ht="15.75" customHeight="1" x14ac:dyDescent="0.25">
      <c r="A379" s="5"/>
      <c r="B379" s="6"/>
      <c r="C379" s="6"/>
      <c r="D379" s="6"/>
    </row>
    <row r="380" spans="1:4" ht="15.75" customHeight="1" x14ac:dyDescent="0.25">
      <c r="A380" s="5"/>
      <c r="B380" s="6"/>
      <c r="C380" s="6"/>
      <c r="D380" s="6"/>
    </row>
    <row r="381" spans="1:4" ht="15.75" customHeight="1" x14ac:dyDescent="0.25">
      <c r="A381" s="5"/>
      <c r="B381" s="6"/>
      <c r="C381" s="6"/>
      <c r="D381" s="6"/>
    </row>
    <row r="382" spans="1:4" ht="15.75" customHeight="1" x14ac:dyDescent="0.25">
      <c r="A382" s="5"/>
      <c r="B382" s="6"/>
      <c r="C382" s="6"/>
      <c r="D382" s="6"/>
    </row>
    <row r="383" spans="1:4" ht="15.75" customHeight="1" x14ac:dyDescent="0.25">
      <c r="A383" s="5"/>
      <c r="B383" s="6"/>
      <c r="C383" s="6"/>
      <c r="D383" s="6"/>
    </row>
    <row r="384" spans="1:4" ht="15.75" customHeight="1" x14ac:dyDescent="0.25">
      <c r="A384" s="5"/>
      <c r="B384" s="6"/>
      <c r="C384" s="6"/>
      <c r="D384" s="6"/>
    </row>
    <row r="385" spans="1:4" ht="15.75" customHeight="1" x14ac:dyDescent="0.25">
      <c r="A385" s="5"/>
      <c r="B385" s="6"/>
      <c r="C385" s="6"/>
      <c r="D385" s="6"/>
    </row>
    <row r="386" spans="1:4" ht="15.75" customHeight="1" x14ac:dyDescent="0.25">
      <c r="A386" s="5"/>
      <c r="B386" s="6"/>
      <c r="C386" s="6"/>
      <c r="D386" s="6"/>
    </row>
    <row r="387" spans="1:4" ht="15.75" customHeight="1" x14ac:dyDescent="0.25">
      <c r="A387" s="5"/>
      <c r="B387" s="6"/>
      <c r="C387" s="6"/>
      <c r="D387" s="6"/>
    </row>
    <row r="388" spans="1:4" ht="15.75" customHeight="1" x14ac:dyDescent="0.25">
      <c r="A388" s="5"/>
      <c r="B388" s="6"/>
      <c r="C388" s="6"/>
      <c r="D388" s="6"/>
    </row>
    <row r="389" spans="1:4" ht="15.75" customHeight="1" x14ac:dyDescent="0.25">
      <c r="A389" s="5"/>
      <c r="B389" s="6"/>
      <c r="C389" s="6"/>
      <c r="D389" s="6"/>
    </row>
    <row r="390" spans="1:4" ht="15.75" customHeight="1" x14ac:dyDescent="0.25">
      <c r="A390" s="5"/>
      <c r="B390" s="6"/>
      <c r="C390" s="6"/>
      <c r="D390" s="6"/>
    </row>
    <row r="391" spans="1:4" ht="15.75" customHeight="1" x14ac:dyDescent="0.25">
      <c r="A391" s="5"/>
      <c r="B391" s="6"/>
      <c r="C391" s="6"/>
      <c r="D391" s="6"/>
    </row>
    <row r="392" spans="1:4" ht="15.75" customHeight="1" x14ac:dyDescent="0.25">
      <c r="A392" s="5"/>
      <c r="B392" s="6"/>
      <c r="C392" s="6"/>
      <c r="D392" s="6"/>
    </row>
    <row r="393" spans="1:4" ht="15.75" customHeight="1" x14ac:dyDescent="0.25">
      <c r="A393" s="5"/>
      <c r="B393" s="6"/>
      <c r="C393" s="6"/>
      <c r="D393" s="6"/>
    </row>
    <row r="394" spans="1:4" ht="15.75" customHeight="1" x14ac:dyDescent="0.25">
      <c r="A394" s="5"/>
      <c r="B394" s="6"/>
      <c r="C394" s="6"/>
      <c r="D394" s="6"/>
    </row>
    <row r="395" spans="1:4" ht="15.75" customHeight="1" x14ac:dyDescent="0.25">
      <c r="A395" s="5"/>
      <c r="B395" s="6"/>
      <c r="C395" s="6"/>
      <c r="D395" s="6"/>
    </row>
    <row r="396" spans="1:4" ht="15.75" customHeight="1" x14ac:dyDescent="0.25">
      <c r="A396" s="5"/>
      <c r="B396" s="6"/>
      <c r="C396" s="6"/>
      <c r="D396" s="6"/>
    </row>
    <row r="397" spans="1:4" ht="15.75" customHeight="1" x14ac:dyDescent="0.25">
      <c r="A397" s="5"/>
      <c r="B397" s="6"/>
      <c r="C397" s="6"/>
      <c r="D397" s="6"/>
    </row>
    <row r="398" spans="1:4" ht="15.75" customHeight="1" x14ac:dyDescent="0.25">
      <c r="A398" s="5"/>
      <c r="B398" s="6"/>
      <c r="C398" s="6"/>
      <c r="D398" s="6"/>
    </row>
    <row r="399" spans="1:4" ht="15.75" customHeight="1" x14ac:dyDescent="0.25">
      <c r="A399" s="5"/>
      <c r="B399" s="6"/>
      <c r="C399" s="6"/>
      <c r="D399" s="6"/>
    </row>
    <row r="400" spans="1:4" ht="15.75" customHeight="1" x14ac:dyDescent="0.25">
      <c r="A400" s="5"/>
      <c r="B400" s="6"/>
      <c r="C400" s="6"/>
      <c r="D400" s="6"/>
    </row>
    <row r="401" spans="1:4" ht="15.75" customHeight="1" x14ac:dyDescent="0.25">
      <c r="A401" s="5"/>
      <c r="B401" s="6"/>
      <c r="C401" s="6"/>
      <c r="D401" s="6"/>
    </row>
    <row r="402" spans="1:4" ht="15.75" customHeight="1" x14ac:dyDescent="0.25">
      <c r="A402" s="5"/>
      <c r="B402" s="6"/>
      <c r="C402" s="6"/>
      <c r="D402" s="6"/>
    </row>
    <row r="403" spans="1:4" ht="15.75" customHeight="1" x14ac:dyDescent="0.25">
      <c r="A403" s="5"/>
      <c r="B403" s="6"/>
      <c r="C403" s="6"/>
      <c r="D403" s="6"/>
    </row>
    <row r="404" spans="1:4" ht="15.75" customHeight="1" x14ac:dyDescent="0.25">
      <c r="A404" s="5"/>
      <c r="B404" s="6"/>
      <c r="C404" s="6"/>
      <c r="D404" s="6"/>
    </row>
    <row r="405" spans="1:4" ht="15.75" customHeight="1" x14ac:dyDescent="0.25">
      <c r="A405" s="5"/>
      <c r="B405" s="6"/>
      <c r="C405" s="6"/>
      <c r="D405" s="6"/>
    </row>
    <row r="406" spans="1:4" ht="15.75" customHeight="1" x14ac:dyDescent="0.25">
      <c r="A406" s="5"/>
      <c r="B406" s="6"/>
      <c r="C406" s="6"/>
      <c r="D406" s="6"/>
    </row>
    <row r="407" spans="1:4" ht="15.75" customHeight="1" x14ac:dyDescent="0.25">
      <c r="A407" s="5"/>
      <c r="B407" s="6"/>
      <c r="C407" s="6"/>
      <c r="D407" s="6"/>
    </row>
    <row r="408" spans="1:4" ht="15.75" customHeight="1" x14ac:dyDescent="0.25">
      <c r="A408" s="5"/>
      <c r="B408" s="6"/>
      <c r="C408" s="6"/>
      <c r="D408" s="6"/>
    </row>
    <row r="409" spans="1:4" ht="15.75" customHeight="1" x14ac:dyDescent="0.25">
      <c r="A409" s="5"/>
      <c r="B409" s="6"/>
      <c r="C409" s="6"/>
      <c r="D409" s="6"/>
    </row>
    <row r="410" spans="1:4" ht="15.75" customHeight="1" x14ac:dyDescent="0.25">
      <c r="A410" s="5"/>
      <c r="B410" s="6"/>
      <c r="C410" s="6"/>
      <c r="D410" s="6"/>
    </row>
    <row r="411" spans="1:4" ht="15.75" customHeight="1" x14ac:dyDescent="0.25">
      <c r="A411" s="5"/>
      <c r="B411" s="6"/>
      <c r="C411" s="6"/>
      <c r="D411" s="6"/>
    </row>
    <row r="412" spans="1:4" ht="15.75" customHeight="1" x14ac:dyDescent="0.25">
      <c r="A412" s="5"/>
      <c r="B412" s="6"/>
      <c r="C412" s="6"/>
      <c r="D412" s="6"/>
    </row>
    <row r="413" spans="1:4" ht="15.75" customHeight="1" x14ac:dyDescent="0.25">
      <c r="A413" s="5"/>
      <c r="B413" s="6"/>
      <c r="C413" s="6"/>
      <c r="D413" s="6"/>
    </row>
    <row r="414" spans="1:4" ht="15.75" customHeight="1" x14ac:dyDescent="0.25">
      <c r="A414" s="5"/>
      <c r="B414" s="6"/>
      <c r="C414" s="6"/>
      <c r="D414" s="6"/>
    </row>
    <row r="415" spans="1:4" ht="15.75" customHeight="1" x14ac:dyDescent="0.25">
      <c r="A415" s="5"/>
      <c r="B415" s="6"/>
      <c r="C415" s="6"/>
      <c r="D415" s="6"/>
    </row>
    <row r="416" spans="1:4" ht="15.75" customHeight="1" x14ac:dyDescent="0.25">
      <c r="A416" s="5"/>
      <c r="B416" s="6"/>
      <c r="C416" s="6"/>
      <c r="D416" s="6"/>
    </row>
    <row r="417" spans="1:4" ht="15.75" customHeight="1" x14ac:dyDescent="0.25">
      <c r="A417" s="5"/>
      <c r="B417" s="6"/>
      <c r="C417" s="6"/>
      <c r="D417" s="6"/>
    </row>
    <row r="418" spans="1:4" ht="15.75" customHeight="1" x14ac:dyDescent="0.25">
      <c r="A418" s="5"/>
      <c r="B418" s="6"/>
      <c r="C418" s="6"/>
      <c r="D418" s="6"/>
    </row>
    <row r="419" spans="1:4" ht="15.75" customHeight="1" x14ac:dyDescent="0.25">
      <c r="A419" s="5"/>
      <c r="B419" s="6"/>
      <c r="C419" s="6"/>
      <c r="D419" s="6"/>
    </row>
    <row r="420" spans="1:4" ht="15.75" customHeight="1" x14ac:dyDescent="0.25">
      <c r="A420" s="5"/>
      <c r="B420" s="6"/>
      <c r="C420" s="6"/>
      <c r="D420" s="6"/>
    </row>
    <row r="421" spans="1:4" ht="15.75" customHeight="1" x14ac:dyDescent="0.25">
      <c r="A421" s="5"/>
      <c r="B421" s="6"/>
      <c r="C421" s="6"/>
      <c r="D421" s="6"/>
    </row>
    <row r="422" spans="1:4" ht="15.75" customHeight="1" x14ac:dyDescent="0.25">
      <c r="A422" s="5"/>
      <c r="B422" s="6"/>
      <c r="C422" s="6"/>
      <c r="D422" s="6"/>
    </row>
    <row r="423" spans="1:4" ht="15.75" customHeight="1" x14ac:dyDescent="0.25">
      <c r="A423" s="5"/>
      <c r="B423" s="6"/>
      <c r="C423" s="6"/>
      <c r="D423" s="6"/>
    </row>
    <row r="424" spans="1:4" ht="15.75" customHeight="1" x14ac:dyDescent="0.25">
      <c r="A424" s="5"/>
      <c r="B424" s="6"/>
      <c r="C424" s="6"/>
      <c r="D424" s="6"/>
    </row>
    <row r="425" spans="1:4" ht="15.75" customHeight="1" x14ac:dyDescent="0.25">
      <c r="A425" s="5"/>
      <c r="B425" s="6"/>
      <c r="C425" s="6"/>
      <c r="D425" s="6"/>
    </row>
    <row r="426" spans="1:4" ht="15.75" customHeight="1" x14ac:dyDescent="0.25">
      <c r="A426" s="5"/>
      <c r="B426" s="6"/>
      <c r="C426" s="6"/>
      <c r="D426" s="6"/>
    </row>
    <row r="427" spans="1:4" ht="15.75" customHeight="1" x14ac:dyDescent="0.25">
      <c r="A427" s="5"/>
      <c r="B427" s="6"/>
      <c r="C427" s="6"/>
      <c r="D427" s="6"/>
    </row>
    <row r="428" spans="1:4" ht="15.75" customHeight="1" x14ac:dyDescent="0.25">
      <c r="A428" s="5"/>
      <c r="B428" s="6"/>
      <c r="C428" s="6"/>
      <c r="D428" s="6"/>
    </row>
    <row r="429" spans="1:4" ht="15.75" customHeight="1" x14ac:dyDescent="0.25">
      <c r="A429" s="5"/>
      <c r="B429" s="6"/>
      <c r="C429" s="6"/>
      <c r="D429" s="6"/>
    </row>
    <row r="430" spans="1:4" ht="15.75" customHeight="1" x14ac:dyDescent="0.25">
      <c r="A430" s="5"/>
      <c r="B430" s="6"/>
      <c r="C430" s="6"/>
      <c r="D430" s="6"/>
    </row>
    <row r="431" spans="1:4" ht="15.75" customHeight="1" x14ac:dyDescent="0.25">
      <c r="A431" s="5"/>
      <c r="B431" s="6"/>
      <c r="C431" s="6"/>
      <c r="D431" s="6"/>
    </row>
    <row r="432" spans="1:4" ht="15.75" customHeight="1" x14ac:dyDescent="0.25">
      <c r="A432" s="5"/>
      <c r="B432" s="6"/>
      <c r="C432" s="6"/>
      <c r="D432" s="6"/>
    </row>
    <row r="433" spans="1:4" ht="15.75" customHeight="1" x14ac:dyDescent="0.25">
      <c r="A433" s="5"/>
      <c r="B433" s="6"/>
      <c r="C433" s="6"/>
      <c r="D433" s="6"/>
    </row>
    <row r="434" spans="1:4" ht="15.75" customHeight="1" x14ac:dyDescent="0.25">
      <c r="A434" s="5"/>
      <c r="B434" s="6"/>
      <c r="C434" s="6"/>
      <c r="D434" s="6"/>
    </row>
    <row r="435" spans="1:4" ht="15.75" customHeight="1" x14ac:dyDescent="0.25">
      <c r="A435" s="5"/>
      <c r="B435" s="6"/>
      <c r="C435" s="6"/>
      <c r="D435" s="6"/>
    </row>
    <row r="436" spans="1:4" ht="15.75" customHeight="1" x14ac:dyDescent="0.25">
      <c r="A436" s="5"/>
      <c r="B436" s="6"/>
      <c r="C436" s="6"/>
      <c r="D436" s="6"/>
    </row>
    <row r="437" spans="1:4" ht="15.75" customHeight="1" x14ac:dyDescent="0.25">
      <c r="A437" s="5"/>
      <c r="B437" s="6"/>
      <c r="C437" s="6"/>
      <c r="D437" s="6"/>
    </row>
    <row r="438" spans="1:4" ht="15.75" customHeight="1" x14ac:dyDescent="0.25">
      <c r="A438" s="5"/>
      <c r="B438" s="6"/>
      <c r="C438" s="6"/>
      <c r="D438" s="6"/>
    </row>
    <row r="439" spans="1:4" ht="15.75" customHeight="1" x14ac:dyDescent="0.25">
      <c r="A439" s="5"/>
      <c r="B439" s="6"/>
      <c r="C439" s="6"/>
      <c r="D439" s="6"/>
    </row>
    <row r="440" spans="1:4" ht="15.75" customHeight="1" x14ac:dyDescent="0.25">
      <c r="A440" s="5"/>
      <c r="B440" s="6"/>
      <c r="C440" s="6"/>
      <c r="D440" s="6"/>
    </row>
    <row r="441" spans="1:4" ht="15.75" customHeight="1" x14ac:dyDescent="0.25">
      <c r="A441" s="5"/>
      <c r="B441" s="6"/>
      <c r="C441" s="6"/>
      <c r="D441" s="6"/>
    </row>
    <row r="442" spans="1:4" ht="15.75" customHeight="1" x14ac:dyDescent="0.25">
      <c r="A442" s="5"/>
      <c r="B442" s="6"/>
      <c r="C442" s="6"/>
      <c r="D442" s="6"/>
    </row>
    <row r="443" spans="1:4" ht="15.75" customHeight="1" x14ac:dyDescent="0.25">
      <c r="A443" s="5"/>
      <c r="B443" s="6"/>
      <c r="C443" s="6"/>
      <c r="D443" s="6"/>
    </row>
    <row r="444" spans="1:4" ht="15.75" customHeight="1" x14ac:dyDescent="0.25">
      <c r="A444" s="5"/>
      <c r="B444" s="6"/>
      <c r="C444" s="6"/>
      <c r="D444" s="6"/>
    </row>
    <row r="445" spans="1:4" ht="15.75" customHeight="1" x14ac:dyDescent="0.25">
      <c r="A445" s="5"/>
      <c r="B445" s="6"/>
      <c r="C445" s="6"/>
      <c r="D445" s="6"/>
    </row>
    <row r="446" spans="1:4" ht="15.75" customHeight="1" x14ac:dyDescent="0.25">
      <c r="A446" s="5"/>
      <c r="B446" s="6"/>
      <c r="C446" s="6"/>
      <c r="D446" s="6"/>
    </row>
    <row r="447" spans="1:4" ht="15.75" customHeight="1" x14ac:dyDescent="0.25">
      <c r="A447" s="5"/>
      <c r="B447" s="6"/>
      <c r="C447" s="6"/>
      <c r="D447" s="6"/>
    </row>
    <row r="448" spans="1:4" ht="15.75" customHeight="1" x14ac:dyDescent="0.25">
      <c r="A448" s="5"/>
      <c r="B448" s="6"/>
      <c r="C448" s="6"/>
      <c r="D448" s="6"/>
    </row>
    <row r="449" spans="1:4" ht="15.75" customHeight="1" x14ac:dyDescent="0.25">
      <c r="A449" s="5"/>
      <c r="B449" s="6"/>
      <c r="C449" s="6"/>
      <c r="D449" s="6"/>
    </row>
    <row r="450" spans="1:4" ht="15.75" customHeight="1" x14ac:dyDescent="0.25">
      <c r="A450" s="5"/>
      <c r="B450" s="6"/>
      <c r="C450" s="6"/>
      <c r="D450" s="6"/>
    </row>
    <row r="451" spans="1:4" ht="15.75" customHeight="1" x14ac:dyDescent="0.25">
      <c r="A451" s="5"/>
      <c r="B451" s="6"/>
      <c r="C451" s="6"/>
      <c r="D451" s="6"/>
    </row>
    <row r="452" spans="1:4" ht="15.75" customHeight="1" x14ac:dyDescent="0.25">
      <c r="A452" s="5"/>
      <c r="B452" s="6"/>
      <c r="C452" s="6"/>
      <c r="D452" s="6"/>
    </row>
    <row r="453" spans="1:4" ht="15.75" customHeight="1" x14ac:dyDescent="0.25">
      <c r="A453" s="5"/>
      <c r="B453" s="6"/>
      <c r="C453" s="6"/>
      <c r="D453" s="6"/>
    </row>
    <row r="454" spans="1:4" ht="15.75" customHeight="1" x14ac:dyDescent="0.25">
      <c r="A454" s="5"/>
      <c r="B454" s="6"/>
      <c r="C454" s="6"/>
      <c r="D454" s="6"/>
    </row>
    <row r="455" spans="1:4" ht="15.75" customHeight="1" x14ac:dyDescent="0.25">
      <c r="A455" s="5"/>
      <c r="B455" s="6"/>
      <c r="C455" s="6"/>
      <c r="D455" s="6"/>
    </row>
    <row r="456" spans="1:4" ht="15.75" customHeight="1" x14ac:dyDescent="0.25">
      <c r="A456" s="5"/>
      <c r="B456" s="6"/>
      <c r="C456" s="6"/>
      <c r="D456" s="6"/>
    </row>
    <row r="457" spans="1:4" ht="15.75" customHeight="1" x14ac:dyDescent="0.25">
      <c r="A457" s="5"/>
      <c r="B457" s="6"/>
      <c r="C457" s="6"/>
      <c r="D457" s="6"/>
    </row>
    <row r="458" spans="1:4" ht="15.75" customHeight="1" x14ac:dyDescent="0.25">
      <c r="A458" s="5"/>
      <c r="B458" s="6"/>
      <c r="C458" s="6"/>
      <c r="D458" s="6"/>
    </row>
    <row r="459" spans="1:4" ht="15.75" customHeight="1" x14ac:dyDescent="0.25">
      <c r="A459" s="5"/>
      <c r="B459" s="6"/>
      <c r="C459" s="6"/>
      <c r="D459" s="6"/>
    </row>
    <row r="460" spans="1:4" ht="15.75" customHeight="1" x14ac:dyDescent="0.25">
      <c r="A460" s="5"/>
      <c r="B460" s="6"/>
      <c r="C460" s="6"/>
      <c r="D460" s="6"/>
    </row>
    <row r="461" spans="1:4" ht="15.75" customHeight="1" x14ac:dyDescent="0.25">
      <c r="A461" s="5"/>
      <c r="B461" s="6"/>
      <c r="C461" s="6"/>
      <c r="D461" s="6"/>
    </row>
    <row r="462" spans="1:4" ht="15.75" customHeight="1" x14ac:dyDescent="0.25">
      <c r="A462" s="5"/>
      <c r="B462" s="6"/>
      <c r="C462" s="6"/>
      <c r="D462" s="6"/>
    </row>
    <row r="463" spans="1:4" ht="15.75" customHeight="1" x14ac:dyDescent="0.25">
      <c r="A463" s="5"/>
      <c r="B463" s="6"/>
      <c r="C463" s="6"/>
      <c r="D463" s="6"/>
    </row>
    <row r="464" spans="1:4" ht="15.75" customHeight="1" x14ac:dyDescent="0.25">
      <c r="A464" s="5"/>
      <c r="B464" s="6"/>
      <c r="C464" s="6"/>
      <c r="D464" s="6"/>
    </row>
    <row r="465" spans="1:4" ht="15.75" customHeight="1" x14ac:dyDescent="0.25">
      <c r="A465" s="5"/>
      <c r="B465" s="6"/>
      <c r="C465" s="6"/>
      <c r="D465" s="6"/>
    </row>
    <row r="466" spans="1:4" ht="15.75" customHeight="1" x14ac:dyDescent="0.25">
      <c r="A466" s="5"/>
      <c r="B466" s="6"/>
      <c r="C466" s="6"/>
      <c r="D466" s="6"/>
    </row>
    <row r="467" spans="1:4" ht="15.75" customHeight="1" x14ac:dyDescent="0.25">
      <c r="A467" s="5"/>
      <c r="B467" s="6"/>
      <c r="C467" s="6"/>
      <c r="D467" s="6"/>
    </row>
    <row r="468" spans="1:4" ht="15.75" customHeight="1" x14ac:dyDescent="0.25">
      <c r="A468" s="5"/>
      <c r="B468" s="6"/>
      <c r="C468" s="6"/>
      <c r="D468" s="6"/>
    </row>
    <row r="469" spans="1:4" ht="15.75" customHeight="1" x14ac:dyDescent="0.25">
      <c r="A469" s="5"/>
      <c r="B469" s="6"/>
      <c r="C469" s="6"/>
      <c r="D469" s="6"/>
    </row>
    <row r="470" spans="1:4" ht="15.75" customHeight="1" x14ac:dyDescent="0.25">
      <c r="A470" s="5"/>
      <c r="B470" s="6"/>
      <c r="C470" s="6"/>
      <c r="D470" s="6"/>
    </row>
    <row r="471" spans="1:4" ht="15.75" customHeight="1" x14ac:dyDescent="0.25">
      <c r="A471" s="5"/>
      <c r="B471" s="6"/>
      <c r="C471" s="6"/>
      <c r="D471" s="6"/>
    </row>
    <row r="472" spans="1:4" ht="15.75" customHeight="1" x14ac:dyDescent="0.25">
      <c r="A472" s="5"/>
      <c r="B472" s="6"/>
      <c r="C472" s="6"/>
      <c r="D472" s="6"/>
    </row>
    <row r="473" spans="1:4" ht="15.75" customHeight="1" x14ac:dyDescent="0.25">
      <c r="A473" s="5"/>
      <c r="B473" s="6"/>
      <c r="C473" s="6"/>
      <c r="D473" s="6"/>
    </row>
    <row r="474" spans="1:4" ht="15.75" customHeight="1" x14ac:dyDescent="0.25">
      <c r="A474" s="5"/>
      <c r="B474" s="6"/>
      <c r="C474" s="6"/>
      <c r="D474" s="6"/>
    </row>
    <row r="475" spans="1:4" ht="15.75" customHeight="1" x14ac:dyDescent="0.25">
      <c r="A475" s="5"/>
      <c r="B475" s="6"/>
      <c r="C475" s="6"/>
      <c r="D475" s="6"/>
    </row>
    <row r="476" spans="1:4" ht="15.75" customHeight="1" x14ac:dyDescent="0.25">
      <c r="A476" s="5"/>
      <c r="B476" s="6"/>
      <c r="C476" s="6"/>
      <c r="D476" s="6"/>
    </row>
    <row r="477" spans="1:4" ht="15.75" customHeight="1" x14ac:dyDescent="0.25">
      <c r="A477" s="5"/>
      <c r="B477" s="6"/>
      <c r="C477" s="6"/>
      <c r="D477" s="6"/>
    </row>
    <row r="478" spans="1:4" ht="15.75" customHeight="1" x14ac:dyDescent="0.25">
      <c r="A478" s="5"/>
      <c r="B478" s="6"/>
      <c r="C478" s="6"/>
      <c r="D478" s="6"/>
    </row>
    <row r="479" spans="1:4" ht="15.75" customHeight="1" x14ac:dyDescent="0.25">
      <c r="A479" s="5"/>
      <c r="B479" s="6"/>
      <c r="C479" s="6"/>
      <c r="D479" s="6"/>
    </row>
    <row r="480" spans="1:4" ht="15.75" customHeight="1" x14ac:dyDescent="0.25">
      <c r="A480" s="5"/>
      <c r="B480" s="6"/>
      <c r="C480" s="6"/>
      <c r="D480" s="6"/>
    </row>
    <row r="481" spans="1:4" ht="15.75" customHeight="1" x14ac:dyDescent="0.25">
      <c r="A481" s="5"/>
      <c r="B481" s="6"/>
      <c r="C481" s="6"/>
      <c r="D481" s="6"/>
    </row>
    <row r="482" spans="1:4" ht="15.75" customHeight="1" x14ac:dyDescent="0.25">
      <c r="A482" s="5"/>
      <c r="B482" s="6"/>
      <c r="C482" s="6"/>
      <c r="D482" s="6"/>
    </row>
    <row r="483" spans="1:4" ht="15.75" customHeight="1" x14ac:dyDescent="0.25">
      <c r="A483" s="5"/>
      <c r="B483" s="6"/>
      <c r="C483" s="6"/>
      <c r="D483" s="6"/>
    </row>
    <row r="484" spans="1:4" ht="15.75" customHeight="1" x14ac:dyDescent="0.25">
      <c r="A484" s="5"/>
      <c r="B484" s="6"/>
      <c r="C484" s="6"/>
      <c r="D484" s="6"/>
    </row>
    <row r="485" spans="1:4" ht="15.75" customHeight="1" x14ac:dyDescent="0.25">
      <c r="A485" s="5"/>
      <c r="B485" s="6"/>
      <c r="C485" s="6"/>
      <c r="D485" s="6"/>
    </row>
    <row r="486" spans="1:4" ht="15.75" customHeight="1" x14ac:dyDescent="0.25">
      <c r="A486" s="5"/>
      <c r="B486" s="6"/>
      <c r="C486" s="6"/>
      <c r="D486" s="6"/>
    </row>
    <row r="487" spans="1:4" ht="15.75" customHeight="1" x14ac:dyDescent="0.25">
      <c r="A487" s="5"/>
      <c r="B487" s="6"/>
      <c r="C487" s="6"/>
      <c r="D487" s="6"/>
    </row>
    <row r="488" spans="1:4" ht="15.75" customHeight="1" x14ac:dyDescent="0.25">
      <c r="A488" s="5"/>
      <c r="B488" s="6"/>
      <c r="C488" s="6"/>
      <c r="D488" s="6"/>
    </row>
    <row r="489" spans="1:4" ht="15.75" customHeight="1" x14ac:dyDescent="0.25">
      <c r="A489" s="5"/>
      <c r="B489" s="6"/>
      <c r="C489" s="6"/>
      <c r="D489" s="6"/>
    </row>
    <row r="490" spans="1:4" ht="15.75" customHeight="1" x14ac:dyDescent="0.25">
      <c r="A490" s="5"/>
      <c r="B490" s="6"/>
      <c r="C490" s="6"/>
      <c r="D490" s="6"/>
    </row>
    <row r="491" spans="1:4" ht="15.75" customHeight="1" x14ac:dyDescent="0.25">
      <c r="A491" s="5"/>
      <c r="B491" s="6"/>
      <c r="C491" s="6"/>
      <c r="D491" s="6"/>
    </row>
    <row r="492" spans="1:4" ht="15.75" customHeight="1" x14ac:dyDescent="0.25">
      <c r="A492" s="5"/>
      <c r="B492" s="6"/>
      <c r="C492" s="6"/>
      <c r="D492" s="6"/>
    </row>
    <row r="493" spans="1:4" ht="15.75" customHeight="1" x14ac:dyDescent="0.25">
      <c r="A493" s="5"/>
      <c r="B493" s="6"/>
      <c r="C493" s="6"/>
      <c r="D493" s="6"/>
    </row>
    <row r="494" spans="1:4" ht="15.75" customHeight="1" x14ac:dyDescent="0.25">
      <c r="A494" s="5"/>
      <c r="B494" s="6"/>
      <c r="C494" s="6"/>
      <c r="D494" s="6"/>
    </row>
    <row r="495" spans="1:4" ht="15.75" customHeight="1" x14ac:dyDescent="0.25">
      <c r="A495" s="5"/>
      <c r="B495" s="6"/>
      <c r="C495" s="6"/>
      <c r="D495" s="6"/>
    </row>
    <row r="496" spans="1:4" ht="15.75" customHeight="1" x14ac:dyDescent="0.25">
      <c r="A496" s="5"/>
      <c r="B496" s="6"/>
      <c r="C496" s="6"/>
      <c r="D496" s="6"/>
    </row>
    <row r="497" spans="1:4" ht="15.75" customHeight="1" x14ac:dyDescent="0.25">
      <c r="A497" s="5"/>
      <c r="B497" s="6"/>
      <c r="C497" s="6"/>
      <c r="D497" s="6"/>
    </row>
    <row r="498" spans="1:4" ht="15.75" customHeight="1" x14ac:dyDescent="0.25">
      <c r="A498" s="5"/>
      <c r="B498" s="6"/>
      <c r="C498" s="6"/>
      <c r="D498" s="6"/>
    </row>
    <row r="499" spans="1:4" ht="15.75" customHeight="1" x14ac:dyDescent="0.25">
      <c r="A499" s="5"/>
      <c r="B499" s="6"/>
      <c r="C499" s="6"/>
      <c r="D499" s="6"/>
    </row>
    <row r="500" spans="1:4" ht="15.75" customHeight="1" x14ac:dyDescent="0.25">
      <c r="A500" s="5"/>
      <c r="B500" s="6"/>
      <c r="C500" s="6"/>
      <c r="D500" s="6"/>
    </row>
    <row r="501" spans="1:4" ht="15.75" customHeight="1" x14ac:dyDescent="0.25">
      <c r="A501" s="5"/>
      <c r="B501" s="6"/>
      <c r="C501" s="6"/>
      <c r="D501" s="6"/>
    </row>
    <row r="502" spans="1:4" ht="15.75" customHeight="1" x14ac:dyDescent="0.25">
      <c r="A502" s="5"/>
      <c r="B502" s="6"/>
      <c r="C502" s="6"/>
      <c r="D502" s="6"/>
    </row>
    <row r="503" spans="1:4" ht="15.75" customHeight="1" x14ac:dyDescent="0.25">
      <c r="A503" s="5"/>
      <c r="B503" s="6"/>
      <c r="C503" s="6"/>
      <c r="D503" s="6"/>
    </row>
    <row r="504" spans="1:4" ht="15.75" customHeight="1" x14ac:dyDescent="0.25">
      <c r="A504" s="5"/>
      <c r="B504" s="6"/>
      <c r="C504" s="6"/>
      <c r="D504" s="6"/>
    </row>
    <row r="505" spans="1:4" ht="15.75" customHeight="1" x14ac:dyDescent="0.25">
      <c r="A505" s="5"/>
      <c r="B505" s="6"/>
      <c r="C505" s="6"/>
      <c r="D505" s="6"/>
    </row>
    <row r="506" spans="1:4" ht="15.75" customHeight="1" x14ac:dyDescent="0.25">
      <c r="A506" s="5"/>
      <c r="B506" s="6"/>
      <c r="C506" s="6"/>
      <c r="D506" s="6"/>
    </row>
    <row r="507" spans="1:4" ht="15.75" customHeight="1" x14ac:dyDescent="0.25">
      <c r="A507" s="5"/>
      <c r="B507" s="6"/>
      <c r="C507" s="6"/>
      <c r="D507" s="6"/>
    </row>
    <row r="508" spans="1:4" ht="15.75" customHeight="1" x14ac:dyDescent="0.25">
      <c r="A508" s="5"/>
      <c r="B508" s="6"/>
      <c r="C508" s="6"/>
      <c r="D508" s="6"/>
    </row>
    <row r="509" spans="1:4" ht="15.75" customHeight="1" x14ac:dyDescent="0.25">
      <c r="A509" s="5"/>
      <c r="B509" s="6"/>
      <c r="C509" s="6"/>
      <c r="D509" s="6"/>
    </row>
    <row r="510" spans="1:4" ht="15.75" customHeight="1" x14ac:dyDescent="0.25">
      <c r="A510" s="5"/>
      <c r="B510" s="6"/>
      <c r="C510" s="6"/>
      <c r="D510" s="6"/>
    </row>
    <row r="511" spans="1:4" ht="15.75" customHeight="1" x14ac:dyDescent="0.25">
      <c r="A511" s="5"/>
      <c r="B511" s="6"/>
      <c r="C511" s="6"/>
      <c r="D511" s="6"/>
    </row>
    <row r="512" spans="1:4" ht="15.75" customHeight="1" x14ac:dyDescent="0.25">
      <c r="A512" s="5"/>
      <c r="B512" s="6"/>
      <c r="C512" s="6"/>
      <c r="D512" s="6"/>
    </row>
    <row r="513" spans="1:4" ht="15.75" customHeight="1" x14ac:dyDescent="0.25">
      <c r="A513" s="5"/>
      <c r="B513" s="6"/>
      <c r="C513" s="6"/>
      <c r="D513" s="6"/>
    </row>
    <row r="514" spans="1:4" ht="15.75" customHeight="1" x14ac:dyDescent="0.25">
      <c r="A514" s="5"/>
      <c r="B514" s="6"/>
      <c r="C514" s="6"/>
      <c r="D514" s="6"/>
    </row>
    <row r="515" spans="1:4" ht="15.75" customHeight="1" x14ac:dyDescent="0.25">
      <c r="A515" s="5"/>
      <c r="B515" s="6"/>
      <c r="C515" s="6"/>
      <c r="D515" s="6"/>
    </row>
    <row r="516" spans="1:4" ht="15.75" customHeight="1" x14ac:dyDescent="0.25">
      <c r="A516" s="5"/>
      <c r="B516" s="6"/>
      <c r="C516" s="6"/>
      <c r="D516" s="6"/>
    </row>
    <row r="517" spans="1:4" ht="15.75" customHeight="1" x14ac:dyDescent="0.25">
      <c r="A517" s="5"/>
      <c r="B517" s="6"/>
      <c r="C517" s="6"/>
      <c r="D517" s="6"/>
    </row>
    <row r="518" spans="1:4" ht="15.75" customHeight="1" x14ac:dyDescent="0.25">
      <c r="A518" s="5"/>
      <c r="B518" s="6"/>
      <c r="C518" s="6"/>
      <c r="D518" s="6"/>
    </row>
    <row r="519" spans="1:4" ht="15.75" customHeight="1" x14ac:dyDescent="0.25">
      <c r="A519" s="5"/>
      <c r="B519" s="6"/>
      <c r="C519" s="6"/>
      <c r="D519" s="6"/>
    </row>
    <row r="520" spans="1:4" ht="15.75" customHeight="1" x14ac:dyDescent="0.25">
      <c r="A520" s="5"/>
      <c r="B520" s="6"/>
      <c r="C520" s="6"/>
      <c r="D520" s="6"/>
    </row>
    <row r="521" spans="1:4" ht="15.75" customHeight="1" x14ac:dyDescent="0.25">
      <c r="A521" s="5"/>
      <c r="B521" s="6"/>
      <c r="C521" s="6"/>
      <c r="D521" s="6"/>
    </row>
    <row r="522" spans="1:4" ht="15.75" customHeight="1" x14ac:dyDescent="0.25">
      <c r="A522" s="5"/>
      <c r="B522" s="6"/>
      <c r="C522" s="6"/>
      <c r="D522" s="6"/>
    </row>
    <row r="523" spans="1:4" ht="15.75" customHeight="1" x14ac:dyDescent="0.25">
      <c r="A523" s="5"/>
      <c r="B523" s="6"/>
      <c r="C523" s="6"/>
      <c r="D523" s="6"/>
    </row>
    <row r="524" spans="1:4" ht="15.75" customHeight="1" x14ac:dyDescent="0.25">
      <c r="A524" s="5"/>
      <c r="B524" s="6"/>
      <c r="C524" s="6"/>
      <c r="D524" s="6"/>
    </row>
    <row r="525" spans="1:4" ht="15.75" customHeight="1" x14ac:dyDescent="0.25">
      <c r="A525" s="5"/>
      <c r="B525" s="6"/>
      <c r="C525" s="6"/>
      <c r="D525" s="6"/>
    </row>
    <row r="526" spans="1:4" ht="15.75" customHeight="1" x14ac:dyDescent="0.25">
      <c r="A526" s="5"/>
      <c r="B526" s="6"/>
      <c r="C526" s="6"/>
      <c r="D526" s="6"/>
    </row>
    <row r="527" spans="1:4" ht="15.75" customHeight="1" x14ac:dyDescent="0.25">
      <c r="A527" s="5"/>
      <c r="B527" s="6"/>
      <c r="C527" s="6"/>
      <c r="D527" s="6"/>
    </row>
    <row r="528" spans="1:4" ht="15.75" customHeight="1" x14ac:dyDescent="0.25">
      <c r="A528" s="5"/>
      <c r="B528" s="6"/>
      <c r="C528" s="6"/>
      <c r="D528" s="6"/>
    </row>
    <row r="529" spans="1:4" ht="15.75" customHeight="1" x14ac:dyDescent="0.25">
      <c r="A529" s="5"/>
      <c r="B529" s="6"/>
      <c r="C529" s="6"/>
      <c r="D529" s="6"/>
    </row>
    <row r="530" spans="1:4" ht="15.75" customHeight="1" x14ac:dyDescent="0.25">
      <c r="A530" s="5"/>
      <c r="B530" s="6"/>
      <c r="C530" s="6"/>
      <c r="D530" s="6"/>
    </row>
    <row r="531" spans="1:4" ht="15.75" customHeight="1" x14ac:dyDescent="0.25">
      <c r="A531" s="5"/>
      <c r="B531" s="6"/>
      <c r="C531" s="6"/>
      <c r="D531" s="6"/>
    </row>
    <row r="532" spans="1:4" ht="15.75" customHeight="1" x14ac:dyDescent="0.25">
      <c r="A532" s="5"/>
      <c r="B532" s="6"/>
      <c r="C532" s="6"/>
      <c r="D532" s="6"/>
    </row>
    <row r="533" spans="1:4" ht="15.75" customHeight="1" x14ac:dyDescent="0.25">
      <c r="A533" s="5"/>
      <c r="B533" s="6"/>
      <c r="C533" s="6"/>
      <c r="D533" s="6"/>
    </row>
    <row r="534" spans="1:4" ht="15.75" customHeight="1" x14ac:dyDescent="0.25">
      <c r="A534" s="5"/>
      <c r="B534" s="6"/>
      <c r="C534" s="6"/>
      <c r="D534" s="6"/>
    </row>
    <row r="535" spans="1:4" ht="15.75" customHeight="1" x14ac:dyDescent="0.25">
      <c r="A535" s="5"/>
      <c r="B535" s="6"/>
      <c r="C535" s="6"/>
      <c r="D535" s="6"/>
    </row>
    <row r="536" spans="1:4" ht="15.75" customHeight="1" x14ac:dyDescent="0.25">
      <c r="A536" s="5"/>
      <c r="B536" s="6"/>
      <c r="C536" s="6"/>
      <c r="D536" s="6"/>
    </row>
    <row r="537" spans="1:4" ht="15.75" customHeight="1" x14ac:dyDescent="0.25">
      <c r="A537" s="5"/>
      <c r="B537" s="6"/>
      <c r="C537" s="6"/>
      <c r="D537" s="6"/>
    </row>
    <row r="538" spans="1:4" ht="15.75" customHeight="1" x14ac:dyDescent="0.25">
      <c r="A538" s="5"/>
      <c r="B538" s="6"/>
      <c r="C538" s="6"/>
      <c r="D538" s="6"/>
    </row>
    <row r="539" spans="1:4" ht="15.75" customHeight="1" x14ac:dyDescent="0.25">
      <c r="A539" s="5"/>
      <c r="B539" s="6"/>
      <c r="C539" s="6"/>
      <c r="D539" s="6"/>
    </row>
    <row r="540" spans="1:4" ht="15.75" customHeight="1" x14ac:dyDescent="0.25">
      <c r="A540" s="5"/>
      <c r="B540" s="6"/>
      <c r="C540" s="6"/>
      <c r="D540" s="6"/>
    </row>
    <row r="541" spans="1:4" ht="15.75" customHeight="1" x14ac:dyDescent="0.25">
      <c r="A541" s="5"/>
      <c r="B541" s="6"/>
      <c r="C541" s="6"/>
      <c r="D541" s="6"/>
    </row>
    <row r="542" spans="1:4" ht="15.75" customHeight="1" x14ac:dyDescent="0.25">
      <c r="A542" s="5"/>
      <c r="B542" s="6"/>
      <c r="C542" s="6"/>
      <c r="D542" s="6"/>
    </row>
    <row r="543" spans="1:4" ht="15.75" customHeight="1" x14ac:dyDescent="0.25">
      <c r="A543" s="5"/>
      <c r="B543" s="6"/>
      <c r="C543" s="6"/>
      <c r="D543" s="6"/>
    </row>
    <row r="544" spans="1:4" ht="15.75" customHeight="1" x14ac:dyDescent="0.25">
      <c r="A544" s="5"/>
      <c r="B544" s="6"/>
      <c r="C544" s="6"/>
      <c r="D544" s="6"/>
    </row>
    <row r="545" spans="1:4" ht="15.75" customHeight="1" x14ac:dyDescent="0.25">
      <c r="A545" s="5"/>
      <c r="B545" s="6"/>
      <c r="C545" s="6"/>
      <c r="D545" s="6"/>
    </row>
    <row r="546" spans="1:4" ht="15.75" customHeight="1" x14ac:dyDescent="0.25">
      <c r="A546" s="5"/>
      <c r="B546" s="6"/>
      <c r="C546" s="6"/>
      <c r="D546" s="6"/>
    </row>
    <row r="547" spans="1:4" ht="15.75" customHeight="1" x14ac:dyDescent="0.25">
      <c r="A547" s="5"/>
      <c r="B547" s="6"/>
      <c r="C547" s="6"/>
      <c r="D547" s="6"/>
    </row>
    <row r="548" spans="1:4" ht="15.75" customHeight="1" x14ac:dyDescent="0.25">
      <c r="A548" s="5"/>
      <c r="B548" s="6"/>
      <c r="C548" s="6"/>
      <c r="D548" s="6"/>
    </row>
    <row r="549" spans="1:4" ht="15.75" customHeight="1" x14ac:dyDescent="0.25">
      <c r="A549" s="5"/>
      <c r="B549" s="6"/>
      <c r="C549" s="6"/>
      <c r="D549" s="6"/>
    </row>
    <row r="550" spans="1:4" ht="15.75" customHeight="1" x14ac:dyDescent="0.25">
      <c r="A550" s="5"/>
      <c r="B550" s="6"/>
      <c r="C550" s="6"/>
      <c r="D550" s="6"/>
    </row>
    <row r="551" spans="1:4" ht="15.75" customHeight="1" x14ac:dyDescent="0.25">
      <c r="A551" s="5"/>
      <c r="B551" s="6"/>
      <c r="C551" s="6"/>
      <c r="D551" s="6"/>
    </row>
    <row r="552" spans="1:4" ht="15.75" customHeight="1" x14ac:dyDescent="0.25">
      <c r="A552" s="5"/>
      <c r="B552" s="6"/>
      <c r="C552" s="6"/>
      <c r="D552" s="6"/>
    </row>
    <row r="553" spans="1:4" ht="15.75" customHeight="1" x14ac:dyDescent="0.25">
      <c r="A553" s="5"/>
      <c r="B553" s="6"/>
      <c r="C553" s="6"/>
      <c r="D553" s="6"/>
    </row>
    <row r="554" spans="1:4" ht="15.75" customHeight="1" x14ac:dyDescent="0.25">
      <c r="A554" s="5"/>
      <c r="B554" s="6"/>
      <c r="C554" s="6"/>
      <c r="D554" s="6"/>
    </row>
    <row r="555" spans="1:4" ht="15.75" customHeight="1" x14ac:dyDescent="0.25">
      <c r="A555" s="5"/>
      <c r="B555" s="6"/>
      <c r="C555" s="6"/>
      <c r="D555" s="6"/>
    </row>
    <row r="556" spans="1:4" ht="15.75" customHeight="1" x14ac:dyDescent="0.25">
      <c r="A556" s="5"/>
      <c r="B556" s="6"/>
      <c r="C556" s="6"/>
      <c r="D556" s="6"/>
    </row>
    <row r="557" spans="1:4" ht="15.75" customHeight="1" x14ac:dyDescent="0.25">
      <c r="A557" s="5"/>
      <c r="B557" s="6"/>
      <c r="C557" s="6"/>
      <c r="D557" s="6"/>
    </row>
    <row r="558" spans="1:4" ht="15.75" customHeight="1" x14ac:dyDescent="0.25">
      <c r="A558" s="5"/>
      <c r="B558" s="6"/>
      <c r="C558" s="6"/>
      <c r="D558" s="6"/>
    </row>
    <row r="559" spans="1:4" ht="15.75" customHeight="1" x14ac:dyDescent="0.25">
      <c r="A559" s="5"/>
      <c r="B559" s="6"/>
      <c r="C559" s="6"/>
      <c r="D559" s="6"/>
    </row>
    <row r="560" spans="1:4" ht="15.75" customHeight="1" x14ac:dyDescent="0.25">
      <c r="A560" s="5"/>
      <c r="B560" s="6"/>
      <c r="C560" s="6"/>
      <c r="D560" s="6"/>
    </row>
    <row r="561" spans="1:4" ht="15.75" customHeight="1" x14ac:dyDescent="0.25">
      <c r="A561" s="5"/>
      <c r="B561" s="6"/>
      <c r="C561" s="6"/>
      <c r="D561" s="6"/>
    </row>
    <row r="562" spans="1:4" ht="15.75" customHeight="1" x14ac:dyDescent="0.25">
      <c r="A562" s="5"/>
      <c r="B562" s="6"/>
      <c r="C562" s="6"/>
      <c r="D562" s="6"/>
    </row>
    <row r="563" spans="1:4" ht="15.75" customHeight="1" x14ac:dyDescent="0.25">
      <c r="A563" s="5"/>
      <c r="B563" s="6"/>
      <c r="C563" s="6"/>
      <c r="D563" s="6"/>
    </row>
    <row r="564" spans="1:4" ht="15.75" customHeight="1" x14ac:dyDescent="0.25">
      <c r="A564" s="5"/>
      <c r="B564" s="6"/>
      <c r="C564" s="6"/>
      <c r="D564" s="6"/>
    </row>
    <row r="565" spans="1:4" ht="15.75" customHeight="1" x14ac:dyDescent="0.25">
      <c r="A565" s="5"/>
      <c r="B565" s="6"/>
      <c r="C565" s="6"/>
      <c r="D565" s="6"/>
    </row>
    <row r="566" spans="1:4" ht="15.75" customHeight="1" x14ac:dyDescent="0.25">
      <c r="A566" s="5"/>
      <c r="B566" s="6"/>
      <c r="C566" s="6"/>
      <c r="D566" s="6"/>
    </row>
    <row r="567" spans="1:4" ht="15.75" customHeight="1" x14ac:dyDescent="0.25">
      <c r="A567" s="5"/>
      <c r="B567" s="6"/>
      <c r="C567" s="6"/>
      <c r="D567" s="6"/>
    </row>
    <row r="568" spans="1:4" ht="15.75" customHeight="1" x14ac:dyDescent="0.25">
      <c r="A568" s="5"/>
      <c r="B568" s="6"/>
      <c r="C568" s="6"/>
      <c r="D568" s="6"/>
    </row>
    <row r="569" spans="1:4" ht="15.75" customHeight="1" x14ac:dyDescent="0.25">
      <c r="A569" s="5"/>
      <c r="B569" s="6"/>
      <c r="C569" s="6"/>
      <c r="D569" s="6"/>
    </row>
    <row r="570" spans="1:4" ht="15.75" customHeight="1" x14ac:dyDescent="0.25">
      <c r="A570" s="5"/>
      <c r="B570" s="6"/>
      <c r="C570" s="6"/>
      <c r="D570" s="6"/>
    </row>
    <row r="571" spans="1:4" ht="15.75" customHeight="1" x14ac:dyDescent="0.25">
      <c r="A571" s="5"/>
      <c r="B571" s="6"/>
      <c r="C571" s="6"/>
      <c r="D571" s="6"/>
    </row>
    <row r="572" spans="1:4" ht="15.75" customHeight="1" x14ac:dyDescent="0.25">
      <c r="A572" s="5"/>
      <c r="B572" s="6"/>
      <c r="C572" s="6"/>
      <c r="D572" s="6"/>
    </row>
    <row r="573" spans="1:4" ht="15.75" customHeight="1" x14ac:dyDescent="0.25">
      <c r="A573" s="5"/>
      <c r="B573" s="6"/>
      <c r="C573" s="6"/>
      <c r="D573" s="6"/>
    </row>
    <row r="574" spans="1:4" ht="15.75" customHeight="1" x14ac:dyDescent="0.25">
      <c r="A574" s="5"/>
      <c r="B574" s="6"/>
      <c r="C574" s="6"/>
      <c r="D574" s="6"/>
    </row>
    <row r="575" spans="1:4" ht="15.75" customHeight="1" x14ac:dyDescent="0.25">
      <c r="A575" s="5"/>
      <c r="B575" s="6"/>
      <c r="C575" s="6"/>
      <c r="D575" s="6"/>
    </row>
    <row r="576" spans="1:4" ht="15.75" customHeight="1" x14ac:dyDescent="0.25">
      <c r="A576" s="5"/>
      <c r="B576" s="6"/>
      <c r="C576" s="6"/>
      <c r="D576" s="6"/>
    </row>
    <row r="577" spans="1:4" ht="15.75" customHeight="1" x14ac:dyDescent="0.25">
      <c r="A577" s="5"/>
      <c r="B577" s="6"/>
      <c r="C577" s="6"/>
      <c r="D577" s="6"/>
    </row>
    <row r="578" spans="1:4" ht="15.75" customHeight="1" x14ac:dyDescent="0.25">
      <c r="A578" s="5"/>
      <c r="B578" s="6"/>
      <c r="C578" s="6"/>
      <c r="D578" s="6"/>
    </row>
    <row r="579" spans="1:4" ht="15.75" customHeight="1" x14ac:dyDescent="0.25">
      <c r="A579" s="5"/>
      <c r="B579" s="6"/>
      <c r="C579" s="6"/>
      <c r="D579" s="6"/>
    </row>
    <row r="580" spans="1:4" ht="15.75" customHeight="1" x14ac:dyDescent="0.25">
      <c r="A580" s="5"/>
      <c r="B580" s="6"/>
      <c r="C580" s="6"/>
      <c r="D580" s="6"/>
    </row>
    <row r="581" spans="1:4" ht="15.75" customHeight="1" x14ac:dyDescent="0.25">
      <c r="A581" s="5"/>
      <c r="B581" s="6"/>
      <c r="C581" s="6"/>
      <c r="D581" s="6"/>
    </row>
    <row r="582" spans="1:4" ht="15.75" customHeight="1" x14ac:dyDescent="0.25">
      <c r="A582" s="5"/>
      <c r="B582" s="6"/>
      <c r="C582" s="6"/>
      <c r="D582" s="6"/>
    </row>
    <row r="583" spans="1:4" ht="15.75" customHeight="1" x14ac:dyDescent="0.25">
      <c r="A583" s="5"/>
      <c r="B583" s="6"/>
      <c r="C583" s="6"/>
      <c r="D583" s="6"/>
    </row>
    <row r="584" spans="1:4" ht="15.75" customHeight="1" x14ac:dyDescent="0.25">
      <c r="A584" s="5"/>
      <c r="B584" s="6"/>
      <c r="C584" s="6"/>
      <c r="D584" s="6"/>
    </row>
    <row r="585" spans="1:4" ht="15.75" customHeight="1" x14ac:dyDescent="0.25">
      <c r="A585" s="5"/>
      <c r="B585" s="6"/>
      <c r="C585" s="6"/>
      <c r="D585" s="6"/>
    </row>
    <row r="586" spans="1:4" ht="15.75" customHeight="1" x14ac:dyDescent="0.25">
      <c r="A586" s="5"/>
      <c r="B586" s="6"/>
      <c r="C586" s="6"/>
      <c r="D586" s="6"/>
    </row>
    <row r="587" spans="1:4" ht="15.75" customHeight="1" x14ac:dyDescent="0.25">
      <c r="A587" s="5"/>
      <c r="B587" s="6"/>
      <c r="C587" s="6"/>
      <c r="D587" s="6"/>
    </row>
    <row r="588" spans="1:4" ht="15.75" customHeight="1" x14ac:dyDescent="0.25">
      <c r="A588" s="5"/>
      <c r="B588" s="6"/>
      <c r="C588" s="6"/>
      <c r="D588" s="6"/>
    </row>
    <row r="589" spans="1:4" ht="15.75" customHeight="1" x14ac:dyDescent="0.25">
      <c r="A589" s="5"/>
      <c r="B589" s="6"/>
      <c r="C589" s="6"/>
      <c r="D589" s="6"/>
    </row>
    <row r="590" spans="1:4" ht="15.75" customHeight="1" x14ac:dyDescent="0.25">
      <c r="A590" s="5"/>
      <c r="B590" s="6"/>
      <c r="C590" s="6"/>
      <c r="D590" s="6"/>
    </row>
    <row r="591" spans="1:4" ht="15.75" customHeight="1" x14ac:dyDescent="0.25">
      <c r="A591" s="5"/>
      <c r="B591" s="6"/>
      <c r="C591" s="6"/>
      <c r="D591" s="6"/>
    </row>
    <row r="592" spans="1:4" ht="15.75" customHeight="1" x14ac:dyDescent="0.25">
      <c r="A592" s="5"/>
      <c r="B592" s="6"/>
      <c r="C592" s="6"/>
      <c r="D592" s="6"/>
    </row>
    <row r="593" spans="1:4" ht="15.75" customHeight="1" x14ac:dyDescent="0.25">
      <c r="A593" s="5"/>
      <c r="B593" s="6"/>
      <c r="C593" s="6"/>
      <c r="D593" s="6"/>
    </row>
    <row r="594" spans="1:4" ht="15.75" customHeight="1" x14ac:dyDescent="0.25">
      <c r="A594" s="5"/>
      <c r="B594" s="6"/>
      <c r="C594" s="6"/>
      <c r="D594" s="6"/>
    </row>
    <row r="595" spans="1:4" ht="15.75" customHeight="1" x14ac:dyDescent="0.25">
      <c r="A595" s="5"/>
      <c r="B595" s="6"/>
      <c r="C595" s="6"/>
      <c r="D595" s="6"/>
    </row>
    <row r="596" spans="1:4" ht="15.75" customHeight="1" x14ac:dyDescent="0.25">
      <c r="A596" s="5"/>
      <c r="B596" s="6"/>
      <c r="C596" s="6"/>
      <c r="D596" s="6"/>
    </row>
    <row r="597" spans="1:4" ht="15.75" customHeight="1" x14ac:dyDescent="0.25">
      <c r="A597" s="5"/>
      <c r="B597" s="6"/>
      <c r="C597" s="6"/>
      <c r="D597" s="6"/>
    </row>
    <row r="598" spans="1:4" ht="15.75" customHeight="1" x14ac:dyDescent="0.25">
      <c r="A598" s="5"/>
      <c r="B598" s="6"/>
      <c r="C598" s="6"/>
      <c r="D598" s="6"/>
    </row>
    <row r="599" spans="1:4" ht="15.75" customHeight="1" x14ac:dyDescent="0.25">
      <c r="A599" s="5"/>
      <c r="B599" s="6"/>
      <c r="C599" s="6"/>
      <c r="D599" s="6"/>
    </row>
    <row r="600" spans="1:4" ht="15.75" customHeight="1" x14ac:dyDescent="0.25">
      <c r="A600" s="5"/>
      <c r="B600" s="6"/>
      <c r="C600" s="6"/>
      <c r="D600" s="6"/>
    </row>
    <row r="601" spans="1:4" ht="15.75" customHeight="1" x14ac:dyDescent="0.25">
      <c r="A601" s="5"/>
      <c r="B601" s="6"/>
      <c r="C601" s="6"/>
      <c r="D601" s="6"/>
    </row>
    <row r="602" spans="1:4" ht="15.75" customHeight="1" x14ac:dyDescent="0.25">
      <c r="A602" s="5"/>
      <c r="B602" s="6"/>
      <c r="C602" s="6"/>
      <c r="D602" s="6"/>
    </row>
    <row r="603" spans="1:4" ht="15.75" customHeight="1" x14ac:dyDescent="0.25">
      <c r="A603" s="5"/>
      <c r="B603" s="6"/>
      <c r="C603" s="6"/>
      <c r="D603" s="6"/>
    </row>
    <row r="604" spans="1:4" ht="15.75" customHeight="1" x14ac:dyDescent="0.25">
      <c r="A604" s="5"/>
      <c r="B604" s="6"/>
      <c r="C604" s="6"/>
      <c r="D604" s="6"/>
    </row>
    <row r="605" spans="1:4" ht="15.75" customHeight="1" x14ac:dyDescent="0.25">
      <c r="A605" s="5"/>
      <c r="B605" s="6"/>
      <c r="C605" s="6"/>
      <c r="D605" s="6"/>
    </row>
    <row r="606" spans="1:4" ht="15.75" customHeight="1" x14ac:dyDescent="0.25">
      <c r="A606" s="5"/>
      <c r="B606" s="6"/>
      <c r="C606" s="6"/>
      <c r="D606" s="6"/>
    </row>
    <row r="607" spans="1:4" ht="15.75" customHeight="1" x14ac:dyDescent="0.25">
      <c r="A607" s="5"/>
      <c r="B607" s="6"/>
      <c r="C607" s="6"/>
      <c r="D607" s="6"/>
    </row>
    <row r="608" spans="1:4" ht="15.75" customHeight="1" x14ac:dyDescent="0.25">
      <c r="A608" s="5"/>
      <c r="B608" s="6"/>
      <c r="C608" s="6"/>
      <c r="D608" s="6"/>
    </row>
    <row r="609" spans="1:4" ht="15.75" customHeight="1" x14ac:dyDescent="0.25">
      <c r="A609" s="5"/>
      <c r="B609" s="6"/>
      <c r="C609" s="6"/>
      <c r="D609" s="6"/>
    </row>
    <row r="610" spans="1:4" ht="15.75" customHeight="1" x14ac:dyDescent="0.25">
      <c r="A610" s="5"/>
      <c r="B610" s="6"/>
      <c r="C610" s="6"/>
      <c r="D610" s="6"/>
    </row>
    <row r="611" spans="1:4" ht="15.75" customHeight="1" x14ac:dyDescent="0.25">
      <c r="A611" s="5"/>
      <c r="B611" s="6"/>
      <c r="C611" s="6"/>
      <c r="D611" s="6"/>
    </row>
    <row r="612" spans="1:4" ht="15.75" customHeight="1" x14ac:dyDescent="0.25">
      <c r="A612" s="5"/>
      <c r="B612" s="6"/>
      <c r="C612" s="6"/>
      <c r="D612" s="6"/>
    </row>
    <row r="613" spans="1:4" ht="15.75" customHeight="1" x14ac:dyDescent="0.25">
      <c r="A613" s="5"/>
      <c r="B613" s="6"/>
      <c r="C613" s="6"/>
      <c r="D613" s="6"/>
    </row>
    <row r="614" spans="1:4" ht="15.75" customHeight="1" x14ac:dyDescent="0.25">
      <c r="A614" s="5"/>
      <c r="B614" s="6"/>
      <c r="C614" s="6"/>
      <c r="D614" s="6"/>
    </row>
    <row r="615" spans="1:4" ht="15.75" customHeight="1" x14ac:dyDescent="0.25">
      <c r="A615" s="5"/>
      <c r="B615" s="6"/>
      <c r="C615" s="6"/>
      <c r="D615" s="6"/>
    </row>
    <row r="616" spans="1:4" ht="15.75" customHeight="1" x14ac:dyDescent="0.25">
      <c r="A616" s="5"/>
      <c r="B616" s="6"/>
      <c r="C616" s="6"/>
      <c r="D616" s="6"/>
    </row>
    <row r="617" spans="1:4" ht="15.75" customHeight="1" x14ac:dyDescent="0.25">
      <c r="A617" s="5"/>
      <c r="B617" s="6"/>
      <c r="C617" s="6"/>
      <c r="D617" s="6"/>
    </row>
    <row r="618" spans="1:4" ht="15.75" customHeight="1" x14ac:dyDescent="0.25">
      <c r="A618" s="5"/>
      <c r="B618" s="6"/>
      <c r="C618" s="6"/>
      <c r="D618" s="6"/>
    </row>
    <row r="619" spans="1:4" ht="15.75" customHeight="1" x14ac:dyDescent="0.25">
      <c r="A619" s="5"/>
      <c r="B619" s="6"/>
      <c r="C619" s="6"/>
      <c r="D619" s="6"/>
    </row>
    <row r="620" spans="1:4" ht="15.75" customHeight="1" x14ac:dyDescent="0.25">
      <c r="A620" s="5"/>
      <c r="B620" s="6"/>
      <c r="C620" s="6"/>
      <c r="D620" s="6"/>
    </row>
    <row r="621" spans="1:4" ht="15.75" customHeight="1" x14ac:dyDescent="0.25">
      <c r="A621" s="5"/>
      <c r="B621" s="6"/>
      <c r="C621" s="6"/>
      <c r="D621" s="6"/>
    </row>
    <row r="622" spans="1:4" ht="15.75" customHeight="1" x14ac:dyDescent="0.25">
      <c r="A622" s="5"/>
      <c r="B622" s="6"/>
      <c r="C622" s="6"/>
      <c r="D622" s="6"/>
    </row>
    <row r="623" spans="1:4" ht="15.75" customHeight="1" x14ac:dyDescent="0.25">
      <c r="A623" s="5"/>
      <c r="B623" s="6"/>
      <c r="C623" s="6"/>
      <c r="D623" s="6"/>
    </row>
    <row r="624" spans="1:4" ht="15.75" customHeight="1" x14ac:dyDescent="0.25">
      <c r="A624" s="5"/>
      <c r="B624" s="6"/>
      <c r="C624" s="6"/>
      <c r="D624" s="6"/>
    </row>
    <row r="625" spans="1:4" ht="15.75" customHeight="1" x14ac:dyDescent="0.25">
      <c r="A625" s="5"/>
      <c r="B625" s="6"/>
      <c r="C625" s="6"/>
      <c r="D625" s="6"/>
    </row>
    <row r="626" spans="1:4" ht="15.75" customHeight="1" x14ac:dyDescent="0.25">
      <c r="A626" s="5"/>
      <c r="B626" s="6"/>
      <c r="C626" s="6"/>
      <c r="D626" s="6"/>
    </row>
    <row r="627" spans="1:4" ht="15.75" customHeight="1" x14ac:dyDescent="0.25">
      <c r="A627" s="5"/>
      <c r="B627" s="6"/>
      <c r="C627" s="6"/>
      <c r="D627" s="6"/>
    </row>
    <row r="628" spans="1:4" ht="15.75" customHeight="1" x14ac:dyDescent="0.25">
      <c r="A628" s="5"/>
      <c r="B628" s="6"/>
      <c r="C628" s="6"/>
      <c r="D628" s="6"/>
    </row>
    <row r="629" spans="1:4" ht="15.75" customHeight="1" x14ac:dyDescent="0.25">
      <c r="A629" s="5"/>
      <c r="B629" s="6"/>
      <c r="C629" s="6"/>
      <c r="D629" s="6"/>
    </row>
    <row r="630" spans="1:4" ht="15.75" customHeight="1" x14ac:dyDescent="0.25">
      <c r="A630" s="5"/>
      <c r="B630" s="6"/>
      <c r="C630" s="6"/>
      <c r="D630" s="6"/>
    </row>
    <row r="631" spans="1:4" ht="15.75" customHeight="1" x14ac:dyDescent="0.25">
      <c r="A631" s="5"/>
      <c r="B631" s="6"/>
      <c r="C631" s="6"/>
      <c r="D631" s="6"/>
    </row>
    <row r="632" spans="1:4" ht="15.75" customHeight="1" x14ac:dyDescent="0.25">
      <c r="A632" s="5"/>
      <c r="B632" s="6"/>
      <c r="C632" s="6"/>
      <c r="D632" s="6"/>
    </row>
    <row r="633" spans="1:4" ht="15.75" customHeight="1" x14ac:dyDescent="0.25">
      <c r="A633" s="5"/>
      <c r="B633" s="6"/>
      <c r="C633" s="6"/>
      <c r="D633" s="6"/>
    </row>
    <row r="634" spans="1:4" ht="15.75" customHeight="1" x14ac:dyDescent="0.25">
      <c r="A634" s="5"/>
      <c r="B634" s="6"/>
      <c r="C634" s="6"/>
      <c r="D634" s="6"/>
    </row>
    <row r="635" spans="1:4" ht="15.75" customHeight="1" x14ac:dyDescent="0.25">
      <c r="A635" s="5"/>
      <c r="B635" s="6"/>
      <c r="C635" s="6"/>
      <c r="D635" s="6"/>
    </row>
    <row r="636" spans="1:4" ht="15.75" customHeight="1" x14ac:dyDescent="0.25">
      <c r="A636" s="5"/>
      <c r="B636" s="6"/>
      <c r="C636" s="6"/>
      <c r="D636" s="6"/>
    </row>
    <row r="637" spans="1:4" ht="15.75" customHeight="1" x14ac:dyDescent="0.25">
      <c r="A637" s="5"/>
      <c r="B637" s="6"/>
      <c r="C637" s="6"/>
      <c r="D637" s="6"/>
    </row>
    <row r="638" spans="1:4" ht="15.75" customHeight="1" x14ac:dyDescent="0.25">
      <c r="A638" s="5"/>
      <c r="B638" s="6"/>
      <c r="C638" s="6"/>
      <c r="D638" s="6"/>
    </row>
    <row r="639" spans="1:4" ht="15.75" customHeight="1" x14ac:dyDescent="0.25">
      <c r="A639" s="5"/>
      <c r="B639" s="6"/>
      <c r="C639" s="6"/>
      <c r="D639" s="6"/>
    </row>
    <row r="640" spans="1:4" ht="15.75" customHeight="1" x14ac:dyDescent="0.25">
      <c r="A640" s="5"/>
      <c r="B640" s="6"/>
      <c r="C640" s="6"/>
      <c r="D640" s="6"/>
    </row>
    <row r="641" spans="1:4" ht="15.75" customHeight="1" x14ac:dyDescent="0.25">
      <c r="A641" s="5"/>
      <c r="B641" s="6"/>
      <c r="C641" s="6"/>
      <c r="D641" s="6"/>
    </row>
    <row r="642" spans="1:4" ht="15.75" customHeight="1" x14ac:dyDescent="0.25">
      <c r="A642" s="5"/>
      <c r="B642" s="6"/>
      <c r="C642" s="6"/>
      <c r="D642" s="6"/>
    </row>
    <row r="643" spans="1:4" ht="15.75" customHeight="1" x14ac:dyDescent="0.25">
      <c r="A643" s="5"/>
      <c r="B643" s="6"/>
      <c r="C643" s="6"/>
      <c r="D643" s="6"/>
    </row>
    <row r="644" spans="1:4" ht="15.75" customHeight="1" x14ac:dyDescent="0.25">
      <c r="A644" s="5"/>
      <c r="B644" s="6"/>
      <c r="C644" s="6"/>
      <c r="D644" s="6"/>
    </row>
    <row r="645" spans="1:4" ht="15.75" customHeight="1" x14ac:dyDescent="0.25">
      <c r="A645" s="5"/>
      <c r="B645" s="6"/>
      <c r="C645" s="6"/>
      <c r="D645" s="6"/>
    </row>
    <row r="646" spans="1:4" ht="15.75" customHeight="1" x14ac:dyDescent="0.25">
      <c r="A646" s="5"/>
      <c r="B646" s="6"/>
      <c r="C646" s="6"/>
      <c r="D646" s="6"/>
    </row>
    <row r="647" spans="1:4" ht="15.75" customHeight="1" x14ac:dyDescent="0.25">
      <c r="A647" s="5"/>
      <c r="B647" s="6"/>
      <c r="C647" s="6"/>
      <c r="D647" s="6"/>
    </row>
    <row r="648" spans="1:4" ht="15.75" customHeight="1" x14ac:dyDescent="0.25">
      <c r="A648" s="5"/>
      <c r="B648" s="6"/>
      <c r="C648" s="6"/>
      <c r="D648" s="6"/>
    </row>
    <row r="649" spans="1:4" ht="15.75" customHeight="1" x14ac:dyDescent="0.25">
      <c r="A649" s="5"/>
      <c r="B649" s="6"/>
      <c r="C649" s="6"/>
      <c r="D649" s="6"/>
    </row>
    <row r="650" spans="1:4" ht="15.75" customHeight="1" x14ac:dyDescent="0.25">
      <c r="A650" s="5"/>
      <c r="B650" s="6"/>
      <c r="C650" s="6"/>
      <c r="D650" s="6"/>
    </row>
    <row r="651" spans="1:4" ht="15.75" customHeight="1" x14ac:dyDescent="0.25">
      <c r="A651" s="5"/>
      <c r="B651" s="6"/>
      <c r="C651" s="6"/>
      <c r="D651" s="6"/>
    </row>
    <row r="652" spans="1:4" ht="15.75" customHeight="1" x14ac:dyDescent="0.25">
      <c r="A652" s="5"/>
      <c r="B652" s="6"/>
      <c r="C652" s="6"/>
      <c r="D652" s="6"/>
    </row>
    <row r="653" spans="1:4" ht="15.75" customHeight="1" x14ac:dyDescent="0.25">
      <c r="A653" s="5"/>
      <c r="B653" s="6"/>
      <c r="C653" s="6"/>
      <c r="D653" s="6"/>
    </row>
    <row r="654" spans="1:4" ht="15.75" customHeight="1" x14ac:dyDescent="0.25">
      <c r="A654" s="5"/>
      <c r="B654" s="6"/>
      <c r="C654" s="6"/>
      <c r="D654" s="6"/>
    </row>
    <row r="655" spans="1:4" ht="15.75" customHeight="1" x14ac:dyDescent="0.25">
      <c r="A655" s="5"/>
      <c r="B655" s="6"/>
      <c r="C655" s="6"/>
      <c r="D655" s="6"/>
    </row>
    <row r="656" spans="1:4" ht="15.75" customHeight="1" x14ac:dyDescent="0.25">
      <c r="A656" s="5"/>
      <c r="B656" s="6"/>
      <c r="C656" s="6"/>
      <c r="D656" s="6"/>
    </row>
    <row r="657" spans="1:4" ht="15.75" customHeight="1" x14ac:dyDescent="0.25">
      <c r="A657" s="5"/>
      <c r="B657" s="6"/>
      <c r="C657" s="6"/>
      <c r="D657" s="6"/>
    </row>
    <row r="658" spans="1:4" ht="15.75" customHeight="1" x14ac:dyDescent="0.25">
      <c r="A658" s="5"/>
      <c r="B658" s="6"/>
      <c r="C658" s="6"/>
      <c r="D658" s="6"/>
    </row>
    <row r="659" spans="1:4" ht="15.75" customHeight="1" x14ac:dyDescent="0.25">
      <c r="A659" s="5"/>
      <c r="B659" s="6"/>
      <c r="C659" s="6"/>
      <c r="D659" s="6"/>
    </row>
    <row r="660" spans="1:4" ht="15.75" customHeight="1" x14ac:dyDescent="0.25">
      <c r="A660" s="5"/>
      <c r="B660" s="6"/>
      <c r="C660" s="6"/>
      <c r="D660" s="6"/>
    </row>
    <row r="661" spans="1:4" ht="15.75" customHeight="1" x14ac:dyDescent="0.25">
      <c r="A661" s="5"/>
      <c r="B661" s="6"/>
      <c r="C661" s="6"/>
      <c r="D661" s="6"/>
    </row>
    <row r="662" spans="1:4" ht="15.75" customHeight="1" x14ac:dyDescent="0.25">
      <c r="A662" s="5"/>
      <c r="B662" s="6"/>
      <c r="C662" s="6"/>
      <c r="D662" s="6"/>
    </row>
    <row r="663" spans="1:4" ht="15.75" customHeight="1" x14ac:dyDescent="0.25">
      <c r="A663" s="5"/>
      <c r="B663" s="6"/>
      <c r="C663" s="6"/>
      <c r="D663" s="6"/>
    </row>
    <row r="664" spans="1:4" ht="15.75" customHeight="1" x14ac:dyDescent="0.25">
      <c r="A664" s="5"/>
      <c r="B664" s="6"/>
      <c r="C664" s="6"/>
      <c r="D664" s="6"/>
    </row>
    <row r="665" spans="1:4" ht="15.75" customHeight="1" x14ac:dyDescent="0.25">
      <c r="A665" s="5"/>
      <c r="B665" s="6"/>
      <c r="C665" s="6"/>
      <c r="D665" s="6"/>
    </row>
    <row r="666" spans="1:4" ht="15.75" customHeight="1" x14ac:dyDescent="0.25">
      <c r="A666" s="5"/>
      <c r="B666" s="6"/>
      <c r="C666" s="6"/>
      <c r="D666" s="6"/>
    </row>
    <row r="667" spans="1:4" ht="15.75" customHeight="1" x14ac:dyDescent="0.25">
      <c r="A667" s="5"/>
      <c r="B667" s="6"/>
      <c r="C667" s="6"/>
      <c r="D667" s="6"/>
    </row>
    <row r="668" spans="1:4" ht="15.75" customHeight="1" x14ac:dyDescent="0.25">
      <c r="A668" s="5"/>
      <c r="B668" s="6"/>
      <c r="C668" s="6"/>
      <c r="D668" s="6"/>
    </row>
    <row r="669" spans="1:4" ht="15.75" customHeight="1" x14ac:dyDescent="0.25">
      <c r="A669" s="5"/>
      <c r="B669" s="6"/>
      <c r="C669" s="6"/>
      <c r="D669" s="6"/>
    </row>
    <row r="670" spans="1:4" ht="15.75" customHeight="1" x14ac:dyDescent="0.25">
      <c r="A670" s="5"/>
      <c r="B670" s="6"/>
      <c r="C670" s="6"/>
      <c r="D670" s="6"/>
    </row>
    <row r="671" spans="1:4" ht="15.75" customHeight="1" x14ac:dyDescent="0.25">
      <c r="A671" s="5"/>
      <c r="B671" s="6"/>
      <c r="C671" s="6"/>
      <c r="D671" s="6"/>
    </row>
    <row r="672" spans="1:4" ht="15.75" customHeight="1" x14ac:dyDescent="0.25">
      <c r="A672" s="5"/>
      <c r="B672" s="6"/>
      <c r="C672" s="6"/>
      <c r="D672" s="6"/>
    </row>
    <row r="673" spans="1:4" ht="15.75" customHeight="1" x14ac:dyDescent="0.25">
      <c r="A673" s="5"/>
      <c r="B673" s="6"/>
      <c r="C673" s="6"/>
      <c r="D673" s="6"/>
    </row>
    <row r="674" spans="1:4" ht="15.75" customHeight="1" x14ac:dyDescent="0.25">
      <c r="A674" s="5"/>
      <c r="B674" s="6"/>
      <c r="C674" s="6"/>
      <c r="D674" s="6"/>
    </row>
    <row r="675" spans="1:4" ht="15.75" customHeight="1" x14ac:dyDescent="0.25">
      <c r="A675" s="5"/>
      <c r="B675" s="6"/>
      <c r="C675" s="6"/>
      <c r="D675" s="6"/>
    </row>
    <row r="676" spans="1:4" ht="15.75" customHeight="1" x14ac:dyDescent="0.25">
      <c r="A676" s="5"/>
      <c r="B676" s="6"/>
      <c r="C676" s="6"/>
      <c r="D676" s="6"/>
    </row>
    <row r="677" spans="1:4" ht="15.75" customHeight="1" x14ac:dyDescent="0.25">
      <c r="A677" s="5"/>
      <c r="B677" s="6"/>
      <c r="C677" s="6"/>
      <c r="D677" s="6"/>
    </row>
    <row r="678" spans="1:4" ht="15.75" customHeight="1" x14ac:dyDescent="0.25">
      <c r="A678" s="5"/>
      <c r="B678" s="6"/>
      <c r="C678" s="6"/>
      <c r="D678" s="6"/>
    </row>
    <row r="679" spans="1:4" ht="15.75" customHeight="1" x14ac:dyDescent="0.25">
      <c r="A679" s="5"/>
      <c r="B679" s="6"/>
      <c r="C679" s="6"/>
      <c r="D679" s="6"/>
    </row>
    <row r="680" spans="1:4" ht="15.75" customHeight="1" x14ac:dyDescent="0.25">
      <c r="A680" s="5"/>
      <c r="B680" s="6"/>
      <c r="C680" s="6"/>
      <c r="D680" s="6"/>
    </row>
    <row r="681" spans="1:4" ht="15.75" customHeight="1" x14ac:dyDescent="0.25">
      <c r="A681" s="5"/>
      <c r="B681" s="6"/>
      <c r="C681" s="6"/>
      <c r="D681" s="6"/>
    </row>
    <row r="682" spans="1:4" ht="15.75" customHeight="1" x14ac:dyDescent="0.25">
      <c r="A682" s="5"/>
      <c r="B682" s="6"/>
      <c r="C682" s="6"/>
      <c r="D682" s="6"/>
    </row>
    <row r="683" spans="1:4" ht="15.75" customHeight="1" x14ac:dyDescent="0.25">
      <c r="A683" s="5"/>
      <c r="B683" s="6"/>
      <c r="C683" s="6"/>
      <c r="D683" s="6"/>
    </row>
    <row r="684" spans="1:4" ht="15.75" customHeight="1" x14ac:dyDescent="0.25">
      <c r="A684" s="5"/>
      <c r="B684" s="6"/>
      <c r="C684" s="6"/>
      <c r="D684" s="6"/>
    </row>
    <row r="685" spans="1:4" ht="15.75" customHeight="1" x14ac:dyDescent="0.25">
      <c r="A685" s="5"/>
      <c r="B685" s="6"/>
      <c r="C685" s="6"/>
      <c r="D685" s="6"/>
    </row>
    <row r="686" spans="1:4" ht="15.75" customHeight="1" x14ac:dyDescent="0.25">
      <c r="A686" s="5"/>
      <c r="B686" s="6"/>
      <c r="C686" s="6"/>
      <c r="D686" s="6"/>
    </row>
    <row r="687" spans="1:4" ht="15.75" customHeight="1" x14ac:dyDescent="0.25">
      <c r="A687" s="5"/>
      <c r="B687" s="6"/>
      <c r="C687" s="6"/>
      <c r="D687" s="6"/>
    </row>
    <row r="688" spans="1:4" ht="15.75" customHeight="1" x14ac:dyDescent="0.25">
      <c r="A688" s="5"/>
      <c r="B688" s="6"/>
      <c r="C688" s="6"/>
      <c r="D688" s="6"/>
    </row>
    <row r="689" spans="1:4" ht="15.75" customHeight="1" x14ac:dyDescent="0.25">
      <c r="A689" s="5"/>
      <c r="B689" s="6"/>
      <c r="C689" s="6"/>
      <c r="D689" s="6"/>
    </row>
    <row r="690" spans="1:4" ht="15.75" customHeight="1" x14ac:dyDescent="0.25">
      <c r="A690" s="5"/>
      <c r="B690" s="6"/>
      <c r="C690" s="6"/>
      <c r="D690" s="6"/>
    </row>
    <row r="691" spans="1:4" ht="15.75" customHeight="1" x14ac:dyDescent="0.25">
      <c r="A691" s="5"/>
      <c r="B691" s="6"/>
      <c r="C691" s="6"/>
      <c r="D691" s="6"/>
    </row>
    <row r="692" spans="1:4" ht="15.75" customHeight="1" x14ac:dyDescent="0.25">
      <c r="A692" s="5"/>
      <c r="B692" s="6"/>
      <c r="C692" s="6"/>
      <c r="D692" s="6"/>
    </row>
    <row r="693" spans="1:4" ht="15.75" customHeight="1" x14ac:dyDescent="0.25">
      <c r="A693" s="5"/>
      <c r="B693" s="6"/>
      <c r="C693" s="6"/>
      <c r="D693" s="6"/>
    </row>
    <row r="694" spans="1:4" ht="15.75" customHeight="1" x14ac:dyDescent="0.25">
      <c r="A694" s="5"/>
      <c r="B694" s="6"/>
      <c r="C694" s="6"/>
      <c r="D694" s="6"/>
    </row>
    <row r="695" spans="1:4" ht="15.75" customHeight="1" x14ac:dyDescent="0.25">
      <c r="A695" s="5"/>
      <c r="B695" s="6"/>
      <c r="C695" s="6"/>
      <c r="D695" s="6"/>
    </row>
    <row r="696" spans="1:4" ht="15.75" customHeight="1" x14ac:dyDescent="0.25">
      <c r="A696" s="5"/>
      <c r="B696" s="6"/>
      <c r="C696" s="6"/>
      <c r="D696" s="6"/>
    </row>
    <row r="697" spans="1:4" ht="15.75" customHeight="1" x14ac:dyDescent="0.25">
      <c r="A697" s="5"/>
      <c r="B697" s="6"/>
      <c r="C697" s="6"/>
      <c r="D697" s="6"/>
    </row>
    <row r="698" spans="1:4" ht="15.75" customHeight="1" x14ac:dyDescent="0.25">
      <c r="A698" s="5"/>
      <c r="B698" s="6"/>
      <c r="C698" s="6"/>
      <c r="D698" s="6"/>
    </row>
    <row r="699" spans="1:4" ht="15.75" customHeight="1" x14ac:dyDescent="0.25">
      <c r="A699" s="5"/>
      <c r="B699" s="6"/>
      <c r="C699" s="6"/>
      <c r="D699" s="6"/>
    </row>
    <row r="700" spans="1:4" ht="15.75" customHeight="1" x14ac:dyDescent="0.25">
      <c r="A700" s="5"/>
      <c r="B700" s="6"/>
      <c r="C700" s="6"/>
      <c r="D700" s="6"/>
    </row>
    <row r="701" spans="1:4" ht="15.75" customHeight="1" x14ac:dyDescent="0.25">
      <c r="A701" s="5"/>
      <c r="B701" s="6"/>
      <c r="C701" s="6"/>
      <c r="D701" s="6"/>
    </row>
    <row r="702" spans="1:4" ht="15.75" customHeight="1" x14ac:dyDescent="0.25">
      <c r="A702" s="5"/>
      <c r="B702" s="6"/>
      <c r="C702" s="6"/>
      <c r="D702" s="6"/>
    </row>
    <row r="703" spans="1:4" ht="15.75" customHeight="1" x14ac:dyDescent="0.25">
      <c r="A703" s="5"/>
      <c r="B703" s="6"/>
      <c r="C703" s="6"/>
      <c r="D703" s="6"/>
    </row>
    <row r="704" spans="1:4" ht="15.75" customHeight="1" x14ac:dyDescent="0.25">
      <c r="A704" s="5"/>
      <c r="B704" s="6"/>
      <c r="C704" s="6"/>
      <c r="D704" s="6"/>
    </row>
    <row r="705" spans="1:4" ht="15.75" customHeight="1" x14ac:dyDescent="0.25">
      <c r="A705" s="5"/>
      <c r="B705" s="6"/>
      <c r="C705" s="6"/>
      <c r="D705" s="6"/>
    </row>
    <row r="706" spans="1:4" ht="15.75" customHeight="1" x14ac:dyDescent="0.25">
      <c r="A706" s="5"/>
      <c r="B706" s="6"/>
      <c r="C706" s="6"/>
      <c r="D706" s="6"/>
    </row>
    <row r="707" spans="1:4" ht="15.75" customHeight="1" x14ac:dyDescent="0.25">
      <c r="A707" s="5"/>
      <c r="B707" s="6"/>
      <c r="C707" s="6"/>
      <c r="D707" s="6"/>
    </row>
    <row r="708" spans="1:4" ht="15.75" customHeight="1" x14ac:dyDescent="0.25">
      <c r="A708" s="5"/>
      <c r="B708" s="6"/>
      <c r="C708" s="6"/>
      <c r="D708" s="6"/>
    </row>
    <row r="709" spans="1:4" ht="15.75" customHeight="1" x14ac:dyDescent="0.25">
      <c r="A709" s="5"/>
      <c r="B709" s="6"/>
      <c r="C709" s="6"/>
      <c r="D709" s="6"/>
    </row>
    <row r="710" spans="1:4" ht="15.75" customHeight="1" x14ac:dyDescent="0.25">
      <c r="A710" s="5"/>
      <c r="B710" s="6"/>
      <c r="C710" s="6"/>
      <c r="D710" s="6"/>
    </row>
    <row r="711" spans="1:4" ht="15.75" customHeight="1" x14ac:dyDescent="0.25">
      <c r="A711" s="5"/>
      <c r="B711" s="6"/>
      <c r="C711" s="6"/>
      <c r="D711" s="6"/>
    </row>
    <row r="712" spans="1:4" ht="15.75" customHeight="1" x14ac:dyDescent="0.25">
      <c r="A712" s="5"/>
      <c r="B712" s="6"/>
      <c r="C712" s="6"/>
      <c r="D712" s="6"/>
    </row>
    <row r="713" spans="1:4" ht="15.75" customHeight="1" x14ac:dyDescent="0.25">
      <c r="A713" s="5"/>
      <c r="B713" s="6"/>
      <c r="C713" s="6"/>
      <c r="D713" s="6"/>
    </row>
    <row r="714" spans="1:4" ht="15.75" customHeight="1" x14ac:dyDescent="0.25">
      <c r="A714" s="5"/>
      <c r="B714" s="6"/>
      <c r="C714" s="6"/>
      <c r="D714" s="6"/>
    </row>
    <row r="715" spans="1:4" ht="15.75" customHeight="1" x14ac:dyDescent="0.25">
      <c r="A715" s="5"/>
      <c r="B715" s="6"/>
      <c r="C715" s="6"/>
      <c r="D715" s="6"/>
    </row>
    <row r="716" spans="1:4" ht="15.75" customHeight="1" x14ac:dyDescent="0.25">
      <c r="A716" s="5"/>
      <c r="B716" s="6"/>
      <c r="C716" s="6"/>
      <c r="D716" s="6"/>
    </row>
    <row r="717" spans="1:4" ht="15.75" customHeight="1" x14ac:dyDescent="0.25">
      <c r="A717" s="5"/>
      <c r="B717" s="6"/>
      <c r="C717" s="6"/>
      <c r="D717" s="6"/>
    </row>
    <row r="718" spans="1:4" ht="15.75" customHeight="1" x14ac:dyDescent="0.25">
      <c r="A718" s="5"/>
      <c r="B718" s="6"/>
      <c r="C718" s="6"/>
      <c r="D718" s="6"/>
    </row>
    <row r="719" spans="1:4" ht="15.75" customHeight="1" x14ac:dyDescent="0.25">
      <c r="A719" s="5"/>
      <c r="B719" s="6"/>
      <c r="C719" s="6"/>
      <c r="D719" s="6"/>
    </row>
    <row r="720" spans="1:4" ht="15.75" customHeight="1" x14ac:dyDescent="0.25">
      <c r="A720" s="5"/>
      <c r="B720" s="6"/>
      <c r="C720" s="6"/>
      <c r="D720" s="6"/>
    </row>
    <row r="721" spans="1:4" ht="15.75" customHeight="1" x14ac:dyDescent="0.25">
      <c r="A721" s="5"/>
      <c r="B721" s="6"/>
      <c r="C721" s="6"/>
      <c r="D721" s="6"/>
    </row>
    <row r="722" spans="1:4" ht="15.75" customHeight="1" x14ac:dyDescent="0.25">
      <c r="A722" s="5"/>
      <c r="B722" s="6"/>
      <c r="C722" s="6"/>
      <c r="D722" s="6"/>
    </row>
    <row r="723" spans="1:4" ht="15.75" customHeight="1" x14ac:dyDescent="0.25">
      <c r="A723" s="5"/>
      <c r="B723" s="6"/>
      <c r="C723" s="6"/>
      <c r="D723" s="6"/>
    </row>
    <row r="724" spans="1:4" ht="15.75" customHeight="1" x14ac:dyDescent="0.25">
      <c r="A724" s="5"/>
      <c r="B724" s="6"/>
      <c r="C724" s="6"/>
      <c r="D724" s="6"/>
    </row>
    <row r="725" spans="1:4" ht="15.75" customHeight="1" x14ac:dyDescent="0.25">
      <c r="A725" s="5"/>
      <c r="B725" s="6"/>
      <c r="C725" s="6"/>
      <c r="D725" s="6"/>
    </row>
    <row r="726" spans="1:4" ht="15.75" customHeight="1" x14ac:dyDescent="0.25">
      <c r="A726" s="5"/>
      <c r="B726" s="6"/>
      <c r="C726" s="6"/>
      <c r="D726" s="6"/>
    </row>
    <row r="727" spans="1:4" ht="15.75" customHeight="1" x14ac:dyDescent="0.25">
      <c r="A727" s="5"/>
      <c r="B727" s="6"/>
      <c r="C727" s="6"/>
      <c r="D727" s="6"/>
    </row>
    <row r="728" spans="1:4" ht="15.75" customHeight="1" x14ac:dyDescent="0.25">
      <c r="A728" s="5"/>
      <c r="B728" s="6"/>
      <c r="C728" s="6"/>
      <c r="D728" s="6"/>
    </row>
    <row r="729" spans="1:4" ht="15.75" customHeight="1" x14ac:dyDescent="0.25">
      <c r="A729" s="5"/>
      <c r="B729" s="6"/>
      <c r="C729" s="6"/>
      <c r="D729" s="6"/>
    </row>
    <row r="730" spans="1:4" ht="15.75" customHeight="1" x14ac:dyDescent="0.25">
      <c r="A730" s="5"/>
      <c r="B730" s="6"/>
      <c r="C730" s="6"/>
      <c r="D730" s="6"/>
    </row>
    <row r="731" spans="1:4" ht="15.75" customHeight="1" x14ac:dyDescent="0.25">
      <c r="A731" s="5"/>
      <c r="B731" s="6"/>
      <c r="C731" s="6"/>
      <c r="D731" s="6"/>
    </row>
    <row r="732" spans="1:4" ht="15.75" customHeight="1" x14ac:dyDescent="0.25">
      <c r="A732" s="5"/>
      <c r="B732" s="6"/>
      <c r="C732" s="6"/>
      <c r="D732" s="6"/>
    </row>
    <row r="733" spans="1:4" ht="15.75" customHeight="1" x14ac:dyDescent="0.25">
      <c r="A733" s="5"/>
      <c r="B733" s="6"/>
      <c r="C733" s="6"/>
      <c r="D733" s="6"/>
    </row>
    <row r="734" spans="1:4" ht="15.75" customHeight="1" x14ac:dyDescent="0.25">
      <c r="A734" s="5"/>
      <c r="B734" s="6"/>
      <c r="C734" s="6"/>
      <c r="D734" s="6"/>
    </row>
    <row r="735" spans="1:4" ht="15.75" customHeight="1" x14ac:dyDescent="0.25">
      <c r="A735" s="5"/>
      <c r="B735" s="6"/>
      <c r="C735" s="6"/>
      <c r="D735" s="6"/>
    </row>
    <row r="736" spans="1:4" ht="15.75" customHeight="1" x14ac:dyDescent="0.25">
      <c r="A736" s="5"/>
      <c r="B736" s="6"/>
      <c r="C736" s="6"/>
      <c r="D736" s="6"/>
    </row>
    <row r="737" spans="1:4" ht="15.75" customHeight="1" x14ac:dyDescent="0.25">
      <c r="A737" s="5"/>
      <c r="B737" s="6"/>
      <c r="C737" s="6"/>
      <c r="D737" s="6"/>
    </row>
    <row r="738" spans="1:4" ht="15.75" customHeight="1" x14ac:dyDescent="0.25">
      <c r="A738" s="5"/>
      <c r="B738" s="6"/>
      <c r="C738" s="6"/>
      <c r="D738" s="6"/>
    </row>
    <row r="739" spans="1:4" ht="15.75" customHeight="1" x14ac:dyDescent="0.25">
      <c r="A739" s="5"/>
      <c r="B739" s="6"/>
      <c r="C739" s="6"/>
      <c r="D739" s="6"/>
    </row>
    <row r="740" spans="1:4" ht="15.75" customHeight="1" x14ac:dyDescent="0.25">
      <c r="A740" s="5"/>
      <c r="B740" s="6"/>
      <c r="C740" s="6"/>
      <c r="D740" s="6"/>
    </row>
    <row r="741" spans="1:4" ht="15.75" customHeight="1" x14ac:dyDescent="0.25">
      <c r="A741" s="5"/>
      <c r="B741" s="6"/>
      <c r="C741" s="6"/>
      <c r="D741" s="6"/>
    </row>
    <row r="742" spans="1:4" ht="15.75" customHeight="1" x14ac:dyDescent="0.25">
      <c r="A742" s="5"/>
      <c r="B742" s="6"/>
      <c r="C742" s="6"/>
      <c r="D742" s="6"/>
    </row>
    <row r="743" spans="1:4" ht="15.75" customHeight="1" x14ac:dyDescent="0.25">
      <c r="A743" s="5"/>
      <c r="B743" s="6"/>
      <c r="C743" s="6"/>
      <c r="D743" s="6"/>
    </row>
    <row r="744" spans="1:4" ht="15.75" customHeight="1" x14ac:dyDescent="0.25">
      <c r="A744" s="5"/>
      <c r="B744" s="6"/>
      <c r="C744" s="6"/>
      <c r="D744" s="6"/>
    </row>
    <row r="745" spans="1:4" ht="15.75" customHeight="1" x14ac:dyDescent="0.25">
      <c r="A745" s="5"/>
      <c r="B745" s="6"/>
      <c r="C745" s="6"/>
      <c r="D745" s="6"/>
    </row>
    <row r="746" spans="1:4" ht="15.75" customHeight="1" x14ac:dyDescent="0.25">
      <c r="A746" s="5"/>
      <c r="B746" s="6"/>
      <c r="C746" s="6"/>
      <c r="D746" s="6"/>
    </row>
    <row r="747" spans="1:4" ht="15.75" customHeight="1" x14ac:dyDescent="0.25">
      <c r="A747" s="5"/>
      <c r="B747" s="6"/>
      <c r="C747" s="6"/>
      <c r="D747" s="6"/>
    </row>
    <row r="748" spans="1:4" ht="15.75" customHeight="1" x14ac:dyDescent="0.25">
      <c r="A748" s="5"/>
      <c r="B748" s="6"/>
      <c r="C748" s="6"/>
      <c r="D748" s="6"/>
    </row>
    <row r="749" spans="1:4" ht="15.75" customHeight="1" x14ac:dyDescent="0.25">
      <c r="A749" s="5"/>
      <c r="B749" s="6"/>
      <c r="C749" s="6"/>
      <c r="D749" s="6"/>
    </row>
    <row r="750" spans="1:4" ht="15.75" customHeight="1" x14ac:dyDescent="0.25">
      <c r="A750" s="5"/>
      <c r="B750" s="6"/>
      <c r="C750" s="6"/>
      <c r="D750" s="6"/>
    </row>
    <row r="751" spans="1:4" ht="15.75" customHeight="1" x14ac:dyDescent="0.25">
      <c r="A751" s="5"/>
      <c r="B751" s="6"/>
      <c r="C751" s="6"/>
      <c r="D751" s="6"/>
    </row>
    <row r="752" spans="1:4" ht="15.75" customHeight="1" x14ac:dyDescent="0.25">
      <c r="A752" s="5"/>
      <c r="B752" s="6"/>
      <c r="C752" s="6"/>
      <c r="D752" s="6"/>
    </row>
    <row r="753" spans="1:4" ht="15.75" customHeight="1" x14ac:dyDescent="0.25">
      <c r="A753" s="5"/>
      <c r="B753" s="6"/>
      <c r="C753" s="6"/>
      <c r="D753" s="6"/>
    </row>
    <row r="754" spans="1:4" ht="15.75" customHeight="1" x14ac:dyDescent="0.25">
      <c r="A754" s="5"/>
      <c r="B754" s="6"/>
      <c r="C754" s="6"/>
      <c r="D754" s="6"/>
    </row>
    <row r="755" spans="1:4" ht="15.75" customHeight="1" x14ac:dyDescent="0.25">
      <c r="A755" s="5"/>
      <c r="B755" s="6"/>
      <c r="C755" s="6"/>
      <c r="D755" s="6"/>
    </row>
    <row r="756" spans="1:4" ht="15.75" customHeight="1" x14ac:dyDescent="0.25">
      <c r="A756" s="5"/>
      <c r="B756" s="6"/>
      <c r="C756" s="6"/>
      <c r="D756" s="6"/>
    </row>
    <row r="757" spans="1:4" ht="15.75" customHeight="1" x14ac:dyDescent="0.25">
      <c r="A757" s="5"/>
      <c r="B757" s="6"/>
      <c r="C757" s="6"/>
      <c r="D757" s="6"/>
    </row>
    <row r="758" spans="1:4" ht="15.75" customHeight="1" x14ac:dyDescent="0.25">
      <c r="A758" s="5"/>
      <c r="B758" s="6"/>
      <c r="C758" s="6"/>
      <c r="D758" s="6"/>
    </row>
    <row r="759" spans="1:4" ht="15.75" customHeight="1" x14ac:dyDescent="0.25">
      <c r="A759" s="5"/>
      <c r="B759" s="6"/>
      <c r="C759" s="6"/>
      <c r="D759" s="6"/>
    </row>
    <row r="760" spans="1:4" ht="15.75" customHeight="1" x14ac:dyDescent="0.25">
      <c r="A760" s="5"/>
      <c r="B760" s="6"/>
      <c r="C760" s="6"/>
      <c r="D760" s="6"/>
    </row>
    <row r="761" spans="1:4" ht="15.75" customHeight="1" x14ac:dyDescent="0.25">
      <c r="A761" s="5"/>
      <c r="B761" s="6"/>
      <c r="C761" s="6"/>
      <c r="D761" s="6"/>
    </row>
    <row r="762" spans="1:4" ht="15.75" customHeight="1" x14ac:dyDescent="0.25">
      <c r="A762" s="5"/>
      <c r="B762" s="6"/>
      <c r="C762" s="6"/>
      <c r="D762" s="6"/>
    </row>
    <row r="763" spans="1:4" ht="15.75" customHeight="1" x14ac:dyDescent="0.25">
      <c r="A763" s="5"/>
      <c r="B763" s="6"/>
      <c r="C763" s="6"/>
      <c r="D763" s="6"/>
    </row>
    <row r="764" spans="1:4" ht="15.75" customHeight="1" x14ac:dyDescent="0.25">
      <c r="A764" s="5"/>
      <c r="B764" s="6"/>
      <c r="C764" s="6"/>
      <c r="D764" s="6"/>
    </row>
    <row r="765" spans="1:4" ht="15.75" customHeight="1" x14ac:dyDescent="0.25">
      <c r="A765" s="5"/>
      <c r="B765" s="6"/>
      <c r="C765" s="6"/>
      <c r="D765" s="6"/>
    </row>
    <row r="766" spans="1:4" ht="15.75" customHeight="1" x14ac:dyDescent="0.25">
      <c r="A766" s="5"/>
      <c r="B766" s="6"/>
      <c r="C766" s="6"/>
      <c r="D766" s="6"/>
    </row>
    <row r="767" spans="1:4" ht="15.75" customHeight="1" x14ac:dyDescent="0.25">
      <c r="A767" s="5"/>
      <c r="B767" s="6"/>
      <c r="C767" s="6"/>
      <c r="D767" s="6"/>
    </row>
    <row r="768" spans="1:4" ht="15.75" customHeight="1" x14ac:dyDescent="0.25">
      <c r="A768" s="5"/>
      <c r="B768" s="6"/>
      <c r="C768" s="6"/>
      <c r="D768" s="6"/>
    </row>
    <row r="769" spans="1:4" ht="15.75" customHeight="1" x14ac:dyDescent="0.25">
      <c r="A769" s="5"/>
      <c r="B769" s="6"/>
      <c r="C769" s="6"/>
      <c r="D769" s="6"/>
    </row>
    <row r="770" spans="1:4" ht="15.75" customHeight="1" x14ac:dyDescent="0.25">
      <c r="A770" s="5"/>
      <c r="B770" s="6"/>
      <c r="C770" s="6"/>
      <c r="D770" s="6"/>
    </row>
    <row r="771" spans="1:4" ht="15.75" customHeight="1" x14ac:dyDescent="0.25">
      <c r="A771" s="5"/>
      <c r="B771" s="6"/>
      <c r="C771" s="6"/>
      <c r="D771" s="6"/>
    </row>
    <row r="772" spans="1:4" ht="15.75" customHeight="1" x14ac:dyDescent="0.25">
      <c r="A772" s="5"/>
      <c r="B772" s="6"/>
      <c r="C772" s="6"/>
      <c r="D772" s="6"/>
    </row>
    <row r="773" spans="1:4" ht="15.75" customHeight="1" x14ac:dyDescent="0.25">
      <c r="A773" s="5"/>
      <c r="B773" s="6"/>
      <c r="C773" s="6"/>
      <c r="D773" s="6"/>
    </row>
    <row r="774" spans="1:4" ht="15.75" customHeight="1" x14ac:dyDescent="0.25">
      <c r="A774" s="5"/>
      <c r="B774" s="6"/>
      <c r="C774" s="6"/>
      <c r="D774" s="6"/>
    </row>
    <row r="775" spans="1:4" ht="15.75" customHeight="1" x14ac:dyDescent="0.25">
      <c r="A775" s="5"/>
      <c r="B775" s="6"/>
      <c r="C775" s="6"/>
      <c r="D775" s="6"/>
    </row>
    <row r="776" spans="1:4" ht="15.75" customHeight="1" x14ac:dyDescent="0.25">
      <c r="A776" s="5"/>
      <c r="B776" s="6"/>
      <c r="C776" s="6"/>
      <c r="D776" s="6"/>
    </row>
    <row r="777" spans="1:4" ht="15.75" customHeight="1" x14ac:dyDescent="0.25">
      <c r="A777" s="5"/>
      <c r="B777" s="6"/>
      <c r="C777" s="6"/>
      <c r="D777" s="6"/>
    </row>
    <row r="778" spans="1:4" ht="15.75" customHeight="1" x14ac:dyDescent="0.25">
      <c r="A778" s="5"/>
      <c r="B778" s="6"/>
      <c r="C778" s="6"/>
      <c r="D778" s="6"/>
    </row>
    <row r="779" spans="1:4" ht="15.75" customHeight="1" x14ac:dyDescent="0.25">
      <c r="A779" s="5"/>
      <c r="B779" s="6"/>
      <c r="C779" s="6"/>
      <c r="D779" s="6"/>
    </row>
    <row r="780" spans="1:4" ht="15.75" customHeight="1" x14ac:dyDescent="0.25">
      <c r="A780" s="5"/>
      <c r="B780" s="6"/>
      <c r="C780" s="6"/>
      <c r="D780" s="6"/>
    </row>
    <row r="781" spans="1:4" ht="15.75" customHeight="1" x14ac:dyDescent="0.25">
      <c r="A781" s="5"/>
      <c r="B781" s="6"/>
      <c r="C781" s="6"/>
      <c r="D781" s="6"/>
    </row>
    <row r="782" spans="1:4" ht="15.75" customHeight="1" x14ac:dyDescent="0.25">
      <c r="A782" s="5"/>
      <c r="B782" s="6"/>
      <c r="C782" s="6"/>
      <c r="D782" s="6"/>
    </row>
    <row r="783" spans="1:4" ht="15.75" customHeight="1" x14ac:dyDescent="0.25">
      <c r="A783" s="5"/>
      <c r="B783" s="6"/>
      <c r="C783" s="6"/>
      <c r="D783" s="6"/>
    </row>
    <row r="784" spans="1:4" ht="15.75" customHeight="1" x14ac:dyDescent="0.25">
      <c r="A784" s="5"/>
      <c r="B784" s="6"/>
      <c r="C784" s="6"/>
      <c r="D784" s="6"/>
    </row>
    <row r="785" spans="1:4" ht="15.75" customHeight="1" x14ac:dyDescent="0.25">
      <c r="A785" s="5"/>
      <c r="B785" s="6"/>
      <c r="C785" s="6"/>
      <c r="D785" s="6"/>
    </row>
    <row r="786" spans="1:4" ht="15.75" customHeight="1" x14ac:dyDescent="0.25">
      <c r="A786" s="5"/>
      <c r="B786" s="6"/>
      <c r="C786" s="6"/>
      <c r="D786" s="6"/>
    </row>
    <row r="787" spans="1:4" ht="15.75" customHeight="1" x14ac:dyDescent="0.25">
      <c r="A787" s="5"/>
      <c r="B787" s="6"/>
      <c r="C787" s="6"/>
      <c r="D787" s="6"/>
    </row>
    <row r="788" spans="1:4" ht="15.75" customHeight="1" x14ac:dyDescent="0.25">
      <c r="A788" s="5"/>
      <c r="B788" s="6"/>
      <c r="C788" s="6"/>
      <c r="D788" s="6"/>
    </row>
    <row r="789" spans="1:4" ht="15.75" customHeight="1" x14ac:dyDescent="0.25">
      <c r="A789" s="5"/>
      <c r="B789" s="6"/>
      <c r="C789" s="6"/>
      <c r="D789" s="6"/>
    </row>
    <row r="790" spans="1:4" ht="15.75" customHeight="1" x14ac:dyDescent="0.25">
      <c r="A790" s="5"/>
      <c r="B790" s="6"/>
      <c r="C790" s="6"/>
      <c r="D790" s="6"/>
    </row>
    <row r="791" spans="1:4" ht="15.75" customHeight="1" x14ac:dyDescent="0.25">
      <c r="A791" s="5"/>
      <c r="B791" s="6"/>
      <c r="C791" s="6"/>
      <c r="D791" s="6"/>
    </row>
    <row r="792" spans="1:4" ht="15.75" customHeight="1" x14ac:dyDescent="0.25">
      <c r="A792" s="5"/>
      <c r="B792" s="6"/>
      <c r="C792" s="6"/>
      <c r="D792" s="6"/>
    </row>
    <row r="793" spans="1:4" ht="15.75" customHeight="1" x14ac:dyDescent="0.25">
      <c r="A793" s="5"/>
      <c r="B793" s="6"/>
      <c r="C793" s="6"/>
      <c r="D793" s="6"/>
    </row>
    <row r="794" spans="1:4" ht="15.75" customHeight="1" x14ac:dyDescent="0.25">
      <c r="A794" s="5"/>
      <c r="B794" s="6"/>
      <c r="C794" s="6"/>
      <c r="D794" s="6"/>
    </row>
    <row r="795" spans="1:4" ht="15.75" customHeight="1" x14ac:dyDescent="0.25">
      <c r="A795" s="5"/>
      <c r="B795" s="6"/>
      <c r="C795" s="6"/>
      <c r="D795" s="6"/>
    </row>
    <row r="796" spans="1:4" ht="15.75" customHeight="1" x14ac:dyDescent="0.25">
      <c r="A796" s="5"/>
      <c r="B796" s="6"/>
      <c r="C796" s="6"/>
      <c r="D796" s="6"/>
    </row>
    <row r="797" spans="1:4" ht="15.75" customHeight="1" x14ac:dyDescent="0.25">
      <c r="A797" s="5"/>
      <c r="B797" s="6"/>
      <c r="C797" s="6"/>
      <c r="D797" s="6"/>
    </row>
    <row r="798" spans="1:4" ht="15.75" customHeight="1" x14ac:dyDescent="0.25">
      <c r="A798" s="5"/>
      <c r="B798" s="6"/>
      <c r="C798" s="6"/>
      <c r="D798" s="6"/>
    </row>
    <row r="799" spans="1:4" ht="15.75" customHeight="1" x14ac:dyDescent="0.25">
      <c r="A799" s="5"/>
      <c r="B799" s="6"/>
      <c r="C799" s="6"/>
      <c r="D799" s="6"/>
    </row>
    <row r="800" spans="1:4" ht="15.75" customHeight="1" x14ac:dyDescent="0.25">
      <c r="A800" s="5"/>
      <c r="B800" s="6"/>
      <c r="C800" s="6"/>
      <c r="D800" s="6"/>
    </row>
    <row r="801" spans="1:4" ht="15.75" customHeight="1" x14ac:dyDescent="0.25">
      <c r="A801" s="5"/>
      <c r="B801" s="6"/>
      <c r="C801" s="6"/>
      <c r="D801" s="6"/>
    </row>
    <row r="802" spans="1:4" ht="15.75" customHeight="1" x14ac:dyDescent="0.25">
      <c r="A802" s="5"/>
      <c r="B802" s="6"/>
      <c r="C802" s="6"/>
      <c r="D802" s="6"/>
    </row>
    <row r="803" spans="1:4" ht="15.75" customHeight="1" x14ac:dyDescent="0.25">
      <c r="A803" s="5"/>
      <c r="B803" s="6"/>
      <c r="C803" s="6"/>
      <c r="D803" s="6"/>
    </row>
    <row r="804" spans="1:4" ht="15.75" customHeight="1" x14ac:dyDescent="0.25">
      <c r="A804" s="5"/>
      <c r="B804" s="6"/>
      <c r="C804" s="6"/>
      <c r="D804" s="6"/>
    </row>
    <row r="805" spans="1:4" ht="15.75" customHeight="1" x14ac:dyDescent="0.25">
      <c r="A805" s="5"/>
      <c r="B805" s="6"/>
      <c r="C805" s="6"/>
      <c r="D805" s="6"/>
    </row>
    <row r="806" spans="1:4" ht="15.75" customHeight="1" x14ac:dyDescent="0.25">
      <c r="A806" s="5"/>
      <c r="B806" s="6"/>
      <c r="C806" s="6"/>
      <c r="D806" s="6"/>
    </row>
    <row r="807" spans="1:4" ht="15.75" customHeight="1" x14ac:dyDescent="0.25">
      <c r="A807" s="5"/>
      <c r="B807" s="6"/>
      <c r="C807" s="6"/>
      <c r="D807" s="6"/>
    </row>
    <row r="808" spans="1:4" ht="15.75" customHeight="1" x14ac:dyDescent="0.25">
      <c r="A808" s="5"/>
      <c r="B808" s="6"/>
      <c r="C808" s="6"/>
      <c r="D808" s="6"/>
    </row>
    <row r="809" spans="1:4" ht="15.75" customHeight="1" x14ac:dyDescent="0.25">
      <c r="A809" s="5"/>
      <c r="B809" s="6"/>
      <c r="C809" s="6"/>
      <c r="D809" s="6"/>
    </row>
    <row r="810" spans="1:4" ht="15.75" customHeight="1" x14ac:dyDescent="0.25">
      <c r="A810" s="5"/>
      <c r="B810" s="6"/>
      <c r="C810" s="6"/>
      <c r="D810" s="6"/>
    </row>
    <row r="811" spans="1:4" ht="15.75" customHeight="1" x14ac:dyDescent="0.25">
      <c r="A811" s="5"/>
      <c r="B811" s="6"/>
      <c r="C811" s="6"/>
      <c r="D811" s="6"/>
    </row>
    <row r="812" spans="1:4" ht="15.75" customHeight="1" x14ac:dyDescent="0.25">
      <c r="A812" s="5"/>
      <c r="B812" s="6"/>
      <c r="C812" s="6"/>
      <c r="D812" s="6"/>
    </row>
    <row r="813" spans="1:4" ht="15.75" customHeight="1" x14ac:dyDescent="0.25">
      <c r="A813" s="5"/>
      <c r="B813" s="6"/>
      <c r="C813" s="6"/>
      <c r="D813" s="6"/>
    </row>
    <row r="814" spans="1:4" ht="15.75" customHeight="1" x14ac:dyDescent="0.25">
      <c r="A814" s="5"/>
      <c r="B814" s="6"/>
      <c r="C814" s="6"/>
      <c r="D814" s="6"/>
    </row>
    <row r="815" spans="1:4" ht="15.75" customHeight="1" x14ac:dyDescent="0.25">
      <c r="A815" s="5"/>
      <c r="B815" s="6"/>
      <c r="C815" s="6"/>
      <c r="D815" s="6"/>
    </row>
    <row r="816" spans="1:4" ht="15.75" customHeight="1" x14ac:dyDescent="0.25">
      <c r="A816" s="5"/>
      <c r="B816" s="6"/>
      <c r="C816" s="6"/>
      <c r="D816" s="6"/>
    </row>
    <row r="817" spans="1:4" ht="15.75" customHeight="1" x14ac:dyDescent="0.25">
      <c r="A817" s="5"/>
      <c r="B817" s="6"/>
      <c r="C817" s="6"/>
      <c r="D817" s="6"/>
    </row>
    <row r="818" spans="1:4" ht="15.75" customHeight="1" x14ac:dyDescent="0.25">
      <c r="A818" s="5"/>
      <c r="B818" s="6"/>
      <c r="C818" s="6"/>
      <c r="D818" s="6"/>
    </row>
    <row r="819" spans="1:4" ht="15.75" customHeight="1" x14ac:dyDescent="0.25">
      <c r="A819" s="5"/>
      <c r="B819" s="6"/>
      <c r="C819" s="6"/>
      <c r="D819" s="6"/>
    </row>
    <row r="820" spans="1:4" ht="15.75" customHeight="1" x14ac:dyDescent="0.25">
      <c r="A820" s="5"/>
      <c r="B820" s="6"/>
      <c r="C820" s="6"/>
      <c r="D820" s="6"/>
    </row>
    <row r="821" spans="1:4" ht="15.75" customHeight="1" x14ac:dyDescent="0.25">
      <c r="A821" s="5"/>
      <c r="B821" s="6"/>
      <c r="C821" s="6"/>
      <c r="D821" s="6"/>
    </row>
    <row r="822" spans="1:4" ht="15.75" customHeight="1" x14ac:dyDescent="0.25">
      <c r="A822" s="5"/>
      <c r="B822" s="6"/>
      <c r="C822" s="6"/>
      <c r="D822" s="6"/>
    </row>
    <row r="823" spans="1:4" ht="15.75" customHeight="1" x14ac:dyDescent="0.25">
      <c r="A823" s="5"/>
      <c r="B823" s="6"/>
      <c r="C823" s="6"/>
      <c r="D823" s="6"/>
    </row>
    <row r="824" spans="1:4" ht="15.75" customHeight="1" x14ac:dyDescent="0.25">
      <c r="A824" s="5"/>
      <c r="B824" s="6"/>
      <c r="C824" s="6"/>
      <c r="D824" s="6"/>
    </row>
    <row r="825" spans="1:4" ht="15.75" customHeight="1" x14ac:dyDescent="0.25">
      <c r="A825" s="5"/>
      <c r="B825" s="6"/>
      <c r="C825" s="6"/>
      <c r="D825" s="6"/>
    </row>
    <row r="826" spans="1:4" ht="15.75" customHeight="1" x14ac:dyDescent="0.25">
      <c r="A826" s="5"/>
      <c r="B826" s="6"/>
      <c r="C826" s="6"/>
      <c r="D826" s="6"/>
    </row>
    <row r="827" spans="1:4" ht="15.75" customHeight="1" x14ac:dyDescent="0.25">
      <c r="A827" s="5"/>
      <c r="B827" s="6"/>
      <c r="C827" s="6"/>
      <c r="D827" s="6"/>
    </row>
    <row r="828" spans="1:4" ht="15.75" customHeight="1" x14ac:dyDescent="0.25">
      <c r="A828" s="5"/>
      <c r="B828" s="6"/>
      <c r="C828" s="6"/>
      <c r="D828" s="6"/>
    </row>
    <row r="829" spans="1:4" ht="15.75" customHeight="1" x14ac:dyDescent="0.25">
      <c r="A829" s="5"/>
      <c r="B829" s="6"/>
      <c r="C829" s="6"/>
      <c r="D829" s="6"/>
    </row>
    <row r="830" spans="1:4" ht="15.75" customHeight="1" x14ac:dyDescent="0.25">
      <c r="A830" s="5"/>
      <c r="B830" s="6"/>
      <c r="C830" s="6"/>
      <c r="D830" s="6"/>
    </row>
    <row r="831" spans="1:4" ht="15.75" customHeight="1" x14ac:dyDescent="0.25">
      <c r="A831" s="5"/>
      <c r="B831" s="6"/>
      <c r="C831" s="6"/>
      <c r="D831" s="6"/>
    </row>
    <row r="832" spans="1:4" ht="15.75" customHeight="1" x14ac:dyDescent="0.25">
      <c r="A832" s="5"/>
      <c r="B832" s="6"/>
      <c r="C832" s="6"/>
      <c r="D832" s="6"/>
    </row>
    <row r="833" spans="1:4" ht="15.75" customHeight="1" x14ac:dyDescent="0.25">
      <c r="A833" s="5"/>
      <c r="B833" s="6"/>
      <c r="C833" s="6"/>
      <c r="D833" s="6"/>
    </row>
    <row r="834" spans="1:4" ht="15.75" customHeight="1" x14ac:dyDescent="0.25">
      <c r="A834" s="5"/>
      <c r="B834" s="6"/>
      <c r="C834" s="6"/>
      <c r="D834" s="6"/>
    </row>
    <row r="835" spans="1:4" ht="15.75" customHeight="1" x14ac:dyDescent="0.25">
      <c r="A835" s="5"/>
      <c r="B835" s="6"/>
      <c r="C835" s="6"/>
      <c r="D835" s="6"/>
    </row>
    <row r="836" spans="1:4" ht="15.75" customHeight="1" x14ac:dyDescent="0.25">
      <c r="A836" s="5"/>
      <c r="B836" s="6"/>
      <c r="C836" s="6"/>
      <c r="D836" s="6"/>
    </row>
    <row r="837" spans="1:4" ht="15.75" customHeight="1" x14ac:dyDescent="0.25">
      <c r="A837" s="5"/>
      <c r="B837" s="6"/>
      <c r="C837" s="6"/>
      <c r="D837" s="6"/>
    </row>
    <row r="838" spans="1:4" ht="15.75" customHeight="1" x14ac:dyDescent="0.25">
      <c r="A838" s="5"/>
      <c r="B838" s="6"/>
      <c r="C838" s="6"/>
      <c r="D838" s="6"/>
    </row>
    <row r="839" spans="1:4" ht="15.75" customHeight="1" x14ac:dyDescent="0.25">
      <c r="A839" s="5"/>
      <c r="B839" s="6"/>
      <c r="C839" s="6"/>
      <c r="D839" s="6"/>
    </row>
    <row r="840" spans="1:4" ht="15.75" customHeight="1" x14ac:dyDescent="0.25">
      <c r="A840" s="5"/>
      <c r="B840" s="6"/>
      <c r="C840" s="6"/>
      <c r="D840" s="6"/>
    </row>
    <row r="841" spans="1:4" ht="15.75" customHeight="1" x14ac:dyDescent="0.25">
      <c r="A841" s="5"/>
      <c r="B841" s="6"/>
      <c r="C841" s="6"/>
      <c r="D841" s="6"/>
    </row>
    <row r="842" spans="1:4" ht="15.75" customHeight="1" x14ac:dyDescent="0.25">
      <c r="A842" s="5"/>
      <c r="B842" s="6"/>
      <c r="C842" s="6"/>
      <c r="D842" s="6"/>
    </row>
    <row r="843" spans="1:4" ht="15.75" customHeight="1" x14ac:dyDescent="0.25">
      <c r="A843" s="5"/>
      <c r="B843" s="6"/>
      <c r="C843" s="6"/>
      <c r="D843" s="6"/>
    </row>
    <row r="844" spans="1:4" ht="15.75" customHeight="1" x14ac:dyDescent="0.25">
      <c r="A844" s="5"/>
      <c r="B844" s="6"/>
      <c r="C844" s="6"/>
      <c r="D844" s="6"/>
    </row>
    <row r="845" spans="1:4" ht="15.75" customHeight="1" x14ac:dyDescent="0.25">
      <c r="A845" s="5"/>
      <c r="B845" s="6"/>
      <c r="C845" s="6"/>
      <c r="D845" s="6"/>
    </row>
    <row r="846" spans="1:4" ht="15.75" customHeight="1" x14ac:dyDescent="0.25">
      <c r="A846" s="5"/>
      <c r="B846" s="6"/>
      <c r="C846" s="6"/>
      <c r="D846" s="6"/>
    </row>
    <row r="847" spans="1:4" ht="15.75" customHeight="1" x14ac:dyDescent="0.25">
      <c r="A847" s="5"/>
      <c r="B847" s="6"/>
      <c r="C847" s="6"/>
      <c r="D847" s="6"/>
    </row>
    <row r="848" spans="1:4" ht="15.75" customHeight="1" x14ac:dyDescent="0.25">
      <c r="A848" s="5"/>
      <c r="B848" s="6"/>
      <c r="C848" s="6"/>
      <c r="D848" s="6"/>
    </row>
    <row r="849" spans="1:4" ht="15.75" customHeight="1" x14ac:dyDescent="0.25">
      <c r="A849" s="5"/>
      <c r="B849" s="6"/>
      <c r="C849" s="6"/>
      <c r="D849" s="6"/>
    </row>
    <row r="850" spans="1:4" ht="15.75" customHeight="1" x14ac:dyDescent="0.25">
      <c r="A850" s="5"/>
      <c r="B850" s="6"/>
      <c r="C850" s="6"/>
      <c r="D850" s="6"/>
    </row>
    <row r="851" spans="1:4" ht="15.75" customHeight="1" x14ac:dyDescent="0.25">
      <c r="A851" s="5"/>
      <c r="B851" s="6"/>
      <c r="C851" s="6"/>
      <c r="D851" s="6"/>
    </row>
    <row r="852" spans="1:4" ht="15.75" customHeight="1" x14ac:dyDescent="0.25">
      <c r="A852" s="5"/>
      <c r="B852" s="6"/>
      <c r="C852" s="6"/>
      <c r="D852" s="6"/>
    </row>
    <row r="853" spans="1:4" ht="15.75" customHeight="1" x14ac:dyDescent="0.25">
      <c r="A853" s="5"/>
      <c r="B853" s="6"/>
      <c r="C853" s="6"/>
      <c r="D853" s="6"/>
    </row>
    <row r="854" spans="1:4" ht="15.75" customHeight="1" x14ac:dyDescent="0.25">
      <c r="A854" s="5"/>
      <c r="B854" s="6"/>
      <c r="C854" s="6"/>
      <c r="D854" s="6"/>
    </row>
    <row r="855" spans="1:4" ht="15.75" customHeight="1" x14ac:dyDescent="0.25">
      <c r="A855" s="5"/>
      <c r="B855" s="6"/>
      <c r="C855" s="6"/>
      <c r="D855" s="6"/>
    </row>
    <row r="856" spans="1:4" ht="15.75" customHeight="1" x14ac:dyDescent="0.25">
      <c r="A856" s="5"/>
      <c r="B856" s="6"/>
      <c r="C856" s="6"/>
      <c r="D856" s="6"/>
    </row>
    <row r="857" spans="1:4" ht="15.75" customHeight="1" x14ac:dyDescent="0.25">
      <c r="A857" s="5"/>
      <c r="B857" s="6"/>
      <c r="C857" s="6"/>
      <c r="D857" s="6"/>
    </row>
    <row r="858" spans="1:4" ht="15.75" customHeight="1" x14ac:dyDescent="0.25">
      <c r="A858" s="5"/>
      <c r="B858" s="6"/>
      <c r="C858" s="6"/>
      <c r="D858" s="6"/>
    </row>
    <row r="859" spans="1:4" ht="15.75" customHeight="1" x14ac:dyDescent="0.25">
      <c r="A859" s="5"/>
      <c r="B859" s="6"/>
      <c r="C859" s="6"/>
      <c r="D859" s="6"/>
    </row>
    <row r="860" spans="1:4" ht="15.75" customHeight="1" x14ac:dyDescent="0.25">
      <c r="A860" s="5"/>
      <c r="B860" s="6"/>
      <c r="C860" s="6"/>
      <c r="D860" s="6"/>
    </row>
    <row r="861" spans="1:4" ht="15.75" customHeight="1" x14ac:dyDescent="0.25">
      <c r="A861" s="5"/>
      <c r="B861" s="6"/>
      <c r="C861" s="6"/>
      <c r="D861" s="6"/>
    </row>
    <row r="862" spans="1:4" ht="15.75" customHeight="1" x14ac:dyDescent="0.25">
      <c r="A862" s="5"/>
      <c r="B862" s="6"/>
      <c r="C862" s="6"/>
      <c r="D862" s="6"/>
    </row>
    <row r="863" spans="1:4" ht="15.75" customHeight="1" x14ac:dyDescent="0.25">
      <c r="A863" s="5"/>
      <c r="B863" s="6"/>
      <c r="C863" s="6"/>
      <c r="D863" s="6"/>
    </row>
    <row r="864" spans="1:4" ht="15.75" customHeight="1" x14ac:dyDescent="0.25">
      <c r="A864" s="5"/>
      <c r="B864" s="6"/>
      <c r="C864" s="6"/>
      <c r="D864" s="6"/>
    </row>
    <row r="865" spans="1:4" ht="15.75" customHeight="1" x14ac:dyDescent="0.25">
      <c r="A865" s="5"/>
      <c r="B865" s="6"/>
      <c r="C865" s="6"/>
      <c r="D865" s="6"/>
    </row>
    <row r="866" spans="1:4" ht="15.75" customHeight="1" x14ac:dyDescent="0.25">
      <c r="A866" s="5"/>
      <c r="B866" s="6"/>
      <c r="C866" s="6"/>
      <c r="D866" s="6"/>
    </row>
    <row r="867" spans="1:4" ht="15.75" customHeight="1" x14ac:dyDescent="0.25">
      <c r="A867" s="5"/>
      <c r="B867" s="6"/>
      <c r="C867" s="6"/>
      <c r="D867" s="6"/>
    </row>
    <row r="868" spans="1:4" ht="15.75" customHeight="1" x14ac:dyDescent="0.25">
      <c r="A868" s="5"/>
      <c r="B868" s="6"/>
      <c r="C868" s="6"/>
      <c r="D868" s="6"/>
    </row>
    <row r="869" spans="1:4" ht="15.75" customHeight="1" x14ac:dyDescent="0.25">
      <c r="A869" s="5"/>
      <c r="B869" s="6"/>
      <c r="C869" s="6"/>
      <c r="D869" s="6"/>
    </row>
    <row r="870" spans="1:4" ht="15.75" customHeight="1" x14ac:dyDescent="0.25">
      <c r="A870" s="5"/>
      <c r="B870" s="6"/>
      <c r="C870" s="6"/>
      <c r="D870" s="6"/>
    </row>
    <row r="871" spans="1:4" ht="15.75" customHeight="1" x14ac:dyDescent="0.25">
      <c r="A871" s="5"/>
      <c r="B871" s="6"/>
      <c r="C871" s="6"/>
      <c r="D871" s="6"/>
    </row>
    <row r="872" spans="1:4" ht="15.75" customHeight="1" x14ac:dyDescent="0.25">
      <c r="A872" s="5"/>
      <c r="B872" s="6"/>
      <c r="C872" s="6"/>
      <c r="D872" s="6"/>
    </row>
    <row r="873" spans="1:4" ht="15.75" customHeight="1" x14ac:dyDescent="0.25">
      <c r="A873" s="5"/>
      <c r="B873" s="6"/>
      <c r="C873" s="6"/>
      <c r="D873" s="6"/>
    </row>
    <row r="874" spans="1:4" ht="15.75" customHeight="1" x14ac:dyDescent="0.25">
      <c r="A874" s="5"/>
      <c r="B874" s="6"/>
      <c r="C874" s="6"/>
      <c r="D874" s="6"/>
    </row>
    <row r="875" spans="1:4" ht="15.75" customHeight="1" x14ac:dyDescent="0.25">
      <c r="A875" s="5"/>
      <c r="B875" s="6"/>
      <c r="C875" s="6"/>
      <c r="D875" s="6"/>
    </row>
    <row r="876" spans="1:4" ht="15.75" customHeight="1" x14ac:dyDescent="0.25">
      <c r="A876" s="5"/>
      <c r="B876" s="6"/>
      <c r="C876" s="6"/>
      <c r="D876" s="6"/>
    </row>
    <row r="877" spans="1:4" ht="15.75" customHeight="1" x14ac:dyDescent="0.25">
      <c r="A877" s="5"/>
      <c r="B877" s="6"/>
      <c r="C877" s="6"/>
      <c r="D877" s="6"/>
    </row>
    <row r="878" spans="1:4" ht="15.75" customHeight="1" x14ac:dyDescent="0.25">
      <c r="A878" s="5"/>
      <c r="B878" s="6"/>
      <c r="C878" s="6"/>
      <c r="D878" s="6"/>
    </row>
    <row r="879" spans="1:4" ht="15.75" customHeight="1" x14ac:dyDescent="0.25">
      <c r="A879" s="5"/>
      <c r="B879" s="6"/>
      <c r="C879" s="6"/>
      <c r="D879" s="6"/>
    </row>
    <row r="880" spans="1:4" ht="15.75" customHeight="1" x14ac:dyDescent="0.25">
      <c r="A880" s="5"/>
      <c r="B880" s="6"/>
      <c r="C880" s="6"/>
      <c r="D880" s="6"/>
    </row>
    <row r="881" spans="1:4" ht="15.75" customHeight="1" x14ac:dyDescent="0.25">
      <c r="A881" s="5"/>
      <c r="B881" s="6"/>
      <c r="C881" s="6"/>
      <c r="D881" s="6"/>
    </row>
    <row r="882" spans="1:4" ht="15.75" customHeight="1" x14ac:dyDescent="0.25">
      <c r="A882" s="5"/>
      <c r="B882" s="6"/>
      <c r="C882" s="6"/>
      <c r="D882" s="6"/>
    </row>
    <row r="883" spans="1:4" ht="15.75" customHeight="1" x14ac:dyDescent="0.25">
      <c r="A883" s="5"/>
      <c r="B883" s="6"/>
      <c r="C883" s="6"/>
      <c r="D883" s="6"/>
    </row>
    <row r="884" spans="1:4" ht="15.75" customHeight="1" x14ac:dyDescent="0.25">
      <c r="A884" s="5"/>
      <c r="B884" s="6"/>
      <c r="C884" s="6"/>
      <c r="D884" s="6"/>
    </row>
    <row r="885" spans="1:4" ht="15.75" customHeight="1" x14ac:dyDescent="0.25">
      <c r="A885" s="5"/>
      <c r="B885" s="6"/>
      <c r="C885" s="6"/>
      <c r="D885" s="6"/>
    </row>
    <row r="886" spans="1:4" ht="15.75" customHeight="1" x14ac:dyDescent="0.25">
      <c r="A886" s="5"/>
      <c r="B886" s="6"/>
      <c r="C886" s="6"/>
      <c r="D886" s="6"/>
    </row>
    <row r="887" spans="1:4" ht="15.75" customHeight="1" x14ac:dyDescent="0.25">
      <c r="A887" s="5"/>
      <c r="B887" s="6"/>
      <c r="C887" s="6"/>
      <c r="D887" s="6"/>
    </row>
    <row r="888" spans="1:4" ht="15.75" customHeight="1" x14ac:dyDescent="0.25">
      <c r="A888" s="5"/>
      <c r="B888" s="6"/>
      <c r="C888" s="6"/>
      <c r="D888" s="6"/>
    </row>
    <row r="889" spans="1:4" ht="15.75" customHeight="1" x14ac:dyDescent="0.25">
      <c r="A889" s="5"/>
      <c r="B889" s="6"/>
      <c r="C889" s="6"/>
      <c r="D889" s="6"/>
    </row>
    <row r="890" spans="1:4" ht="15.75" customHeight="1" x14ac:dyDescent="0.25">
      <c r="A890" s="5"/>
      <c r="B890" s="6"/>
      <c r="C890" s="6"/>
      <c r="D890" s="6"/>
    </row>
    <row r="891" spans="1:4" ht="15.75" customHeight="1" x14ac:dyDescent="0.25">
      <c r="A891" s="5"/>
      <c r="B891" s="6"/>
      <c r="C891" s="6"/>
      <c r="D891" s="6"/>
    </row>
    <row r="892" spans="1:4" ht="15.75" customHeight="1" x14ac:dyDescent="0.25">
      <c r="A892" s="5"/>
      <c r="B892" s="6"/>
      <c r="C892" s="6"/>
      <c r="D892" s="6"/>
    </row>
    <row r="893" spans="1:4" ht="15.75" customHeight="1" x14ac:dyDescent="0.25">
      <c r="A893" s="5"/>
      <c r="B893" s="6"/>
      <c r="C893" s="6"/>
      <c r="D893" s="6"/>
    </row>
    <row r="894" spans="1:4" ht="15.75" customHeight="1" x14ac:dyDescent="0.25">
      <c r="A894" s="5"/>
      <c r="B894" s="6"/>
      <c r="C894" s="6"/>
      <c r="D894" s="6"/>
    </row>
    <row r="895" spans="1:4" ht="15.75" customHeight="1" x14ac:dyDescent="0.25">
      <c r="A895" s="5"/>
      <c r="B895" s="6"/>
      <c r="C895" s="6"/>
      <c r="D895" s="6"/>
    </row>
    <row r="896" spans="1:4" ht="15.75" customHeight="1" x14ac:dyDescent="0.25">
      <c r="A896" s="5"/>
      <c r="B896" s="6"/>
      <c r="C896" s="6"/>
      <c r="D896" s="6"/>
    </row>
    <row r="897" spans="1:4" ht="15.75" customHeight="1" x14ac:dyDescent="0.25">
      <c r="A897" s="5"/>
      <c r="B897" s="6"/>
      <c r="C897" s="6"/>
      <c r="D897" s="6"/>
    </row>
    <row r="898" spans="1:4" ht="15.75" customHeight="1" x14ac:dyDescent="0.25">
      <c r="A898" s="5"/>
      <c r="B898" s="6"/>
      <c r="C898" s="6"/>
      <c r="D898" s="6"/>
    </row>
    <row r="899" spans="1:4" ht="15.75" customHeight="1" x14ac:dyDescent="0.25">
      <c r="A899" s="5"/>
      <c r="B899" s="6"/>
      <c r="C899" s="6"/>
      <c r="D899" s="6"/>
    </row>
    <row r="900" spans="1:4" ht="15.75" customHeight="1" x14ac:dyDescent="0.25">
      <c r="A900" s="5"/>
      <c r="B900" s="6"/>
      <c r="C900" s="6"/>
      <c r="D900" s="6"/>
    </row>
    <row r="901" spans="1:4" ht="15.75" customHeight="1" x14ac:dyDescent="0.25">
      <c r="A901" s="5"/>
      <c r="B901" s="6"/>
      <c r="C901" s="6"/>
      <c r="D901" s="6"/>
    </row>
    <row r="902" spans="1:4" ht="15.75" customHeight="1" x14ac:dyDescent="0.25">
      <c r="A902" s="5"/>
      <c r="B902" s="6"/>
      <c r="C902" s="6"/>
      <c r="D902" s="6"/>
    </row>
    <row r="903" spans="1:4" ht="15.75" customHeight="1" x14ac:dyDescent="0.25">
      <c r="A903" s="5"/>
      <c r="B903" s="6"/>
      <c r="C903" s="6"/>
      <c r="D903" s="6"/>
    </row>
    <row r="904" spans="1:4" ht="15.75" customHeight="1" x14ac:dyDescent="0.25">
      <c r="A904" s="5"/>
      <c r="B904" s="6"/>
      <c r="C904" s="6"/>
      <c r="D904" s="6"/>
    </row>
    <row r="905" spans="1:4" ht="15.75" customHeight="1" x14ac:dyDescent="0.25">
      <c r="A905" s="5"/>
      <c r="B905" s="6"/>
      <c r="C905" s="6"/>
      <c r="D905" s="6"/>
    </row>
    <row r="906" spans="1:4" ht="15.75" customHeight="1" x14ac:dyDescent="0.25">
      <c r="A906" s="5"/>
      <c r="B906" s="6"/>
      <c r="C906" s="6"/>
      <c r="D906" s="6"/>
    </row>
    <row r="907" spans="1:4" ht="15.75" customHeight="1" x14ac:dyDescent="0.25">
      <c r="A907" s="5"/>
      <c r="B907" s="6"/>
      <c r="C907" s="6"/>
      <c r="D907" s="6"/>
    </row>
    <row r="908" spans="1:4" ht="15.75" customHeight="1" x14ac:dyDescent="0.25">
      <c r="A908" s="5"/>
      <c r="B908" s="6"/>
      <c r="C908" s="6"/>
      <c r="D908" s="6"/>
    </row>
    <row r="909" spans="1:4" ht="15.75" customHeight="1" x14ac:dyDescent="0.25">
      <c r="A909" s="5"/>
      <c r="B909" s="6"/>
      <c r="C909" s="6"/>
      <c r="D909" s="6"/>
    </row>
    <row r="910" spans="1:4" ht="15.75" customHeight="1" x14ac:dyDescent="0.25">
      <c r="A910" s="5"/>
      <c r="B910" s="6"/>
      <c r="C910" s="6"/>
      <c r="D910" s="6"/>
    </row>
    <row r="911" spans="1:4" ht="15.75" customHeight="1" x14ac:dyDescent="0.25">
      <c r="A911" s="5"/>
      <c r="B911" s="6"/>
      <c r="C911" s="6"/>
      <c r="D911" s="6"/>
    </row>
    <row r="912" spans="1:4" ht="15.75" customHeight="1" x14ac:dyDescent="0.25">
      <c r="A912" s="5"/>
      <c r="B912" s="6"/>
      <c r="C912" s="6"/>
      <c r="D912" s="6"/>
    </row>
    <row r="913" spans="1:4" ht="15.75" customHeight="1" x14ac:dyDescent="0.25">
      <c r="A913" s="5"/>
      <c r="B913" s="6"/>
      <c r="C913" s="6"/>
      <c r="D913" s="6"/>
    </row>
    <row r="914" spans="1:4" ht="15.75" customHeight="1" x14ac:dyDescent="0.25">
      <c r="A914" s="5"/>
      <c r="B914" s="6"/>
      <c r="C914" s="6"/>
      <c r="D914" s="6"/>
    </row>
    <row r="915" spans="1:4" ht="15.75" customHeight="1" x14ac:dyDescent="0.25">
      <c r="A915" s="5"/>
      <c r="B915" s="6"/>
      <c r="C915" s="6"/>
      <c r="D915" s="6"/>
    </row>
    <row r="916" spans="1:4" ht="15.75" customHeight="1" x14ac:dyDescent="0.25">
      <c r="A916" s="5"/>
      <c r="B916" s="6"/>
      <c r="C916" s="6"/>
      <c r="D916" s="6"/>
    </row>
    <row r="917" spans="1:4" ht="15.75" customHeight="1" x14ac:dyDescent="0.25">
      <c r="A917" s="5"/>
      <c r="B917" s="6"/>
      <c r="C917" s="6"/>
      <c r="D917" s="6"/>
    </row>
    <row r="918" spans="1:4" ht="15.75" customHeight="1" x14ac:dyDescent="0.25">
      <c r="A918" s="5"/>
      <c r="B918" s="6"/>
      <c r="C918" s="6"/>
      <c r="D918" s="6"/>
    </row>
    <row r="919" spans="1:4" ht="15.75" customHeight="1" x14ac:dyDescent="0.25">
      <c r="A919" s="5"/>
      <c r="B919" s="6"/>
      <c r="C919" s="6"/>
      <c r="D919" s="6"/>
    </row>
    <row r="920" spans="1:4" ht="15.75" customHeight="1" x14ac:dyDescent="0.25">
      <c r="A920" s="5"/>
      <c r="B920" s="6"/>
      <c r="C920" s="6"/>
      <c r="D920" s="6"/>
    </row>
    <row r="921" spans="1:4" ht="15.75" customHeight="1" x14ac:dyDescent="0.25">
      <c r="A921" s="5"/>
      <c r="B921" s="6"/>
      <c r="C921" s="6"/>
      <c r="D921" s="6"/>
    </row>
    <row r="922" spans="1:4" ht="15.75" customHeight="1" x14ac:dyDescent="0.25">
      <c r="A922" s="5"/>
      <c r="B922" s="6"/>
      <c r="C922" s="6"/>
      <c r="D922" s="6"/>
    </row>
    <row r="923" spans="1:4" ht="15.75" customHeight="1" x14ac:dyDescent="0.25">
      <c r="A923" s="5"/>
      <c r="B923" s="6"/>
      <c r="C923" s="6"/>
      <c r="D923" s="6"/>
    </row>
    <row r="924" spans="1:4" ht="15.75" customHeight="1" x14ac:dyDescent="0.25">
      <c r="A924" s="5"/>
      <c r="B924" s="6"/>
      <c r="C924" s="6"/>
      <c r="D924" s="6"/>
    </row>
    <row r="925" spans="1:4" ht="15.75" customHeight="1" x14ac:dyDescent="0.25">
      <c r="A925" s="5"/>
      <c r="B925" s="6"/>
      <c r="C925" s="6"/>
      <c r="D925" s="6"/>
    </row>
    <row r="926" spans="1:4" ht="15.75" customHeight="1" x14ac:dyDescent="0.25">
      <c r="A926" s="5"/>
      <c r="B926" s="6"/>
      <c r="C926" s="6"/>
      <c r="D926" s="6"/>
    </row>
    <row r="927" spans="1:4" ht="15.75" customHeight="1" x14ac:dyDescent="0.25">
      <c r="A927" s="5"/>
      <c r="B927" s="6"/>
      <c r="C927" s="6"/>
      <c r="D927" s="6"/>
    </row>
    <row r="928" spans="1:4" ht="15.75" customHeight="1" x14ac:dyDescent="0.25">
      <c r="A928" s="5"/>
      <c r="B928" s="6"/>
      <c r="C928" s="6"/>
      <c r="D928" s="6"/>
    </row>
    <row r="929" spans="1:4" ht="15.75" customHeight="1" x14ac:dyDescent="0.25">
      <c r="A929" s="5"/>
      <c r="B929" s="6"/>
      <c r="C929" s="6"/>
      <c r="D929" s="6"/>
    </row>
    <row r="930" spans="1:4" ht="15.75" customHeight="1" x14ac:dyDescent="0.25">
      <c r="A930" s="5"/>
      <c r="B930" s="6"/>
      <c r="C930" s="6"/>
      <c r="D930" s="6"/>
    </row>
    <row r="931" spans="1:4" ht="15.75" customHeight="1" x14ac:dyDescent="0.25">
      <c r="A931" s="5"/>
      <c r="B931" s="6"/>
      <c r="C931" s="6"/>
      <c r="D931" s="6"/>
    </row>
    <row r="932" spans="1:4" ht="15.75" customHeight="1" x14ac:dyDescent="0.25">
      <c r="A932" s="5"/>
      <c r="B932" s="6"/>
      <c r="C932" s="6"/>
      <c r="D932" s="6"/>
    </row>
    <row r="933" spans="1:4" ht="15.75" customHeight="1" x14ac:dyDescent="0.25">
      <c r="A933" s="5"/>
      <c r="B933" s="6"/>
      <c r="C933" s="6"/>
      <c r="D933" s="6"/>
    </row>
    <row r="934" spans="1:4" ht="15.75" customHeight="1" x14ac:dyDescent="0.25">
      <c r="A934" s="5"/>
      <c r="B934" s="6"/>
      <c r="C934" s="6"/>
      <c r="D934" s="6"/>
    </row>
    <row r="935" spans="1:4" ht="15.75" customHeight="1" x14ac:dyDescent="0.25">
      <c r="A935" s="5"/>
      <c r="B935" s="6"/>
      <c r="C935" s="6"/>
      <c r="D935" s="6"/>
    </row>
    <row r="936" spans="1:4" ht="15.75" customHeight="1" x14ac:dyDescent="0.25">
      <c r="A936" s="5"/>
      <c r="B936" s="6"/>
      <c r="C936" s="6"/>
      <c r="D936" s="6"/>
    </row>
    <row r="937" spans="1:4" ht="15.75" customHeight="1" x14ac:dyDescent="0.25">
      <c r="A937" s="5"/>
      <c r="B937" s="6"/>
      <c r="C937" s="6"/>
      <c r="D937" s="6"/>
    </row>
    <row r="938" spans="1:4" ht="15.75" customHeight="1" x14ac:dyDescent="0.25">
      <c r="A938" s="5"/>
      <c r="B938" s="6"/>
      <c r="C938" s="6"/>
      <c r="D938" s="6"/>
    </row>
    <row r="939" spans="1:4" ht="15.75" customHeight="1" x14ac:dyDescent="0.25">
      <c r="A939" s="5"/>
      <c r="B939" s="6"/>
      <c r="C939" s="6"/>
      <c r="D939" s="6"/>
    </row>
    <row r="940" spans="1:4" ht="15.75" customHeight="1" x14ac:dyDescent="0.25">
      <c r="A940" s="5"/>
      <c r="B940" s="6"/>
      <c r="C940" s="6"/>
      <c r="D940" s="6"/>
    </row>
    <row r="941" spans="1:4" ht="15.75" customHeight="1" x14ac:dyDescent="0.25">
      <c r="A941" s="5"/>
      <c r="B941" s="6"/>
      <c r="C941" s="6"/>
      <c r="D941" s="6"/>
    </row>
    <row r="942" spans="1:4" ht="15.75" customHeight="1" x14ac:dyDescent="0.25">
      <c r="A942" s="5"/>
      <c r="B942" s="6"/>
      <c r="C942" s="6"/>
      <c r="D942" s="6"/>
    </row>
    <row r="943" spans="1:4" ht="15.75" customHeight="1" x14ac:dyDescent="0.25">
      <c r="A943" s="5"/>
      <c r="B943" s="6"/>
      <c r="C943" s="6"/>
      <c r="D943" s="6"/>
    </row>
    <row r="944" spans="1:4" ht="15.75" customHeight="1" x14ac:dyDescent="0.25">
      <c r="A944" s="5"/>
      <c r="B944" s="6"/>
      <c r="C944" s="6"/>
      <c r="D944" s="6"/>
    </row>
    <row r="945" spans="1:4" ht="15.75" customHeight="1" x14ac:dyDescent="0.25">
      <c r="A945" s="5"/>
      <c r="B945" s="6"/>
      <c r="C945" s="6"/>
      <c r="D945" s="6"/>
    </row>
    <row r="946" spans="1:4" ht="15.75" customHeight="1" x14ac:dyDescent="0.25">
      <c r="A946" s="5"/>
      <c r="B946" s="6"/>
      <c r="C946" s="6"/>
      <c r="D946" s="6"/>
    </row>
    <row r="947" spans="1:4" ht="15.75" customHeight="1" x14ac:dyDescent="0.25">
      <c r="A947" s="5"/>
      <c r="B947" s="6"/>
      <c r="C947" s="6"/>
      <c r="D947" s="6"/>
    </row>
    <row r="948" spans="1:4" ht="15.75" customHeight="1" x14ac:dyDescent="0.25">
      <c r="A948" s="5"/>
      <c r="B948" s="6"/>
      <c r="C948" s="6"/>
      <c r="D948" s="6"/>
    </row>
    <row r="949" spans="1:4" ht="15.75" customHeight="1" x14ac:dyDescent="0.25">
      <c r="A949" s="5"/>
      <c r="B949" s="6"/>
      <c r="C949" s="6"/>
      <c r="D949" s="6"/>
    </row>
    <row r="950" spans="1:4" ht="15.75" customHeight="1" x14ac:dyDescent="0.25">
      <c r="A950" s="5"/>
      <c r="B950" s="6"/>
      <c r="C950" s="6"/>
      <c r="D950" s="6"/>
    </row>
    <row r="951" spans="1:4" ht="15.75" customHeight="1" x14ac:dyDescent="0.25">
      <c r="A951" s="5"/>
      <c r="B951" s="6"/>
      <c r="C951" s="6"/>
      <c r="D951" s="6"/>
    </row>
    <row r="952" spans="1:4" ht="15.75" customHeight="1" x14ac:dyDescent="0.25">
      <c r="A952" s="5"/>
      <c r="B952" s="6"/>
      <c r="C952" s="6"/>
      <c r="D952" s="6"/>
    </row>
    <row r="953" spans="1:4" ht="15.75" customHeight="1" x14ac:dyDescent="0.25">
      <c r="A953" s="5"/>
      <c r="B953" s="6"/>
      <c r="C953" s="6"/>
      <c r="D953" s="6"/>
    </row>
    <row r="954" spans="1:4" ht="15.75" customHeight="1" x14ac:dyDescent="0.25">
      <c r="A954" s="5"/>
      <c r="B954" s="6"/>
      <c r="C954" s="6"/>
      <c r="D954" s="6"/>
    </row>
    <row r="955" spans="1:4" ht="15.75" customHeight="1" x14ac:dyDescent="0.25">
      <c r="A955" s="5"/>
      <c r="B955" s="6"/>
      <c r="C955" s="6"/>
      <c r="D955" s="6"/>
    </row>
    <row r="956" spans="1:4" ht="15.75" customHeight="1" x14ac:dyDescent="0.25">
      <c r="A956" s="5"/>
      <c r="B956" s="6"/>
      <c r="C956" s="6"/>
      <c r="D956" s="6"/>
    </row>
    <row r="957" spans="1:4" ht="15.75" customHeight="1" x14ac:dyDescent="0.25">
      <c r="A957" s="5"/>
      <c r="B957" s="6"/>
      <c r="C957" s="6"/>
      <c r="D957" s="6"/>
    </row>
    <row r="958" spans="1:4" ht="15.75" customHeight="1" x14ac:dyDescent="0.25">
      <c r="A958" s="5"/>
      <c r="B958" s="6"/>
      <c r="C958" s="6"/>
      <c r="D958" s="6"/>
    </row>
    <row r="959" spans="1:4" ht="15.75" customHeight="1" x14ac:dyDescent="0.25">
      <c r="A959" s="5"/>
      <c r="B959" s="6"/>
      <c r="C959" s="6"/>
      <c r="D959" s="6"/>
    </row>
    <row r="960" spans="1:4" ht="15.75" customHeight="1" x14ac:dyDescent="0.25">
      <c r="A960" s="5"/>
      <c r="B960" s="6"/>
      <c r="C960" s="6"/>
      <c r="D960" s="6"/>
    </row>
    <row r="961" spans="1:4" ht="15.75" customHeight="1" x14ac:dyDescent="0.25">
      <c r="A961" s="5"/>
      <c r="B961" s="6"/>
      <c r="C961" s="6"/>
      <c r="D961" s="6"/>
    </row>
    <row r="962" spans="1:4" ht="15.75" customHeight="1" x14ac:dyDescent="0.25">
      <c r="A962" s="5"/>
      <c r="B962" s="6"/>
      <c r="C962" s="6"/>
      <c r="D962" s="6"/>
    </row>
    <row r="963" spans="1:4" ht="15.75" customHeight="1" x14ac:dyDescent="0.25">
      <c r="A963" s="5"/>
      <c r="B963" s="6"/>
      <c r="C963" s="6"/>
      <c r="D963" s="6"/>
    </row>
    <row r="964" spans="1:4" ht="15.75" customHeight="1" x14ac:dyDescent="0.25">
      <c r="A964" s="5"/>
      <c r="B964" s="6"/>
      <c r="C964" s="6"/>
      <c r="D964" s="6"/>
    </row>
    <row r="965" spans="1:4" ht="15.75" customHeight="1" x14ac:dyDescent="0.25">
      <c r="A965" s="5"/>
      <c r="B965" s="6"/>
      <c r="C965" s="6"/>
      <c r="D965" s="6"/>
    </row>
    <row r="966" spans="1:4" ht="15.75" customHeight="1" x14ac:dyDescent="0.25">
      <c r="A966" s="5"/>
      <c r="B966" s="6"/>
      <c r="C966" s="6"/>
      <c r="D966" s="6"/>
    </row>
    <row r="967" spans="1:4" ht="15.75" customHeight="1" x14ac:dyDescent="0.25">
      <c r="A967" s="5"/>
      <c r="B967" s="6"/>
      <c r="C967" s="6"/>
      <c r="D967" s="6"/>
    </row>
    <row r="968" spans="1:4" ht="15.75" customHeight="1" x14ac:dyDescent="0.25">
      <c r="A968" s="5"/>
      <c r="B968" s="6"/>
      <c r="C968" s="6"/>
      <c r="D968" s="6"/>
    </row>
    <row r="969" spans="1:4" ht="15.75" customHeight="1" x14ac:dyDescent="0.25">
      <c r="A969" s="5"/>
      <c r="B969" s="6"/>
      <c r="C969" s="6"/>
      <c r="D969" s="6"/>
    </row>
    <row r="970" spans="1:4" ht="15.75" customHeight="1" x14ac:dyDescent="0.25">
      <c r="A970" s="5"/>
      <c r="B970" s="6"/>
      <c r="C970" s="6"/>
      <c r="D970" s="6"/>
    </row>
    <row r="971" spans="1:4" ht="15.75" customHeight="1" x14ac:dyDescent="0.25">
      <c r="A971" s="5"/>
      <c r="B971" s="6"/>
      <c r="C971" s="6"/>
      <c r="D971" s="6"/>
    </row>
    <row r="972" spans="1:4" ht="15.75" customHeight="1" x14ac:dyDescent="0.25">
      <c r="A972" s="5"/>
      <c r="B972" s="6"/>
      <c r="C972" s="6"/>
      <c r="D972" s="6"/>
    </row>
    <row r="973" spans="1:4" ht="15.75" customHeight="1" x14ac:dyDescent="0.25">
      <c r="A973" s="5"/>
      <c r="B973" s="6"/>
      <c r="C973" s="6"/>
      <c r="D973" s="6"/>
    </row>
    <row r="974" spans="1:4" ht="15.75" customHeight="1" x14ac:dyDescent="0.25">
      <c r="A974" s="5"/>
      <c r="B974" s="6"/>
      <c r="C974" s="6"/>
      <c r="D974" s="6"/>
    </row>
    <row r="975" spans="1:4" ht="15.75" customHeight="1" x14ac:dyDescent="0.25">
      <c r="A975" s="5"/>
      <c r="B975" s="6"/>
      <c r="C975" s="6"/>
      <c r="D975" s="6"/>
    </row>
    <row r="976" spans="1:4" ht="15.75" customHeight="1" x14ac:dyDescent="0.25">
      <c r="A976" s="5"/>
      <c r="B976" s="6"/>
      <c r="C976" s="6"/>
      <c r="D976" s="6"/>
    </row>
    <row r="977" spans="1:4" ht="15.75" customHeight="1" x14ac:dyDescent="0.25">
      <c r="A977" s="5"/>
      <c r="B977" s="6"/>
      <c r="C977" s="6"/>
      <c r="D977" s="6"/>
    </row>
    <row r="978" spans="1:4" ht="15.75" customHeight="1" x14ac:dyDescent="0.25">
      <c r="A978" s="5"/>
      <c r="B978" s="6"/>
      <c r="C978" s="6"/>
      <c r="D978" s="6"/>
    </row>
    <row r="979" spans="1:4" ht="15.75" customHeight="1" x14ac:dyDescent="0.25">
      <c r="A979" s="5"/>
      <c r="B979" s="6"/>
      <c r="C979" s="6"/>
      <c r="D979" s="6"/>
    </row>
    <row r="980" spans="1:4" ht="15.75" customHeight="1" x14ac:dyDescent="0.25">
      <c r="A980" s="5"/>
      <c r="B980" s="6"/>
      <c r="C980" s="6"/>
      <c r="D980" s="6"/>
    </row>
    <row r="981" spans="1:4" ht="15.75" customHeight="1" x14ac:dyDescent="0.25">
      <c r="A981" s="5"/>
      <c r="B981" s="6"/>
      <c r="C981" s="6"/>
      <c r="D981" s="6"/>
    </row>
    <row r="982" spans="1:4" ht="15.75" customHeight="1" x14ac:dyDescent="0.25">
      <c r="A982" s="5"/>
      <c r="B982" s="6"/>
      <c r="C982" s="6"/>
      <c r="D982" s="6"/>
    </row>
    <row r="983" spans="1:4" ht="15.75" customHeight="1" x14ac:dyDescent="0.25">
      <c r="A983" s="5"/>
      <c r="B983" s="6"/>
      <c r="C983" s="6"/>
      <c r="D983" s="6"/>
    </row>
    <row r="984" spans="1:4" ht="15.75" customHeight="1" x14ac:dyDescent="0.25">
      <c r="A984" s="5"/>
      <c r="B984" s="6"/>
      <c r="C984" s="6"/>
      <c r="D984" s="6"/>
    </row>
    <row r="985" spans="1:4" ht="15.75" customHeight="1" x14ac:dyDescent="0.25">
      <c r="A985" s="5"/>
      <c r="B985" s="6"/>
      <c r="C985" s="6"/>
      <c r="D985" s="6"/>
    </row>
    <row r="986" spans="1:4" ht="15.75" customHeight="1" x14ac:dyDescent="0.25">
      <c r="A986" s="5"/>
      <c r="B986" s="6"/>
      <c r="C986" s="6"/>
      <c r="D986" s="6"/>
    </row>
    <row r="987" spans="1:4" ht="15.75" customHeight="1" x14ac:dyDescent="0.25">
      <c r="A987" s="5"/>
      <c r="B987" s="6"/>
      <c r="C987" s="6"/>
      <c r="D987" s="6"/>
    </row>
    <row r="988" spans="1:4" ht="15.75" customHeight="1" x14ac:dyDescent="0.25">
      <c r="A988" s="5"/>
      <c r="B988" s="6"/>
      <c r="C988" s="6"/>
      <c r="D988" s="6"/>
    </row>
    <row r="989" spans="1:4" ht="15.75" customHeight="1" x14ac:dyDescent="0.25">
      <c r="A989" s="5"/>
      <c r="B989" s="6"/>
      <c r="C989" s="6"/>
      <c r="D989" s="6"/>
    </row>
    <row r="990" spans="1:4" ht="15.75" customHeight="1" x14ac:dyDescent="0.25">
      <c r="A990" s="5"/>
      <c r="B990" s="6"/>
      <c r="C990" s="6"/>
      <c r="D990" s="6"/>
    </row>
    <row r="991" spans="1:4" ht="15.75" customHeight="1" x14ac:dyDescent="0.25">
      <c r="A991" s="5"/>
      <c r="B991" s="6"/>
      <c r="C991" s="6"/>
      <c r="D991" s="6"/>
    </row>
    <row r="992" spans="1:4" ht="15.75" customHeight="1" x14ac:dyDescent="0.25">
      <c r="A992" s="5"/>
      <c r="B992" s="6"/>
      <c r="C992" s="6"/>
      <c r="D992" s="6"/>
    </row>
    <row r="993" spans="1:4" ht="15.75" customHeight="1" x14ac:dyDescent="0.25">
      <c r="A993" s="5"/>
      <c r="B993" s="6"/>
      <c r="C993" s="6"/>
      <c r="D993" s="6"/>
    </row>
    <row r="994" spans="1:4" ht="15.75" customHeight="1" x14ac:dyDescent="0.25">
      <c r="A994" s="5"/>
      <c r="B994" s="6"/>
      <c r="C994" s="6"/>
      <c r="D994" s="6"/>
    </row>
    <row r="995" spans="1:4" ht="15.75" customHeight="1" x14ac:dyDescent="0.25">
      <c r="A995" s="5"/>
      <c r="B995" s="6"/>
      <c r="C995" s="6"/>
      <c r="D995" s="6"/>
    </row>
    <row r="996" spans="1:4" ht="15.75" customHeight="1" x14ac:dyDescent="0.25">
      <c r="A996" s="5"/>
      <c r="B996" s="6"/>
      <c r="C996" s="6"/>
      <c r="D996" s="6"/>
    </row>
    <row r="997" spans="1:4" ht="15.75" customHeight="1" x14ac:dyDescent="0.25">
      <c r="A997" s="5"/>
      <c r="B997" s="6"/>
      <c r="C997" s="6"/>
      <c r="D997" s="6"/>
    </row>
    <row r="998" spans="1:4" ht="15.75" customHeight="1" x14ac:dyDescent="0.25">
      <c r="A998" s="5"/>
      <c r="B998" s="6"/>
      <c r="C998" s="6"/>
      <c r="D998" s="6"/>
    </row>
    <row r="999" spans="1:4" ht="15.75" customHeight="1" x14ac:dyDescent="0.25">
      <c r="A999" s="5"/>
      <c r="B999" s="6"/>
      <c r="C999" s="6"/>
      <c r="D999" s="6"/>
    </row>
    <row r="1000" spans="1:4" ht="15.75" customHeight="1" x14ac:dyDescent="0.25">
      <c r="A1000" s="5"/>
      <c r="B1000" s="6"/>
      <c r="C1000" s="6"/>
      <c r="D1000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</dc:creator>
  <cp:lastModifiedBy>Administrator</cp:lastModifiedBy>
  <dcterms:created xsi:type="dcterms:W3CDTF">2018-08-29T14:34:08Z</dcterms:created>
  <dcterms:modified xsi:type="dcterms:W3CDTF">2018-09-04T00:50:38Z</dcterms:modified>
</cp:coreProperties>
</file>