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ev\net.akbike86.Core\docs\"/>
    </mc:Choice>
  </mc:AlternateContent>
  <xr:revisionPtr revIDLastSave="0" documentId="13_ncr:1_{8823EC58-E973-49B2-8056-CC33D11C998D}" xr6:coauthVersionLast="47" xr6:coauthVersionMax="47" xr10:uidLastSave="{00000000-0000-0000-0000-000000000000}"/>
  <bookViews>
    <workbookView xWindow="3330" yWindow="1080" windowWidth="21600" windowHeight="11385" xr2:uid="{AECD730A-1DFA-404D-ABBC-FDE73B00F6E5}"/>
  </bookViews>
  <sheets>
    <sheet name="Sheet1" sheetId="1" r:id="rId1"/>
    <sheet name="Sheet2" sheetId="2" r:id="rId2"/>
  </sheets>
  <definedNames>
    <definedName name="a_">Sheet1!$B$2</definedName>
    <definedName name="b_">Sheet1!$B$4</definedName>
    <definedName name="Base_Factor">Sheet1!$T$36</definedName>
    <definedName name="c_">Sheet1!$B$3</definedName>
    <definedName name="Easing_Factor">Sheet1!$W$36</definedName>
    <definedName name="m_">Sheet1!$C$4</definedName>
    <definedName name="P_X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2" l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11" i="2"/>
  <c r="B12" i="2" s="1"/>
  <c r="D11" i="2"/>
  <c r="D5" i="2"/>
  <c r="D6" i="2"/>
  <c r="D7" i="2"/>
  <c r="D8" i="2"/>
  <c r="D9" i="2"/>
  <c r="D10" i="2"/>
  <c r="D4" i="2"/>
  <c r="B10" i="2"/>
  <c r="B9" i="2"/>
  <c r="B8" i="2"/>
  <c r="B6" i="2"/>
  <c r="B7" i="2" s="1"/>
  <c r="B5" i="2"/>
  <c r="S38" i="1"/>
  <c r="AA58" i="1"/>
  <c r="W39" i="1"/>
  <c r="X39" i="1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L9" i="1"/>
  <c r="K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39" i="1"/>
  <c r="AH39" i="1" s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39" i="1"/>
  <c r="AB39" i="1" s="1"/>
  <c r="AE38" i="1"/>
  <c r="AC38" i="1"/>
  <c r="Y38" i="1"/>
  <c r="U38" i="1"/>
  <c r="R39" i="1"/>
  <c r="R40" i="1" s="1"/>
  <c r="Y40" i="1" s="1"/>
  <c r="I38" i="1"/>
  <c r="J38" i="1" s="1"/>
  <c r="M38" i="1" s="1"/>
  <c r="H39" i="1"/>
  <c r="I39" i="1" s="1"/>
  <c r="K32" i="1"/>
  <c r="J32" i="1"/>
  <c r="K31" i="1"/>
  <c r="J31" i="1"/>
  <c r="K30" i="1"/>
  <c r="J30" i="1"/>
  <c r="K29" i="1"/>
  <c r="J2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M8" i="1"/>
  <c r="K6" i="1"/>
  <c r="K5" i="1"/>
  <c r="K4" i="1"/>
  <c r="B33" i="1"/>
  <c r="E33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B29" i="1"/>
  <c r="E29" i="1" s="1"/>
  <c r="B30" i="1"/>
  <c r="E30" i="1" s="1"/>
  <c r="B31" i="1"/>
  <c r="E31" i="1" s="1"/>
  <c r="B32" i="1"/>
  <c r="E32" i="1" s="1"/>
  <c r="B9" i="1"/>
  <c r="E9" i="1" s="1"/>
  <c r="B3" i="1"/>
  <c r="C4" i="1" s="1"/>
  <c r="B5" i="1"/>
  <c r="D12" i="2" l="1"/>
  <c r="B13" i="2"/>
  <c r="X50" i="1"/>
  <c r="X43" i="1"/>
  <c r="X42" i="1"/>
  <c r="AB45" i="1"/>
  <c r="X53" i="1"/>
  <c r="X45" i="1"/>
  <c r="X51" i="1"/>
  <c r="X57" i="1"/>
  <c r="X49" i="1"/>
  <c r="X41" i="1"/>
  <c r="AH53" i="1"/>
  <c r="AH45" i="1"/>
  <c r="X52" i="1"/>
  <c r="X44" i="1"/>
  <c r="AB54" i="1"/>
  <c r="AB46" i="1"/>
  <c r="AH51" i="1"/>
  <c r="AH43" i="1"/>
  <c r="AB53" i="1"/>
  <c r="X56" i="1"/>
  <c r="X58" i="1"/>
  <c r="AB49" i="1"/>
  <c r="AB41" i="1"/>
  <c r="AH54" i="1"/>
  <c r="X48" i="1"/>
  <c r="X54" i="1"/>
  <c r="X46" i="1"/>
  <c r="X40" i="1"/>
  <c r="X55" i="1"/>
  <c r="X47" i="1"/>
  <c r="AB58" i="1"/>
  <c r="AB50" i="1"/>
  <c r="AB42" i="1"/>
  <c r="AH55" i="1"/>
  <c r="AH47" i="1"/>
  <c r="AB43" i="1"/>
  <c r="AH57" i="1"/>
  <c r="AH49" i="1"/>
  <c r="AH41" i="1"/>
  <c r="AB57" i="1"/>
  <c r="AB51" i="1"/>
  <c r="AB52" i="1"/>
  <c r="AH46" i="1"/>
  <c r="AB55" i="1"/>
  <c r="AB47" i="1"/>
  <c r="AH52" i="1"/>
  <c r="AH44" i="1"/>
  <c r="AH58" i="1"/>
  <c r="AH50" i="1"/>
  <c r="AH42" i="1"/>
  <c r="AB44" i="1"/>
  <c r="AH56" i="1"/>
  <c r="AH48" i="1"/>
  <c r="AH40" i="1"/>
  <c r="AB40" i="1"/>
  <c r="AB56" i="1"/>
  <c r="AB48" i="1"/>
  <c r="L31" i="1"/>
  <c r="H40" i="1"/>
  <c r="I40" i="1" s="1"/>
  <c r="J40" i="1" s="1"/>
  <c r="M40" i="1" s="1"/>
  <c r="K28" i="1"/>
  <c r="AE40" i="1"/>
  <c r="U40" i="1"/>
  <c r="Y39" i="1"/>
  <c r="Z39" i="1" s="1"/>
  <c r="AC40" i="1"/>
  <c r="AC39" i="1"/>
  <c r="AD39" i="1" s="1"/>
  <c r="AE39" i="1"/>
  <c r="AF39" i="1" s="1"/>
  <c r="U39" i="1"/>
  <c r="V39" i="1" s="1"/>
  <c r="K38" i="1"/>
  <c r="N38" i="1" s="1"/>
  <c r="L29" i="1"/>
  <c r="K19" i="1"/>
  <c r="K11" i="1"/>
  <c r="M11" i="1" s="1"/>
  <c r="J39" i="1"/>
  <c r="M39" i="1" s="1"/>
  <c r="K39" i="1"/>
  <c r="N39" i="1" s="1"/>
  <c r="L39" i="1"/>
  <c r="O39" i="1" s="1"/>
  <c r="K25" i="1"/>
  <c r="M25" i="1" s="1"/>
  <c r="K24" i="1"/>
  <c r="K16" i="1"/>
  <c r="M16" i="1" s="1"/>
  <c r="K23" i="1"/>
  <c r="M9" i="1"/>
  <c r="L32" i="1"/>
  <c r="K22" i="1"/>
  <c r="K14" i="1"/>
  <c r="M14" i="1" s="1"/>
  <c r="K21" i="1"/>
  <c r="M21" i="1" s="1"/>
  <c r="K15" i="1"/>
  <c r="K13" i="1"/>
  <c r="L13" i="1" s="1"/>
  <c r="K20" i="1"/>
  <c r="L20" i="1" s="1"/>
  <c r="K12" i="1"/>
  <c r="L12" i="1" s="1"/>
  <c r="K27" i="1"/>
  <c r="L30" i="1"/>
  <c r="K26" i="1"/>
  <c r="K18" i="1"/>
  <c r="L18" i="1" s="1"/>
  <c r="K10" i="1"/>
  <c r="L10" i="1" s="1"/>
  <c r="L38" i="1"/>
  <c r="O38" i="1" s="1"/>
  <c r="K17" i="1"/>
  <c r="R41" i="1"/>
  <c r="S40" i="1"/>
  <c r="S39" i="1"/>
  <c r="T39" i="1" s="1"/>
  <c r="L11" i="1"/>
  <c r="M30" i="1"/>
  <c r="M32" i="1"/>
  <c r="M29" i="1"/>
  <c r="M20" i="1"/>
  <c r="C28" i="1"/>
  <c r="D28" i="1" s="1"/>
  <c r="C20" i="1"/>
  <c r="D20" i="1" s="1"/>
  <c r="N8" i="1"/>
  <c r="N9" i="1" s="1"/>
  <c r="M31" i="1"/>
  <c r="E28" i="1"/>
  <c r="E20" i="1"/>
  <c r="C33" i="1"/>
  <c r="D33" i="1" s="1"/>
  <c r="C27" i="1"/>
  <c r="D27" i="1" s="1"/>
  <c r="C12" i="1"/>
  <c r="D12" i="1" s="1"/>
  <c r="C32" i="1"/>
  <c r="D32" i="1" s="1"/>
  <c r="C24" i="1"/>
  <c r="D24" i="1" s="1"/>
  <c r="C16" i="1"/>
  <c r="D16" i="1" s="1"/>
  <c r="C31" i="1"/>
  <c r="D31" i="1" s="1"/>
  <c r="C23" i="1"/>
  <c r="D23" i="1" s="1"/>
  <c r="C15" i="1"/>
  <c r="D15" i="1" s="1"/>
  <c r="C30" i="1"/>
  <c r="D30" i="1" s="1"/>
  <c r="C22" i="1"/>
  <c r="D22" i="1" s="1"/>
  <c r="C14" i="1"/>
  <c r="D14" i="1" s="1"/>
  <c r="C29" i="1"/>
  <c r="D29" i="1" s="1"/>
  <c r="C21" i="1"/>
  <c r="D21" i="1" s="1"/>
  <c r="C13" i="1"/>
  <c r="D13" i="1" s="1"/>
  <c r="C19" i="1"/>
  <c r="D19" i="1" s="1"/>
  <c r="C11" i="1"/>
  <c r="D11" i="1" s="1"/>
  <c r="C9" i="1"/>
  <c r="D9" i="1" s="1"/>
  <c r="C26" i="1"/>
  <c r="D26" i="1" s="1"/>
  <c r="C18" i="1"/>
  <c r="D18" i="1" s="1"/>
  <c r="C10" i="1"/>
  <c r="D10" i="1" s="1"/>
  <c r="C25" i="1"/>
  <c r="D25" i="1" s="1"/>
  <c r="C17" i="1"/>
  <c r="D17" i="1" s="1"/>
  <c r="B6" i="1"/>
  <c r="D13" i="2" l="1"/>
  <c r="B14" i="2"/>
  <c r="AH59" i="1"/>
  <c r="AB59" i="1"/>
  <c r="L40" i="1"/>
  <c r="O40" i="1" s="1"/>
  <c r="H41" i="1"/>
  <c r="K40" i="1"/>
  <c r="N40" i="1" s="1"/>
  <c r="AF40" i="1"/>
  <c r="L16" i="1"/>
  <c r="Z40" i="1"/>
  <c r="AD40" i="1"/>
  <c r="AE41" i="1"/>
  <c r="AF41" i="1" s="1"/>
  <c r="Y41" i="1"/>
  <c r="Z41" i="1" s="1"/>
  <c r="AC41" i="1"/>
  <c r="AD41" i="1" s="1"/>
  <c r="U41" i="1"/>
  <c r="V40" i="1"/>
  <c r="L14" i="1"/>
  <c r="M13" i="1"/>
  <c r="T40" i="1"/>
  <c r="M10" i="1"/>
  <c r="R42" i="1"/>
  <c r="S41" i="1"/>
  <c r="T41" i="1" s="1"/>
  <c r="M12" i="1"/>
  <c r="L23" i="1"/>
  <c r="L24" i="1"/>
  <c r="M19" i="1"/>
  <c r="M15" i="1"/>
  <c r="L22" i="1"/>
  <c r="M17" i="1"/>
  <c r="M23" i="1"/>
  <c r="M18" i="1"/>
  <c r="L19" i="1"/>
  <c r="L17" i="1"/>
  <c r="L21" i="1"/>
  <c r="M24" i="1"/>
  <c r="M22" i="1"/>
  <c r="L15" i="1"/>
  <c r="N12" i="1"/>
  <c r="N20" i="1"/>
  <c r="N15" i="1"/>
  <c r="N23" i="1"/>
  <c r="N31" i="1"/>
  <c r="O8" i="1"/>
  <c r="O9" i="1" s="1"/>
  <c r="N17" i="1"/>
  <c r="N10" i="1"/>
  <c r="N18" i="1"/>
  <c r="N13" i="1"/>
  <c r="N21" i="1"/>
  <c r="N29" i="1"/>
  <c r="N16" i="1"/>
  <c r="N24" i="1"/>
  <c r="N32" i="1"/>
  <c r="N11" i="1"/>
  <c r="N19" i="1"/>
  <c r="N14" i="1"/>
  <c r="N22" i="1"/>
  <c r="N30" i="1"/>
  <c r="N25" i="1"/>
  <c r="N26" i="1"/>
  <c r="L25" i="1"/>
  <c r="B15" i="2" l="1"/>
  <c r="D14" i="2"/>
  <c r="H42" i="1"/>
  <c r="I41" i="1"/>
  <c r="V41" i="1"/>
  <c r="AE42" i="1"/>
  <c r="AF42" i="1" s="1"/>
  <c r="Y42" i="1"/>
  <c r="Z42" i="1" s="1"/>
  <c r="AC42" i="1"/>
  <c r="AD42" i="1" s="1"/>
  <c r="U42" i="1"/>
  <c r="V42" i="1" s="1"/>
  <c r="R43" i="1"/>
  <c r="S42" i="1"/>
  <c r="T42" i="1" s="1"/>
  <c r="P8" i="1"/>
  <c r="P9" i="1" s="1"/>
  <c r="O17" i="1"/>
  <c r="O25" i="1"/>
  <c r="O12" i="1"/>
  <c r="O20" i="1"/>
  <c r="O15" i="1"/>
  <c r="O23" i="1"/>
  <c r="O31" i="1"/>
  <c r="O10" i="1"/>
  <c r="O18" i="1"/>
  <c r="O26" i="1"/>
  <c r="O13" i="1"/>
  <c r="O21" i="1"/>
  <c r="O29" i="1"/>
  <c r="O16" i="1"/>
  <c r="O24" i="1"/>
  <c r="O32" i="1"/>
  <c r="O14" i="1"/>
  <c r="O30" i="1"/>
  <c r="O11" i="1"/>
  <c r="O19" i="1"/>
  <c r="O22" i="1"/>
  <c r="O27" i="1"/>
  <c r="L26" i="1"/>
  <c r="M26" i="1"/>
  <c r="B16" i="2" l="1"/>
  <c r="D15" i="2"/>
  <c r="J41" i="1"/>
  <c r="M41" i="1" s="1"/>
  <c r="K41" i="1"/>
  <c r="N41" i="1" s="1"/>
  <c r="L41" i="1"/>
  <c r="O41" i="1" s="1"/>
  <c r="H43" i="1"/>
  <c r="I42" i="1"/>
  <c r="U43" i="1"/>
  <c r="V43" i="1" s="1"/>
  <c r="AE43" i="1"/>
  <c r="AF43" i="1" s="1"/>
  <c r="Y43" i="1"/>
  <c r="Z43" i="1" s="1"/>
  <c r="AC43" i="1"/>
  <c r="AD43" i="1" s="1"/>
  <c r="R44" i="1"/>
  <c r="S43" i="1"/>
  <c r="T43" i="1" s="1"/>
  <c r="L27" i="1"/>
  <c r="M27" i="1"/>
  <c r="N27" i="1"/>
  <c r="Q8" i="1"/>
  <c r="Q9" i="1" s="1"/>
  <c r="P14" i="1"/>
  <c r="P22" i="1"/>
  <c r="P30" i="1"/>
  <c r="P17" i="1"/>
  <c r="P25" i="1"/>
  <c r="P19" i="1"/>
  <c r="P12" i="1"/>
  <c r="P20" i="1"/>
  <c r="P28" i="1"/>
  <c r="P11" i="1"/>
  <c r="P15" i="1"/>
  <c r="P23" i="1"/>
  <c r="P31" i="1"/>
  <c r="P10" i="1"/>
  <c r="P18" i="1"/>
  <c r="P26" i="1"/>
  <c r="P13" i="1"/>
  <c r="P21" i="1"/>
  <c r="P29" i="1"/>
  <c r="P27" i="1"/>
  <c r="P16" i="1"/>
  <c r="P24" i="1"/>
  <c r="P32" i="1"/>
  <c r="D16" i="2" l="1"/>
  <c r="B17" i="2"/>
  <c r="L42" i="1"/>
  <c r="O42" i="1" s="1"/>
  <c r="K42" i="1"/>
  <c r="N42" i="1" s="1"/>
  <c r="J42" i="1"/>
  <c r="M42" i="1" s="1"/>
  <c r="H44" i="1"/>
  <c r="I43" i="1"/>
  <c r="AC44" i="1"/>
  <c r="AD44" i="1" s="1"/>
  <c r="U44" i="1"/>
  <c r="V44" i="1" s="1"/>
  <c r="AE44" i="1"/>
  <c r="AF44" i="1" s="1"/>
  <c r="Y44" i="1"/>
  <c r="Z44" i="1" s="1"/>
  <c r="R45" i="1"/>
  <c r="S44" i="1"/>
  <c r="T44" i="1" s="1"/>
  <c r="R8" i="1"/>
  <c r="R9" i="1" s="1"/>
  <c r="Q11" i="1"/>
  <c r="Q19" i="1"/>
  <c r="Q27" i="1"/>
  <c r="Q16" i="1"/>
  <c r="Q32" i="1"/>
  <c r="Q14" i="1"/>
  <c r="Q22" i="1"/>
  <c r="Q30" i="1"/>
  <c r="Q24" i="1"/>
  <c r="Q17" i="1"/>
  <c r="Q25" i="1"/>
  <c r="Q12" i="1"/>
  <c r="Q20" i="1"/>
  <c r="Q28" i="1"/>
  <c r="Q15" i="1"/>
  <c r="Q23" i="1"/>
  <c r="Q31" i="1"/>
  <c r="Q10" i="1"/>
  <c r="Q18" i="1"/>
  <c r="Q26" i="1"/>
  <c r="Q13" i="1"/>
  <c r="Q21" i="1"/>
  <c r="Q29" i="1"/>
  <c r="L28" i="1"/>
  <c r="M28" i="1"/>
  <c r="N28" i="1"/>
  <c r="O28" i="1"/>
  <c r="D17" i="2" l="1"/>
  <c r="B18" i="2"/>
  <c r="J43" i="1"/>
  <c r="M43" i="1" s="1"/>
  <c r="K43" i="1"/>
  <c r="N43" i="1" s="1"/>
  <c r="L43" i="1"/>
  <c r="O43" i="1" s="1"/>
  <c r="H45" i="1"/>
  <c r="I44" i="1"/>
  <c r="AC45" i="1"/>
  <c r="AD45" i="1" s="1"/>
  <c r="U45" i="1"/>
  <c r="V45" i="1" s="1"/>
  <c r="AE45" i="1"/>
  <c r="AF45" i="1" s="1"/>
  <c r="Y45" i="1"/>
  <c r="Z45" i="1" s="1"/>
  <c r="R46" i="1"/>
  <c r="S45" i="1"/>
  <c r="T45" i="1" s="1"/>
  <c r="S8" i="1"/>
  <c r="S9" i="1" s="1"/>
  <c r="R16" i="1"/>
  <c r="R24" i="1"/>
  <c r="R32" i="1"/>
  <c r="R11" i="1"/>
  <c r="R19" i="1"/>
  <c r="R27" i="1"/>
  <c r="R14" i="1"/>
  <c r="R22" i="1"/>
  <c r="R30" i="1"/>
  <c r="R21" i="1"/>
  <c r="R17" i="1"/>
  <c r="R25" i="1"/>
  <c r="R12" i="1"/>
  <c r="R20" i="1"/>
  <c r="R28" i="1"/>
  <c r="R15" i="1"/>
  <c r="R23" i="1"/>
  <c r="R31" i="1"/>
  <c r="R13" i="1"/>
  <c r="R29" i="1"/>
  <c r="R10" i="1"/>
  <c r="R18" i="1"/>
  <c r="R26" i="1"/>
  <c r="B19" i="2" l="1"/>
  <c r="D18" i="2"/>
  <c r="H46" i="1"/>
  <c r="I45" i="1"/>
  <c r="K44" i="1"/>
  <c r="N44" i="1" s="1"/>
  <c r="L44" i="1"/>
  <c r="O44" i="1" s="1"/>
  <c r="J44" i="1"/>
  <c r="M44" i="1" s="1"/>
  <c r="AC46" i="1"/>
  <c r="AD46" i="1" s="1"/>
  <c r="U46" i="1"/>
  <c r="V46" i="1" s="1"/>
  <c r="AE46" i="1"/>
  <c r="AF46" i="1" s="1"/>
  <c r="Y46" i="1"/>
  <c r="Z46" i="1" s="1"/>
  <c r="R47" i="1"/>
  <c r="S46" i="1"/>
  <c r="T46" i="1" s="1"/>
  <c r="T8" i="1"/>
  <c r="T9" i="1" s="1"/>
  <c r="S13" i="1"/>
  <c r="S21" i="1"/>
  <c r="S29" i="1"/>
  <c r="S16" i="1"/>
  <c r="S24" i="1"/>
  <c r="S32" i="1"/>
  <c r="S26" i="1"/>
  <c r="S11" i="1"/>
  <c r="S19" i="1"/>
  <c r="S27" i="1"/>
  <c r="S14" i="1"/>
  <c r="S22" i="1"/>
  <c r="S30" i="1"/>
  <c r="S18" i="1"/>
  <c r="S17" i="1"/>
  <c r="S25" i="1"/>
  <c r="S12" i="1"/>
  <c r="S20" i="1"/>
  <c r="S28" i="1"/>
  <c r="S10" i="1"/>
  <c r="S15" i="1"/>
  <c r="S23" i="1"/>
  <c r="S31" i="1"/>
  <c r="D19" i="2" l="1"/>
  <c r="B20" i="2"/>
  <c r="J45" i="1"/>
  <c r="M45" i="1" s="1"/>
  <c r="K45" i="1"/>
  <c r="N45" i="1" s="1"/>
  <c r="L45" i="1"/>
  <c r="O45" i="1" s="1"/>
  <c r="I46" i="1"/>
  <c r="H47" i="1"/>
  <c r="Y47" i="1"/>
  <c r="Z47" i="1" s="1"/>
  <c r="AC47" i="1"/>
  <c r="AD47" i="1" s="1"/>
  <c r="U47" i="1"/>
  <c r="V47" i="1" s="1"/>
  <c r="AE47" i="1"/>
  <c r="AF47" i="1" s="1"/>
  <c r="R48" i="1"/>
  <c r="S47" i="1"/>
  <c r="T47" i="1" s="1"/>
  <c r="U8" i="1"/>
  <c r="U9" i="1" s="1"/>
  <c r="T10" i="1"/>
  <c r="T18" i="1"/>
  <c r="T26" i="1"/>
  <c r="T13" i="1"/>
  <c r="T21" i="1"/>
  <c r="T29" i="1"/>
  <c r="T23" i="1"/>
  <c r="T16" i="1"/>
  <c r="T24" i="1"/>
  <c r="T32" i="1"/>
  <c r="T11" i="1"/>
  <c r="T19" i="1"/>
  <c r="T27" i="1"/>
  <c r="T14" i="1"/>
  <c r="T22" i="1"/>
  <c r="T30" i="1"/>
  <c r="T17" i="1"/>
  <c r="T25" i="1"/>
  <c r="T15" i="1"/>
  <c r="T31" i="1"/>
  <c r="T12" i="1"/>
  <c r="T20" i="1"/>
  <c r="T28" i="1"/>
  <c r="B21" i="2" l="1"/>
  <c r="D21" i="2" s="1"/>
  <c r="D20" i="2"/>
  <c r="H48" i="1"/>
  <c r="I47" i="1"/>
  <c r="K46" i="1"/>
  <c r="N46" i="1" s="1"/>
  <c r="L46" i="1"/>
  <c r="O46" i="1" s="1"/>
  <c r="J46" i="1"/>
  <c r="M46" i="1" s="1"/>
  <c r="Y48" i="1"/>
  <c r="Z48" i="1" s="1"/>
  <c r="AC48" i="1"/>
  <c r="AD48" i="1" s="1"/>
  <c r="U48" i="1"/>
  <c r="V48" i="1" s="1"/>
  <c r="AE48" i="1"/>
  <c r="AF48" i="1" s="1"/>
  <c r="R49" i="1"/>
  <c r="S48" i="1"/>
  <c r="T48" i="1" s="1"/>
  <c r="V8" i="1"/>
  <c r="V9" i="1" s="1"/>
  <c r="U15" i="1"/>
  <c r="U23" i="1"/>
  <c r="U31" i="1"/>
  <c r="U10" i="1"/>
  <c r="U18" i="1"/>
  <c r="U26" i="1"/>
  <c r="U13" i="1"/>
  <c r="U21" i="1"/>
  <c r="U29" i="1"/>
  <c r="U28" i="1"/>
  <c r="U16" i="1"/>
  <c r="U24" i="1"/>
  <c r="U32" i="1"/>
  <c r="U11" i="1"/>
  <c r="U19" i="1"/>
  <c r="U27" i="1"/>
  <c r="U14" i="1"/>
  <c r="U22" i="1"/>
  <c r="U30" i="1"/>
  <c r="U20" i="1"/>
  <c r="U17" i="1"/>
  <c r="U25" i="1"/>
  <c r="U12" i="1"/>
  <c r="J47" i="1" l="1"/>
  <c r="M47" i="1" s="1"/>
  <c r="K47" i="1"/>
  <c r="N47" i="1" s="1"/>
  <c r="L47" i="1"/>
  <c r="O47" i="1" s="1"/>
  <c r="H49" i="1"/>
  <c r="I48" i="1"/>
  <c r="AE49" i="1"/>
  <c r="AF49" i="1" s="1"/>
  <c r="Y49" i="1"/>
  <c r="Z49" i="1" s="1"/>
  <c r="AC49" i="1"/>
  <c r="AD49" i="1" s="1"/>
  <c r="U49" i="1"/>
  <c r="V49" i="1" s="1"/>
  <c r="R50" i="1"/>
  <c r="S49" i="1"/>
  <c r="T49" i="1" s="1"/>
  <c r="W8" i="1"/>
  <c r="W9" i="1" s="1"/>
  <c r="V12" i="1"/>
  <c r="V20" i="1"/>
  <c r="V28" i="1"/>
  <c r="V15" i="1"/>
  <c r="V23" i="1"/>
  <c r="V31" i="1"/>
  <c r="V10" i="1"/>
  <c r="V18" i="1"/>
  <c r="V26" i="1"/>
  <c r="V25" i="1"/>
  <c r="V13" i="1"/>
  <c r="V21" i="1"/>
  <c r="V29" i="1"/>
  <c r="V16" i="1"/>
  <c r="V24" i="1"/>
  <c r="V32" i="1"/>
  <c r="V17" i="1"/>
  <c r="V11" i="1"/>
  <c r="V19" i="1"/>
  <c r="V27" i="1"/>
  <c r="V14" i="1"/>
  <c r="V22" i="1"/>
  <c r="V30" i="1"/>
  <c r="L48" i="1" l="1"/>
  <c r="O48" i="1" s="1"/>
  <c r="K48" i="1"/>
  <c r="N48" i="1" s="1"/>
  <c r="J48" i="1"/>
  <c r="M48" i="1" s="1"/>
  <c r="I49" i="1"/>
  <c r="H50" i="1"/>
  <c r="AE50" i="1"/>
  <c r="AF50" i="1" s="1"/>
  <c r="Y50" i="1"/>
  <c r="Z50" i="1" s="1"/>
  <c r="AC50" i="1"/>
  <c r="AD50" i="1" s="1"/>
  <c r="U50" i="1"/>
  <c r="V50" i="1" s="1"/>
  <c r="R51" i="1"/>
  <c r="S50" i="1"/>
  <c r="T50" i="1" s="1"/>
  <c r="X8" i="1"/>
  <c r="X9" i="1" s="1"/>
  <c r="W17" i="1"/>
  <c r="W25" i="1"/>
  <c r="W12" i="1"/>
  <c r="W20" i="1"/>
  <c r="W28" i="1"/>
  <c r="W14" i="1"/>
  <c r="W22" i="1"/>
  <c r="W30" i="1"/>
  <c r="W15" i="1"/>
  <c r="W23" i="1"/>
  <c r="W31" i="1"/>
  <c r="W10" i="1"/>
  <c r="W18" i="1"/>
  <c r="W26" i="1"/>
  <c r="W13" i="1"/>
  <c r="W21" i="1"/>
  <c r="W29" i="1"/>
  <c r="W16" i="1"/>
  <c r="W24" i="1"/>
  <c r="W32" i="1"/>
  <c r="W11" i="1"/>
  <c r="W19" i="1"/>
  <c r="W27" i="1"/>
  <c r="H51" i="1" l="1"/>
  <c r="I50" i="1"/>
  <c r="L49" i="1"/>
  <c r="O49" i="1" s="1"/>
  <c r="J49" i="1"/>
  <c r="M49" i="1" s="1"/>
  <c r="K49" i="1"/>
  <c r="N49" i="1" s="1"/>
  <c r="U51" i="1"/>
  <c r="V51" i="1" s="1"/>
  <c r="AE51" i="1"/>
  <c r="AF51" i="1" s="1"/>
  <c r="Y51" i="1"/>
  <c r="Z51" i="1" s="1"/>
  <c r="AC51" i="1"/>
  <c r="AD51" i="1" s="1"/>
  <c r="R52" i="1"/>
  <c r="S51" i="1"/>
  <c r="T51" i="1" s="1"/>
  <c r="Y8" i="1"/>
  <c r="Y9" i="1" s="1"/>
  <c r="X14" i="1"/>
  <c r="X22" i="1"/>
  <c r="X30" i="1"/>
  <c r="X17" i="1"/>
  <c r="X25" i="1"/>
  <c r="X27" i="1"/>
  <c r="X12" i="1"/>
  <c r="X20" i="1"/>
  <c r="X28" i="1"/>
  <c r="X15" i="1"/>
  <c r="X23" i="1"/>
  <c r="X31" i="1"/>
  <c r="X11" i="1"/>
  <c r="X10" i="1"/>
  <c r="X18" i="1"/>
  <c r="X26" i="1"/>
  <c r="X13" i="1"/>
  <c r="X21" i="1"/>
  <c r="X29" i="1"/>
  <c r="X19" i="1"/>
  <c r="X16" i="1"/>
  <c r="X24" i="1"/>
  <c r="X32" i="1"/>
  <c r="J50" i="1" l="1"/>
  <c r="M50" i="1" s="1"/>
  <c r="K50" i="1"/>
  <c r="N50" i="1" s="1"/>
  <c r="L50" i="1"/>
  <c r="O50" i="1" s="1"/>
  <c r="I51" i="1"/>
  <c r="H52" i="1"/>
  <c r="AC52" i="1"/>
  <c r="AD52" i="1" s="1"/>
  <c r="U52" i="1"/>
  <c r="V52" i="1" s="1"/>
  <c r="AE52" i="1"/>
  <c r="AF52" i="1" s="1"/>
  <c r="Y52" i="1"/>
  <c r="Z52" i="1" s="1"/>
  <c r="R53" i="1"/>
  <c r="S52" i="1"/>
  <c r="T52" i="1" s="1"/>
  <c r="Z8" i="1"/>
  <c r="Z9" i="1" s="1"/>
  <c r="Y11" i="1"/>
  <c r="Y19" i="1"/>
  <c r="Y27" i="1"/>
  <c r="Y24" i="1"/>
  <c r="Y14" i="1"/>
  <c r="Y22" i="1"/>
  <c r="Y30" i="1"/>
  <c r="Y17" i="1"/>
  <c r="Y25" i="1"/>
  <c r="Y32" i="1"/>
  <c r="Y12" i="1"/>
  <c r="Y20" i="1"/>
  <c r="Y28" i="1"/>
  <c r="Y15" i="1"/>
  <c r="Y23" i="1"/>
  <c r="Y31" i="1"/>
  <c r="Y10" i="1"/>
  <c r="Y18" i="1"/>
  <c r="Y26" i="1"/>
  <c r="Y16" i="1"/>
  <c r="Y13" i="1"/>
  <c r="Y21" i="1"/>
  <c r="Y29" i="1"/>
  <c r="I52" i="1" l="1"/>
  <c r="H53" i="1"/>
  <c r="L51" i="1"/>
  <c r="O51" i="1" s="1"/>
  <c r="J51" i="1"/>
  <c r="M51" i="1" s="1"/>
  <c r="K51" i="1"/>
  <c r="N51" i="1" s="1"/>
  <c r="AC53" i="1"/>
  <c r="AD53" i="1" s="1"/>
  <c r="U53" i="1"/>
  <c r="V53" i="1" s="1"/>
  <c r="AE53" i="1"/>
  <c r="AF53" i="1" s="1"/>
  <c r="Y53" i="1"/>
  <c r="R54" i="1"/>
  <c r="S53" i="1"/>
  <c r="T53" i="1" s="1"/>
  <c r="AA8" i="1"/>
  <c r="AA9" i="1" s="1"/>
  <c r="Z16" i="1"/>
  <c r="Z24" i="1"/>
  <c r="Z32" i="1"/>
  <c r="Z11" i="1"/>
  <c r="Z19" i="1"/>
  <c r="Z27" i="1"/>
  <c r="Z13" i="1"/>
  <c r="Z29" i="1"/>
  <c r="Z14" i="1"/>
  <c r="Z22" i="1"/>
  <c r="Z30" i="1"/>
  <c r="Z17" i="1"/>
  <c r="Z25" i="1"/>
  <c r="Z12" i="1"/>
  <c r="Z20" i="1"/>
  <c r="Z28" i="1"/>
  <c r="Z15" i="1"/>
  <c r="Z23" i="1"/>
  <c r="Z31" i="1"/>
  <c r="Z21" i="1"/>
  <c r="Z10" i="1"/>
  <c r="Z18" i="1"/>
  <c r="Z26" i="1"/>
  <c r="H54" i="1" l="1"/>
  <c r="I53" i="1"/>
  <c r="K52" i="1"/>
  <c r="N52" i="1" s="1"/>
  <c r="L52" i="1"/>
  <c r="O52" i="1" s="1"/>
  <c r="J52" i="1"/>
  <c r="M52" i="1" s="1"/>
  <c r="AC54" i="1"/>
  <c r="AD54" i="1" s="1"/>
  <c r="U54" i="1"/>
  <c r="V54" i="1" s="1"/>
  <c r="AE54" i="1"/>
  <c r="AF54" i="1" s="1"/>
  <c r="Y54" i="1"/>
  <c r="Z54" i="1" s="1"/>
  <c r="Z53" i="1"/>
  <c r="R55" i="1"/>
  <c r="S54" i="1"/>
  <c r="T54" i="1" s="1"/>
  <c r="AB8" i="1"/>
  <c r="AB9" i="1" s="1"/>
  <c r="AA13" i="1"/>
  <c r="AA21" i="1"/>
  <c r="AA29" i="1"/>
  <c r="AA16" i="1"/>
  <c r="AA24" i="1"/>
  <c r="AA32" i="1"/>
  <c r="AA11" i="1"/>
  <c r="AA19" i="1"/>
  <c r="AA27" i="1"/>
  <c r="AA14" i="1"/>
  <c r="AA22" i="1"/>
  <c r="AA30" i="1"/>
  <c r="AA17" i="1"/>
  <c r="AA25" i="1"/>
  <c r="AA10" i="1"/>
  <c r="AA26" i="1"/>
  <c r="AA12" i="1"/>
  <c r="AA20" i="1"/>
  <c r="AA28" i="1"/>
  <c r="AA15" i="1"/>
  <c r="AA23" i="1"/>
  <c r="AA31" i="1"/>
  <c r="AA18" i="1"/>
  <c r="K53" i="1" l="1"/>
  <c r="N53" i="1" s="1"/>
  <c r="L53" i="1"/>
  <c r="O53" i="1" s="1"/>
  <c r="J53" i="1"/>
  <c r="M53" i="1" s="1"/>
  <c r="H55" i="1"/>
  <c r="I54" i="1"/>
  <c r="Y55" i="1"/>
  <c r="Z55" i="1" s="1"/>
  <c r="AC55" i="1"/>
  <c r="AD55" i="1" s="1"/>
  <c r="U55" i="1"/>
  <c r="V55" i="1" s="1"/>
  <c r="AE55" i="1"/>
  <c r="AF55" i="1" s="1"/>
  <c r="R56" i="1"/>
  <c r="S55" i="1"/>
  <c r="T55" i="1" s="1"/>
  <c r="AC8" i="1"/>
  <c r="AC9" i="1" s="1"/>
  <c r="AB10" i="1"/>
  <c r="AB18" i="1"/>
  <c r="AB26" i="1"/>
  <c r="AB13" i="1"/>
  <c r="AB21" i="1"/>
  <c r="AB29" i="1"/>
  <c r="AB31" i="1"/>
  <c r="AB16" i="1"/>
  <c r="AB24" i="1"/>
  <c r="AB32" i="1"/>
  <c r="AB15" i="1"/>
  <c r="AB11" i="1"/>
  <c r="AB19" i="1"/>
  <c r="AB27" i="1"/>
  <c r="AB14" i="1"/>
  <c r="AB22" i="1"/>
  <c r="AB30" i="1"/>
  <c r="AB17" i="1"/>
  <c r="AB25" i="1"/>
  <c r="AB23" i="1"/>
  <c r="AB12" i="1"/>
  <c r="AB20" i="1"/>
  <c r="AB28" i="1"/>
  <c r="L54" i="1" l="1"/>
  <c r="O54" i="1" s="1"/>
  <c r="K54" i="1"/>
  <c r="N54" i="1" s="1"/>
  <c r="J54" i="1"/>
  <c r="M54" i="1" s="1"/>
  <c r="H56" i="1"/>
  <c r="I55" i="1"/>
  <c r="Y56" i="1"/>
  <c r="Z56" i="1" s="1"/>
  <c r="AC56" i="1"/>
  <c r="AD56" i="1" s="1"/>
  <c r="U56" i="1"/>
  <c r="V56" i="1" s="1"/>
  <c r="AE56" i="1"/>
  <c r="AF56" i="1" s="1"/>
  <c r="R57" i="1"/>
  <c r="S56" i="1"/>
  <c r="T56" i="1" s="1"/>
  <c r="AD8" i="1"/>
  <c r="AD9" i="1" s="1"/>
  <c r="AC15" i="1"/>
  <c r="AC23" i="1"/>
  <c r="AC31" i="1"/>
  <c r="AC12" i="1"/>
  <c r="AC28" i="1"/>
  <c r="AC10" i="1"/>
  <c r="AC18" i="1"/>
  <c r="AC26" i="1"/>
  <c r="AC20" i="1"/>
  <c r="AC13" i="1"/>
  <c r="AC21" i="1"/>
  <c r="AC29" i="1"/>
  <c r="AC16" i="1"/>
  <c r="AC24" i="1"/>
  <c r="AC32" i="1"/>
  <c r="AC11" i="1"/>
  <c r="AC19" i="1"/>
  <c r="AC27" i="1"/>
  <c r="AC14" i="1"/>
  <c r="AC22" i="1"/>
  <c r="AC30" i="1"/>
  <c r="AC17" i="1"/>
  <c r="AC25" i="1"/>
  <c r="L55" i="1" l="1"/>
  <c r="O55" i="1" s="1"/>
  <c r="J55" i="1"/>
  <c r="M55" i="1" s="1"/>
  <c r="K55" i="1"/>
  <c r="N55" i="1" s="1"/>
  <c r="H57" i="1"/>
  <c r="I56" i="1"/>
  <c r="AE57" i="1"/>
  <c r="AF57" i="1" s="1"/>
  <c r="Y57" i="1"/>
  <c r="Z57" i="1" s="1"/>
  <c r="AC57" i="1"/>
  <c r="AD57" i="1" s="1"/>
  <c r="U57" i="1"/>
  <c r="R58" i="1"/>
  <c r="X59" i="1" s="1"/>
  <c r="S57" i="1"/>
  <c r="T57" i="1" s="1"/>
  <c r="AD12" i="1"/>
  <c r="AD20" i="1"/>
  <c r="AD28" i="1"/>
  <c r="AD15" i="1"/>
  <c r="AD23" i="1"/>
  <c r="AD31" i="1"/>
  <c r="AD10" i="1"/>
  <c r="AD18" i="1"/>
  <c r="AD26" i="1"/>
  <c r="AD13" i="1"/>
  <c r="AD21" i="1"/>
  <c r="AD29" i="1"/>
  <c r="AD16" i="1"/>
  <c r="AD24" i="1"/>
  <c r="AD32" i="1"/>
  <c r="AD11" i="1"/>
  <c r="AD19" i="1"/>
  <c r="AD27" i="1"/>
  <c r="AD17" i="1"/>
  <c r="AD25" i="1"/>
  <c r="AD14" i="1"/>
  <c r="AD22" i="1"/>
  <c r="AD30" i="1"/>
  <c r="L56" i="1" l="1"/>
  <c r="O56" i="1" s="1"/>
  <c r="J56" i="1"/>
  <c r="M56" i="1" s="1"/>
  <c r="K56" i="1"/>
  <c r="N56" i="1" s="1"/>
  <c r="I57" i="1"/>
  <c r="H58" i="1"/>
  <c r="AE58" i="1"/>
  <c r="AF58" i="1" s="1"/>
  <c r="U58" i="1"/>
  <c r="V58" i="1" s="1"/>
  <c r="Y58" i="1"/>
  <c r="Z58" i="1" s="1"/>
  <c r="Z59" i="1" s="1"/>
  <c r="AC58" i="1"/>
  <c r="AD58" i="1" s="1"/>
  <c r="AD59" i="1" s="1"/>
  <c r="V57" i="1"/>
  <c r="S58" i="1"/>
  <c r="T58" i="1" s="1"/>
  <c r="T59" i="1" s="1"/>
  <c r="H59" i="1" l="1"/>
  <c r="I58" i="1"/>
  <c r="L57" i="1"/>
  <c r="O57" i="1" s="1"/>
  <c r="J57" i="1"/>
  <c r="M57" i="1" s="1"/>
  <c r="K57" i="1"/>
  <c r="N57" i="1" s="1"/>
  <c r="V59" i="1"/>
  <c r="AF59" i="1"/>
  <c r="W61" i="1"/>
  <c r="L58" i="1" l="1"/>
  <c r="O58" i="1" s="1"/>
  <c r="J58" i="1"/>
  <c r="M58" i="1" s="1"/>
  <c r="K58" i="1"/>
  <c r="N58" i="1" s="1"/>
  <c r="I59" i="1"/>
  <c r="H60" i="1"/>
  <c r="K59" i="1" l="1"/>
  <c r="N59" i="1" s="1"/>
  <c r="L59" i="1"/>
  <c r="O59" i="1" s="1"/>
  <c r="J59" i="1"/>
  <c r="M59" i="1" s="1"/>
  <c r="H61" i="1"/>
  <c r="I60" i="1"/>
  <c r="H62" i="1" l="1"/>
  <c r="I61" i="1"/>
  <c r="L60" i="1"/>
  <c r="O60" i="1" s="1"/>
  <c r="J60" i="1"/>
  <c r="M60" i="1" s="1"/>
  <c r="K60" i="1"/>
  <c r="N60" i="1" s="1"/>
  <c r="K61" i="1" l="1"/>
  <c r="N61" i="1" s="1"/>
  <c r="L61" i="1"/>
  <c r="O61" i="1" s="1"/>
  <c r="J61" i="1"/>
  <c r="M61" i="1" s="1"/>
  <c r="I62" i="1"/>
  <c r="H63" i="1"/>
  <c r="L62" i="1" l="1"/>
  <c r="O62" i="1" s="1"/>
  <c r="J62" i="1"/>
  <c r="M62" i="1" s="1"/>
  <c r="K62" i="1"/>
  <c r="N62" i="1" s="1"/>
  <c r="H64" i="1"/>
  <c r="I63" i="1"/>
  <c r="L63" i="1" l="1"/>
  <c r="O63" i="1" s="1"/>
  <c r="J63" i="1"/>
  <c r="M63" i="1" s="1"/>
  <c r="K63" i="1"/>
  <c r="N63" i="1" s="1"/>
  <c r="H65" i="1"/>
  <c r="I64" i="1"/>
  <c r="H66" i="1" l="1"/>
  <c r="I65" i="1"/>
  <c r="J64" i="1"/>
  <c r="M64" i="1" s="1"/>
  <c r="K64" i="1"/>
  <c r="N64" i="1" s="1"/>
  <c r="L64" i="1"/>
  <c r="O64" i="1" s="1"/>
  <c r="J65" i="1" l="1"/>
  <c r="M65" i="1" s="1"/>
  <c r="L65" i="1"/>
  <c r="O65" i="1" s="1"/>
  <c r="K65" i="1"/>
  <c r="N65" i="1" s="1"/>
  <c r="H67" i="1"/>
  <c r="I66" i="1"/>
  <c r="K66" i="1" l="1"/>
  <c r="N66" i="1" s="1"/>
  <c r="L66" i="1"/>
  <c r="O66" i="1" s="1"/>
  <c r="J66" i="1"/>
  <c r="M66" i="1" s="1"/>
  <c r="H68" i="1"/>
  <c r="I67" i="1"/>
  <c r="J67" i="1" l="1"/>
  <c r="M67" i="1" s="1"/>
  <c r="K67" i="1"/>
  <c r="N67" i="1" s="1"/>
  <c r="L67" i="1"/>
  <c r="O67" i="1" s="1"/>
  <c r="H69" i="1"/>
  <c r="I68" i="1"/>
  <c r="J68" i="1" l="1"/>
  <c r="M68" i="1" s="1"/>
  <c r="K68" i="1"/>
  <c r="N68" i="1" s="1"/>
  <c r="L68" i="1"/>
  <c r="O68" i="1" s="1"/>
  <c r="H70" i="1"/>
  <c r="I69" i="1"/>
  <c r="J69" i="1" l="1"/>
  <c r="M69" i="1" s="1"/>
  <c r="K69" i="1"/>
  <c r="N69" i="1" s="1"/>
  <c r="L69" i="1"/>
  <c r="O69" i="1" s="1"/>
  <c r="H71" i="1"/>
  <c r="I70" i="1"/>
  <c r="L70" i="1" l="1"/>
  <c r="O70" i="1" s="1"/>
  <c r="K70" i="1"/>
  <c r="N70" i="1" s="1"/>
  <c r="J70" i="1"/>
  <c r="M70" i="1" s="1"/>
  <c r="H72" i="1"/>
  <c r="I71" i="1"/>
  <c r="J71" i="1" l="1"/>
  <c r="M71" i="1" s="1"/>
  <c r="K71" i="1"/>
  <c r="N71" i="1" s="1"/>
  <c r="L71" i="1"/>
  <c r="O71" i="1" s="1"/>
  <c r="I72" i="1"/>
  <c r="H73" i="1"/>
  <c r="I73" i="1" l="1"/>
  <c r="H74" i="1"/>
  <c r="K72" i="1"/>
  <c r="N72" i="1" s="1"/>
  <c r="J72" i="1"/>
  <c r="M72" i="1" s="1"/>
  <c r="L72" i="1"/>
  <c r="O72" i="1" s="1"/>
  <c r="J73" i="1" l="1"/>
  <c r="M73" i="1" s="1"/>
  <c r="K73" i="1"/>
  <c r="N73" i="1" s="1"/>
  <c r="L73" i="1"/>
  <c r="O73" i="1" s="1"/>
  <c r="H75" i="1"/>
  <c r="I74" i="1"/>
  <c r="J74" i="1" l="1"/>
  <c r="M74" i="1" s="1"/>
  <c r="L74" i="1"/>
  <c r="O74" i="1" s="1"/>
  <c r="K74" i="1"/>
  <c r="N74" i="1" s="1"/>
  <c r="H76" i="1"/>
  <c r="I75" i="1"/>
  <c r="H77" i="1" l="1"/>
  <c r="I76" i="1"/>
  <c r="J75" i="1"/>
  <c r="M75" i="1" s="1"/>
  <c r="K75" i="1"/>
  <c r="N75" i="1" s="1"/>
  <c r="L75" i="1"/>
  <c r="O75" i="1" s="1"/>
  <c r="L76" i="1" l="1"/>
  <c r="O76" i="1" s="1"/>
  <c r="J76" i="1"/>
  <c r="M76" i="1" s="1"/>
  <c r="K76" i="1"/>
  <c r="N76" i="1" s="1"/>
  <c r="H78" i="1"/>
  <c r="I77" i="1"/>
  <c r="L77" i="1" l="1"/>
  <c r="O77" i="1" s="1"/>
  <c r="K77" i="1"/>
  <c r="N77" i="1" s="1"/>
  <c r="J77" i="1"/>
  <c r="M77" i="1" s="1"/>
  <c r="I78" i="1"/>
  <c r="H79" i="1"/>
  <c r="I79" i="1" l="1"/>
  <c r="H80" i="1"/>
  <c r="L78" i="1"/>
  <c r="O78" i="1" s="1"/>
  <c r="J78" i="1"/>
  <c r="M78" i="1" s="1"/>
  <c r="K78" i="1"/>
  <c r="N78" i="1" s="1"/>
  <c r="H81" i="1" l="1"/>
  <c r="I80" i="1"/>
  <c r="J79" i="1"/>
  <c r="M79" i="1" s="1"/>
  <c r="K79" i="1"/>
  <c r="N79" i="1" s="1"/>
  <c r="L79" i="1"/>
  <c r="O79" i="1" s="1"/>
  <c r="H82" i="1" l="1"/>
  <c r="I81" i="1"/>
  <c r="J80" i="1"/>
  <c r="M80" i="1" s="1"/>
  <c r="L80" i="1"/>
  <c r="O80" i="1" s="1"/>
  <c r="K80" i="1"/>
  <c r="N80" i="1" s="1"/>
  <c r="I82" i="1" l="1"/>
  <c r="H83" i="1"/>
  <c r="L81" i="1"/>
  <c r="O81" i="1" s="1"/>
  <c r="J81" i="1"/>
  <c r="M81" i="1" s="1"/>
  <c r="K81" i="1"/>
  <c r="N81" i="1" s="1"/>
  <c r="H84" i="1" l="1"/>
  <c r="I83" i="1"/>
  <c r="J82" i="1"/>
  <c r="M82" i="1" s="1"/>
  <c r="L82" i="1"/>
  <c r="O82" i="1" s="1"/>
  <c r="K82" i="1"/>
  <c r="N82" i="1" s="1"/>
  <c r="K83" i="1" l="1"/>
  <c r="N83" i="1" s="1"/>
  <c r="L83" i="1"/>
  <c r="O83" i="1" s="1"/>
  <c r="J83" i="1"/>
  <c r="M83" i="1" s="1"/>
  <c r="H85" i="1"/>
  <c r="I84" i="1"/>
  <c r="K84" i="1" l="1"/>
  <c r="N84" i="1" s="1"/>
  <c r="J84" i="1"/>
  <c r="M84" i="1" s="1"/>
  <c r="L84" i="1"/>
  <c r="O84" i="1" s="1"/>
  <c r="H86" i="1"/>
  <c r="I85" i="1"/>
  <c r="L85" i="1" l="1"/>
  <c r="O85" i="1" s="1"/>
  <c r="J85" i="1"/>
  <c r="M85" i="1" s="1"/>
  <c r="K85" i="1"/>
  <c r="N85" i="1" s="1"/>
  <c r="I86" i="1"/>
  <c r="H87" i="1"/>
  <c r="H88" i="1" l="1"/>
  <c r="I87" i="1"/>
  <c r="L86" i="1"/>
  <c r="O86" i="1" s="1"/>
  <c r="J86" i="1"/>
  <c r="M86" i="1" s="1"/>
  <c r="K86" i="1"/>
  <c r="N86" i="1" s="1"/>
  <c r="J87" i="1" l="1"/>
  <c r="M87" i="1" s="1"/>
  <c r="L87" i="1"/>
  <c r="O87" i="1" s="1"/>
  <c r="K87" i="1"/>
  <c r="N87" i="1" s="1"/>
  <c r="H89" i="1"/>
  <c r="I88" i="1"/>
  <c r="J88" i="1" l="1"/>
  <c r="M88" i="1" s="1"/>
  <c r="K88" i="1"/>
  <c r="N88" i="1" s="1"/>
  <c r="L88" i="1"/>
  <c r="O88" i="1" s="1"/>
  <c r="H90" i="1"/>
  <c r="I89" i="1"/>
  <c r="K89" i="1" l="1"/>
  <c r="N89" i="1" s="1"/>
  <c r="L89" i="1"/>
  <c r="O89" i="1" s="1"/>
  <c r="J89" i="1"/>
  <c r="M89" i="1" s="1"/>
  <c r="I90" i="1"/>
  <c r="H91" i="1"/>
  <c r="I91" i="1" l="1"/>
  <c r="H92" i="1"/>
  <c r="K90" i="1"/>
  <c r="N90" i="1" s="1"/>
  <c r="L90" i="1"/>
  <c r="O90" i="1" s="1"/>
  <c r="J90" i="1"/>
  <c r="M90" i="1" s="1"/>
  <c r="I92" i="1" l="1"/>
  <c r="H93" i="1"/>
  <c r="K91" i="1"/>
  <c r="N91" i="1" s="1"/>
  <c r="L91" i="1"/>
  <c r="O91" i="1" s="1"/>
  <c r="J91" i="1"/>
  <c r="M91" i="1" s="1"/>
  <c r="I93" i="1" l="1"/>
  <c r="H94" i="1"/>
  <c r="K92" i="1"/>
  <c r="N92" i="1" s="1"/>
  <c r="J92" i="1"/>
  <c r="M92" i="1" s="1"/>
  <c r="L92" i="1"/>
  <c r="O92" i="1" s="1"/>
  <c r="H95" i="1" l="1"/>
  <c r="I94" i="1"/>
  <c r="J93" i="1"/>
  <c r="M93" i="1" s="1"/>
  <c r="K93" i="1"/>
  <c r="N93" i="1" s="1"/>
  <c r="L93" i="1"/>
  <c r="O93" i="1" s="1"/>
  <c r="L94" i="1" l="1"/>
  <c r="O94" i="1" s="1"/>
  <c r="J94" i="1"/>
  <c r="M94" i="1" s="1"/>
  <c r="K94" i="1"/>
  <c r="N94" i="1" s="1"/>
  <c r="H96" i="1"/>
  <c r="I95" i="1"/>
  <c r="J95" i="1" l="1"/>
  <c r="M95" i="1" s="1"/>
  <c r="K95" i="1"/>
  <c r="N95" i="1" s="1"/>
  <c r="L95" i="1"/>
  <c r="O95" i="1" s="1"/>
  <c r="H97" i="1"/>
  <c r="I96" i="1"/>
  <c r="L96" i="1" l="1"/>
  <c r="O96" i="1" s="1"/>
  <c r="J96" i="1"/>
  <c r="M96" i="1" s="1"/>
  <c r="K96" i="1"/>
  <c r="N96" i="1" s="1"/>
  <c r="H98" i="1"/>
  <c r="I97" i="1"/>
  <c r="L97" i="1" l="1"/>
  <c r="O97" i="1" s="1"/>
  <c r="J97" i="1"/>
  <c r="M97" i="1" s="1"/>
  <c r="K97" i="1"/>
  <c r="N97" i="1" s="1"/>
  <c r="H99" i="1"/>
  <c r="I98" i="1"/>
  <c r="L98" i="1" l="1"/>
  <c r="O98" i="1" s="1"/>
  <c r="J98" i="1"/>
  <c r="M98" i="1" s="1"/>
  <c r="K98" i="1"/>
  <c r="N98" i="1" s="1"/>
  <c r="H100" i="1"/>
  <c r="I99" i="1"/>
  <c r="K99" i="1" l="1"/>
  <c r="N99" i="1" s="1"/>
  <c r="L99" i="1"/>
  <c r="O99" i="1" s="1"/>
  <c r="J99" i="1"/>
  <c r="M99" i="1" s="1"/>
  <c r="H101" i="1"/>
  <c r="I100" i="1"/>
  <c r="K100" i="1" l="1"/>
  <c r="N100" i="1" s="1"/>
  <c r="L100" i="1"/>
  <c r="O100" i="1" s="1"/>
  <c r="J100" i="1"/>
  <c r="M100" i="1" s="1"/>
  <c r="H102" i="1"/>
  <c r="I101" i="1"/>
  <c r="J101" i="1" l="1"/>
  <c r="M101" i="1" s="1"/>
  <c r="K101" i="1"/>
  <c r="N101" i="1" s="1"/>
  <c r="L101" i="1"/>
  <c r="O101" i="1" s="1"/>
  <c r="H103" i="1"/>
  <c r="I102" i="1"/>
  <c r="J102" i="1" l="1"/>
  <c r="M102" i="1" s="1"/>
  <c r="K102" i="1"/>
  <c r="N102" i="1" s="1"/>
  <c r="L102" i="1"/>
  <c r="O102" i="1" s="1"/>
  <c r="H104" i="1"/>
  <c r="I103" i="1"/>
  <c r="J103" i="1" l="1"/>
  <c r="M103" i="1" s="1"/>
  <c r="L103" i="1"/>
  <c r="O103" i="1" s="1"/>
  <c r="K103" i="1"/>
  <c r="N103" i="1" s="1"/>
  <c r="H105" i="1"/>
  <c r="I104" i="1"/>
  <c r="K104" i="1" l="1"/>
  <c r="N104" i="1" s="1"/>
  <c r="J104" i="1"/>
  <c r="M104" i="1" s="1"/>
  <c r="L104" i="1"/>
  <c r="O104" i="1" s="1"/>
  <c r="H106" i="1"/>
  <c r="I105" i="1"/>
  <c r="L105" i="1" l="1"/>
  <c r="O105" i="1" s="1"/>
  <c r="J105" i="1"/>
  <c r="M105" i="1" s="1"/>
  <c r="K105" i="1"/>
  <c r="N105" i="1" s="1"/>
  <c r="H107" i="1"/>
  <c r="I106" i="1"/>
  <c r="J106" i="1" l="1"/>
  <c r="M106" i="1" s="1"/>
  <c r="K106" i="1"/>
  <c r="N106" i="1" s="1"/>
  <c r="L106" i="1"/>
  <c r="O106" i="1" s="1"/>
  <c r="H108" i="1"/>
  <c r="I107" i="1"/>
  <c r="K107" i="1" l="1"/>
  <c r="N107" i="1" s="1"/>
  <c r="L107" i="1"/>
  <c r="O107" i="1" s="1"/>
  <c r="J107" i="1"/>
  <c r="M107" i="1" s="1"/>
  <c r="H109" i="1"/>
  <c r="I108" i="1"/>
  <c r="H110" i="1" l="1"/>
  <c r="I109" i="1"/>
  <c r="K108" i="1"/>
  <c r="N108" i="1" s="1"/>
  <c r="J108" i="1"/>
  <c r="M108" i="1" s="1"/>
  <c r="L108" i="1"/>
  <c r="O108" i="1" s="1"/>
  <c r="I110" i="1" l="1"/>
  <c r="H111" i="1"/>
  <c r="L109" i="1"/>
  <c r="O109" i="1" s="1"/>
  <c r="K109" i="1"/>
  <c r="N109" i="1" s="1"/>
  <c r="J109" i="1"/>
  <c r="M109" i="1" s="1"/>
  <c r="I111" i="1" l="1"/>
  <c r="H112" i="1"/>
  <c r="J110" i="1"/>
  <c r="M110" i="1" s="1"/>
  <c r="L110" i="1"/>
  <c r="O110" i="1" s="1"/>
  <c r="K110" i="1"/>
  <c r="N110" i="1" s="1"/>
  <c r="H113" i="1" l="1"/>
  <c r="I112" i="1"/>
  <c r="J111" i="1"/>
  <c r="M111" i="1" s="1"/>
  <c r="L111" i="1"/>
  <c r="O111" i="1" s="1"/>
  <c r="K111" i="1"/>
  <c r="N111" i="1" s="1"/>
  <c r="J112" i="1" l="1"/>
  <c r="M112" i="1" s="1"/>
  <c r="L112" i="1"/>
  <c r="O112" i="1" s="1"/>
  <c r="K112" i="1"/>
  <c r="N112" i="1" s="1"/>
  <c r="H114" i="1"/>
  <c r="I113" i="1"/>
  <c r="L113" i="1" l="1"/>
  <c r="O113" i="1" s="1"/>
  <c r="J113" i="1"/>
  <c r="M113" i="1" s="1"/>
  <c r="K113" i="1"/>
  <c r="N113" i="1" s="1"/>
  <c r="H115" i="1"/>
  <c r="I114" i="1"/>
  <c r="H116" i="1" l="1"/>
  <c r="I115" i="1"/>
  <c r="J114" i="1"/>
  <c r="M114" i="1" s="1"/>
  <c r="K114" i="1"/>
  <c r="N114" i="1" s="1"/>
  <c r="L114" i="1"/>
  <c r="O114" i="1" s="1"/>
  <c r="L115" i="1" l="1"/>
  <c r="O115" i="1" s="1"/>
  <c r="J115" i="1"/>
  <c r="M115" i="1" s="1"/>
  <c r="K115" i="1"/>
  <c r="N115" i="1" s="1"/>
  <c r="H117" i="1"/>
  <c r="I116" i="1"/>
  <c r="H118" i="1" l="1"/>
  <c r="I117" i="1"/>
  <c r="K116" i="1"/>
  <c r="N116" i="1" s="1"/>
  <c r="J116" i="1"/>
  <c r="M116" i="1" s="1"/>
  <c r="L116" i="1"/>
  <c r="O116" i="1" s="1"/>
  <c r="J117" i="1" l="1"/>
  <c r="M117" i="1" s="1"/>
  <c r="K117" i="1"/>
  <c r="N117" i="1" s="1"/>
  <c r="L117" i="1"/>
  <c r="O117" i="1" s="1"/>
  <c r="H119" i="1"/>
  <c r="I118" i="1"/>
  <c r="K118" i="1" l="1"/>
  <c r="N118" i="1" s="1"/>
  <c r="J118" i="1"/>
  <c r="M118" i="1" s="1"/>
  <c r="L118" i="1"/>
  <c r="O118" i="1" s="1"/>
  <c r="H120" i="1"/>
  <c r="I119" i="1"/>
  <c r="I120" i="1" l="1"/>
  <c r="H121" i="1"/>
  <c r="K119" i="1"/>
  <c r="N119" i="1" s="1"/>
  <c r="J119" i="1"/>
  <c r="M119" i="1" s="1"/>
  <c r="L119" i="1"/>
  <c r="O119" i="1" s="1"/>
  <c r="H122" i="1" l="1"/>
  <c r="I121" i="1"/>
  <c r="L120" i="1"/>
  <c r="O120" i="1" s="1"/>
  <c r="K120" i="1"/>
  <c r="N120" i="1" s="1"/>
  <c r="J120" i="1"/>
  <c r="M120" i="1" s="1"/>
  <c r="J121" i="1" l="1"/>
  <c r="M121" i="1" s="1"/>
  <c r="K121" i="1"/>
  <c r="N121" i="1" s="1"/>
  <c r="L121" i="1"/>
  <c r="O121" i="1" s="1"/>
  <c r="I122" i="1"/>
  <c r="H123" i="1"/>
  <c r="K122" i="1" l="1"/>
  <c r="N122" i="1" s="1"/>
  <c r="L122" i="1"/>
  <c r="O122" i="1" s="1"/>
  <c r="J122" i="1"/>
  <c r="M122" i="1" s="1"/>
  <c r="H124" i="1"/>
  <c r="I123" i="1"/>
  <c r="K123" i="1" l="1"/>
  <c r="N123" i="1" s="1"/>
  <c r="J123" i="1"/>
  <c r="M123" i="1" s="1"/>
  <c r="L123" i="1"/>
  <c r="O123" i="1" s="1"/>
  <c r="H125" i="1"/>
  <c r="I124" i="1"/>
  <c r="H126" i="1" l="1"/>
  <c r="I125" i="1"/>
  <c r="K124" i="1"/>
  <c r="N124" i="1" s="1"/>
  <c r="L124" i="1"/>
  <c r="O124" i="1" s="1"/>
  <c r="J124" i="1"/>
  <c r="M124" i="1" s="1"/>
  <c r="H127" i="1" l="1"/>
  <c r="I126" i="1"/>
  <c r="L125" i="1"/>
  <c r="O125" i="1" s="1"/>
  <c r="K125" i="1"/>
  <c r="N125" i="1" s="1"/>
  <c r="J125" i="1"/>
  <c r="M125" i="1" s="1"/>
  <c r="J126" i="1" l="1"/>
  <c r="M126" i="1" s="1"/>
  <c r="K126" i="1"/>
  <c r="N126" i="1" s="1"/>
  <c r="L126" i="1"/>
  <c r="O126" i="1" s="1"/>
  <c r="I127" i="1"/>
  <c r="H128" i="1"/>
  <c r="L127" i="1" l="1"/>
  <c r="O127" i="1" s="1"/>
  <c r="J127" i="1"/>
  <c r="M127" i="1" s="1"/>
  <c r="K127" i="1"/>
  <c r="N127" i="1" s="1"/>
  <c r="H129" i="1"/>
  <c r="I128" i="1"/>
  <c r="K128" i="1" l="1"/>
  <c r="N128" i="1" s="1"/>
  <c r="J128" i="1"/>
  <c r="M128" i="1" s="1"/>
  <c r="L128" i="1"/>
  <c r="O128" i="1" s="1"/>
  <c r="H130" i="1"/>
  <c r="I129" i="1"/>
  <c r="K129" i="1" l="1"/>
  <c r="N129" i="1" s="1"/>
  <c r="J129" i="1"/>
  <c r="M129" i="1" s="1"/>
  <c r="L129" i="1"/>
  <c r="O129" i="1" s="1"/>
  <c r="H131" i="1"/>
  <c r="I130" i="1"/>
  <c r="K130" i="1" l="1"/>
  <c r="N130" i="1" s="1"/>
  <c r="J130" i="1"/>
  <c r="M130" i="1" s="1"/>
  <c r="L130" i="1"/>
  <c r="O130" i="1" s="1"/>
  <c r="H132" i="1"/>
  <c r="I131" i="1"/>
  <c r="L131" i="1" l="1"/>
  <c r="O131" i="1" s="1"/>
  <c r="J131" i="1"/>
  <c r="M131" i="1" s="1"/>
  <c r="K131" i="1"/>
  <c r="N131" i="1" s="1"/>
  <c r="H133" i="1"/>
  <c r="I132" i="1"/>
  <c r="K132" i="1" l="1"/>
  <c r="N132" i="1" s="1"/>
  <c r="L132" i="1"/>
  <c r="O132" i="1" s="1"/>
  <c r="J132" i="1"/>
  <c r="M132" i="1" s="1"/>
  <c r="H134" i="1"/>
  <c r="I133" i="1"/>
  <c r="J133" i="1" l="1"/>
  <c r="M133" i="1" s="1"/>
  <c r="K133" i="1"/>
  <c r="N133" i="1" s="1"/>
  <c r="L133" i="1"/>
  <c r="O133" i="1" s="1"/>
  <c r="H135" i="1"/>
  <c r="I134" i="1"/>
  <c r="L134" i="1" l="1"/>
  <c r="O134" i="1" s="1"/>
  <c r="K134" i="1"/>
  <c r="N134" i="1" s="1"/>
  <c r="J134" i="1"/>
  <c r="M134" i="1" s="1"/>
  <c r="H136" i="1"/>
  <c r="I135" i="1"/>
  <c r="L135" i="1" l="1"/>
  <c r="O135" i="1" s="1"/>
  <c r="K135" i="1"/>
  <c r="N135" i="1" s="1"/>
  <c r="J135" i="1"/>
  <c r="M135" i="1" s="1"/>
  <c r="H137" i="1"/>
  <c r="I136" i="1"/>
  <c r="J136" i="1" l="1"/>
  <c r="M136" i="1" s="1"/>
  <c r="K136" i="1"/>
  <c r="N136" i="1" s="1"/>
  <c r="L136" i="1"/>
  <c r="O136" i="1" s="1"/>
  <c r="H138" i="1"/>
  <c r="I137" i="1"/>
  <c r="H139" i="1" l="1"/>
  <c r="I138" i="1"/>
  <c r="K137" i="1"/>
  <c r="N137" i="1" s="1"/>
  <c r="L137" i="1"/>
  <c r="O137" i="1" s="1"/>
  <c r="J137" i="1"/>
  <c r="M137" i="1" s="1"/>
  <c r="J138" i="1" l="1"/>
  <c r="M138" i="1" s="1"/>
  <c r="L138" i="1"/>
  <c r="O138" i="1" s="1"/>
  <c r="K138" i="1"/>
  <c r="N138" i="1" s="1"/>
  <c r="H140" i="1"/>
  <c r="I139" i="1"/>
  <c r="K139" i="1" l="1"/>
  <c r="N139" i="1" s="1"/>
  <c r="J139" i="1"/>
  <c r="M139" i="1" s="1"/>
  <c r="L139" i="1"/>
  <c r="O139" i="1" s="1"/>
  <c r="H141" i="1"/>
  <c r="I140" i="1"/>
  <c r="K140" i="1" l="1"/>
  <c r="N140" i="1" s="1"/>
  <c r="J140" i="1"/>
  <c r="M140" i="1" s="1"/>
  <c r="L140" i="1"/>
  <c r="O140" i="1" s="1"/>
  <c r="H142" i="1"/>
  <c r="I141" i="1"/>
  <c r="L141" i="1" l="1"/>
  <c r="O141" i="1" s="1"/>
  <c r="K141" i="1"/>
  <c r="N141" i="1" s="1"/>
  <c r="J141" i="1"/>
  <c r="M141" i="1" s="1"/>
  <c r="H143" i="1"/>
  <c r="I142" i="1"/>
  <c r="K142" i="1" l="1"/>
  <c r="N142" i="1" s="1"/>
  <c r="L142" i="1"/>
  <c r="O142" i="1" s="1"/>
  <c r="J142" i="1"/>
  <c r="M142" i="1" s="1"/>
  <c r="H144" i="1"/>
  <c r="I143" i="1"/>
  <c r="L143" i="1" l="1"/>
  <c r="O143" i="1" s="1"/>
  <c r="J143" i="1"/>
  <c r="M143" i="1" s="1"/>
  <c r="K143" i="1"/>
  <c r="N143" i="1" s="1"/>
  <c r="H145" i="1"/>
  <c r="I144" i="1"/>
  <c r="H146" i="1" l="1"/>
  <c r="I145" i="1"/>
  <c r="J144" i="1"/>
  <c r="M144" i="1" s="1"/>
  <c r="L144" i="1"/>
  <c r="O144" i="1" s="1"/>
  <c r="K144" i="1"/>
  <c r="N144" i="1" s="1"/>
  <c r="L145" i="1" l="1"/>
  <c r="O145" i="1" s="1"/>
  <c r="K145" i="1"/>
  <c r="N145" i="1" s="1"/>
  <c r="J145" i="1"/>
  <c r="M145" i="1" s="1"/>
  <c r="I146" i="1"/>
  <c r="H147" i="1"/>
  <c r="L146" i="1" l="1"/>
  <c r="O146" i="1" s="1"/>
  <c r="K146" i="1"/>
  <c r="N146" i="1" s="1"/>
  <c r="J146" i="1"/>
  <c r="M146" i="1" s="1"/>
  <c r="H148" i="1"/>
  <c r="I147" i="1"/>
  <c r="J147" i="1" l="1"/>
  <c r="M147" i="1" s="1"/>
  <c r="L147" i="1"/>
  <c r="O147" i="1" s="1"/>
  <c r="K147" i="1"/>
  <c r="N147" i="1" s="1"/>
  <c r="I148" i="1"/>
  <c r="H149" i="1"/>
  <c r="K148" i="1" l="1"/>
  <c r="N148" i="1" s="1"/>
  <c r="L148" i="1"/>
  <c r="O148" i="1" s="1"/>
  <c r="J148" i="1"/>
  <c r="M148" i="1" s="1"/>
  <c r="H150" i="1"/>
  <c r="I149" i="1"/>
  <c r="L149" i="1" l="1"/>
  <c r="O149" i="1" s="1"/>
  <c r="K149" i="1"/>
  <c r="N149" i="1" s="1"/>
  <c r="J149" i="1"/>
  <c r="M149" i="1" s="1"/>
  <c r="H151" i="1"/>
  <c r="I150" i="1"/>
  <c r="K150" i="1" l="1"/>
  <c r="N150" i="1" s="1"/>
  <c r="L150" i="1"/>
  <c r="O150" i="1" s="1"/>
  <c r="J150" i="1"/>
  <c r="M150" i="1" s="1"/>
  <c r="H152" i="1"/>
  <c r="I151" i="1"/>
  <c r="K151" i="1" l="1"/>
  <c r="N151" i="1" s="1"/>
  <c r="L151" i="1"/>
  <c r="O151" i="1" s="1"/>
  <c r="J151" i="1"/>
  <c r="M151" i="1" s="1"/>
  <c r="I152" i="1"/>
  <c r="H153" i="1"/>
  <c r="H154" i="1" l="1"/>
  <c r="I153" i="1"/>
  <c r="J152" i="1"/>
  <c r="M152" i="1" s="1"/>
  <c r="K152" i="1"/>
  <c r="N152" i="1" s="1"/>
  <c r="L152" i="1"/>
  <c r="O152" i="1" s="1"/>
  <c r="K153" i="1" l="1"/>
  <c r="N153" i="1" s="1"/>
  <c r="L153" i="1"/>
  <c r="O153" i="1" s="1"/>
  <c r="J153" i="1"/>
  <c r="M153" i="1" s="1"/>
  <c r="H155" i="1"/>
  <c r="I154" i="1"/>
  <c r="H156" i="1" l="1"/>
  <c r="I155" i="1"/>
  <c r="J154" i="1"/>
  <c r="M154" i="1" s="1"/>
  <c r="K154" i="1"/>
  <c r="N154" i="1" s="1"/>
  <c r="L154" i="1"/>
  <c r="O154" i="1" s="1"/>
  <c r="L155" i="1" l="1"/>
  <c r="O155" i="1" s="1"/>
  <c r="K155" i="1"/>
  <c r="N155" i="1" s="1"/>
  <c r="J155" i="1"/>
  <c r="M155" i="1" s="1"/>
  <c r="H157" i="1"/>
  <c r="I156" i="1"/>
  <c r="K156" i="1" l="1"/>
  <c r="N156" i="1" s="1"/>
  <c r="L156" i="1"/>
  <c r="O156" i="1" s="1"/>
  <c r="J156" i="1"/>
  <c r="M156" i="1" s="1"/>
  <c r="H158" i="1"/>
  <c r="I157" i="1"/>
  <c r="H159" i="1" l="1"/>
  <c r="I158" i="1"/>
  <c r="J157" i="1"/>
  <c r="M157" i="1" s="1"/>
  <c r="L157" i="1"/>
  <c r="O157" i="1" s="1"/>
  <c r="K157" i="1"/>
  <c r="N157" i="1" s="1"/>
  <c r="L158" i="1" l="1"/>
  <c r="O158" i="1" s="1"/>
  <c r="K158" i="1"/>
  <c r="N158" i="1" s="1"/>
  <c r="J158" i="1"/>
  <c r="M158" i="1" s="1"/>
  <c r="H160" i="1"/>
  <c r="I159" i="1"/>
  <c r="K159" i="1" l="1"/>
  <c r="N159" i="1" s="1"/>
  <c r="J159" i="1"/>
  <c r="M159" i="1" s="1"/>
  <c r="L159" i="1"/>
  <c r="O159" i="1" s="1"/>
  <c r="H161" i="1"/>
  <c r="I160" i="1"/>
  <c r="H162" i="1" l="1"/>
  <c r="I161" i="1"/>
  <c r="J160" i="1"/>
  <c r="M160" i="1" s="1"/>
  <c r="K160" i="1"/>
  <c r="N160" i="1" s="1"/>
  <c r="L160" i="1"/>
  <c r="O160" i="1" s="1"/>
  <c r="J161" i="1" l="1"/>
  <c r="M161" i="1" s="1"/>
  <c r="L161" i="1"/>
  <c r="O161" i="1" s="1"/>
  <c r="K161" i="1"/>
  <c r="N161" i="1" s="1"/>
  <c r="H163" i="1"/>
  <c r="I162" i="1"/>
  <c r="H164" i="1" l="1"/>
  <c r="I163" i="1"/>
  <c r="K162" i="1"/>
  <c r="N162" i="1" s="1"/>
  <c r="L162" i="1"/>
  <c r="O162" i="1" s="1"/>
  <c r="J162" i="1"/>
  <c r="M162" i="1" s="1"/>
  <c r="L163" i="1" l="1"/>
  <c r="O163" i="1" s="1"/>
  <c r="J163" i="1"/>
  <c r="M163" i="1" s="1"/>
  <c r="K163" i="1"/>
  <c r="N163" i="1" s="1"/>
  <c r="H165" i="1"/>
  <c r="I164" i="1"/>
  <c r="K164" i="1" l="1"/>
  <c r="N164" i="1" s="1"/>
  <c r="J164" i="1"/>
  <c r="M164" i="1" s="1"/>
  <c r="L164" i="1"/>
  <c r="O164" i="1" s="1"/>
  <c r="H166" i="1"/>
  <c r="I165" i="1"/>
  <c r="K165" i="1" l="1"/>
  <c r="N165" i="1" s="1"/>
  <c r="L165" i="1"/>
  <c r="O165" i="1" s="1"/>
  <c r="J165" i="1"/>
  <c r="M165" i="1" s="1"/>
  <c r="I166" i="1"/>
  <c r="H167" i="1"/>
  <c r="I167" i="1" l="1"/>
  <c r="H168" i="1"/>
  <c r="J166" i="1"/>
  <c r="M166" i="1" s="1"/>
  <c r="K166" i="1"/>
  <c r="N166" i="1" s="1"/>
  <c r="L166" i="1"/>
  <c r="O166" i="1" s="1"/>
  <c r="H169" i="1" l="1"/>
  <c r="I168" i="1"/>
  <c r="J167" i="1"/>
  <c r="M167" i="1" s="1"/>
  <c r="K167" i="1"/>
  <c r="N167" i="1" s="1"/>
  <c r="L167" i="1"/>
  <c r="O167" i="1" s="1"/>
  <c r="H170" i="1" l="1"/>
  <c r="I169" i="1"/>
  <c r="L168" i="1"/>
  <c r="O168" i="1" s="1"/>
  <c r="J168" i="1"/>
  <c r="M168" i="1" s="1"/>
  <c r="K168" i="1"/>
  <c r="N168" i="1" s="1"/>
  <c r="L169" i="1" l="1"/>
  <c r="O169" i="1" s="1"/>
  <c r="K169" i="1"/>
  <c r="N169" i="1" s="1"/>
  <c r="J169" i="1"/>
  <c r="M169" i="1" s="1"/>
  <c r="I170" i="1"/>
  <c r="H171" i="1"/>
  <c r="L170" i="1" l="1"/>
  <c r="O170" i="1" s="1"/>
  <c r="J170" i="1"/>
  <c r="M170" i="1" s="1"/>
  <c r="K170" i="1"/>
  <c r="N170" i="1" s="1"/>
  <c r="H172" i="1"/>
  <c r="I171" i="1"/>
  <c r="H173" i="1" l="1"/>
  <c r="I172" i="1"/>
  <c r="L171" i="1"/>
  <c r="O171" i="1" s="1"/>
  <c r="K171" i="1"/>
  <c r="N171" i="1" s="1"/>
  <c r="J171" i="1"/>
  <c r="M171" i="1" s="1"/>
  <c r="L172" i="1" l="1"/>
  <c r="O172" i="1" s="1"/>
  <c r="K172" i="1"/>
  <c r="N172" i="1" s="1"/>
  <c r="J172" i="1"/>
  <c r="M172" i="1" s="1"/>
  <c r="H174" i="1"/>
  <c r="I173" i="1"/>
  <c r="K173" i="1" l="1"/>
  <c r="N173" i="1" s="1"/>
  <c r="L173" i="1"/>
  <c r="O173" i="1" s="1"/>
  <c r="J173" i="1"/>
  <c r="M173" i="1" s="1"/>
  <c r="I174" i="1"/>
  <c r="H175" i="1"/>
  <c r="H176" i="1" l="1"/>
  <c r="I175" i="1"/>
  <c r="J174" i="1"/>
  <c r="M174" i="1" s="1"/>
  <c r="K174" i="1"/>
  <c r="N174" i="1" s="1"/>
  <c r="L174" i="1"/>
  <c r="O174" i="1" s="1"/>
  <c r="J175" i="1" l="1"/>
  <c r="M175" i="1" s="1"/>
  <c r="L175" i="1"/>
  <c r="O175" i="1" s="1"/>
  <c r="K175" i="1"/>
  <c r="N175" i="1" s="1"/>
  <c r="H177" i="1"/>
  <c r="I176" i="1"/>
  <c r="K176" i="1" l="1"/>
  <c r="N176" i="1" s="1"/>
  <c r="J176" i="1"/>
  <c r="M176" i="1" s="1"/>
  <c r="L176" i="1"/>
  <c r="O176" i="1" s="1"/>
  <c r="H178" i="1"/>
  <c r="I177" i="1"/>
  <c r="J177" i="1" l="1"/>
  <c r="M177" i="1" s="1"/>
  <c r="L177" i="1"/>
  <c r="O177" i="1" s="1"/>
  <c r="K177" i="1"/>
  <c r="N177" i="1" s="1"/>
  <c r="H179" i="1"/>
  <c r="I178" i="1"/>
  <c r="K178" i="1" l="1"/>
  <c r="N178" i="1" s="1"/>
  <c r="J178" i="1"/>
  <c r="M178" i="1" s="1"/>
  <c r="L178" i="1"/>
  <c r="O178" i="1" s="1"/>
  <c r="I179" i="1"/>
  <c r="H180" i="1"/>
  <c r="K179" i="1" l="1"/>
  <c r="N179" i="1" s="1"/>
  <c r="L179" i="1"/>
  <c r="O179" i="1" s="1"/>
  <c r="J179" i="1"/>
  <c r="M179" i="1" s="1"/>
  <c r="I180" i="1"/>
  <c r="H181" i="1"/>
  <c r="J180" i="1" l="1"/>
  <c r="M180" i="1" s="1"/>
  <c r="L180" i="1"/>
  <c r="O180" i="1" s="1"/>
  <c r="K180" i="1"/>
  <c r="N180" i="1" s="1"/>
  <c r="H182" i="1"/>
  <c r="I181" i="1"/>
  <c r="J181" i="1" l="1"/>
  <c r="M181" i="1" s="1"/>
  <c r="K181" i="1"/>
  <c r="N181" i="1" s="1"/>
  <c r="L181" i="1"/>
  <c r="O181" i="1" s="1"/>
  <c r="H183" i="1"/>
  <c r="I182" i="1"/>
  <c r="L182" i="1" l="1"/>
  <c r="O182" i="1" s="1"/>
  <c r="K182" i="1"/>
  <c r="N182" i="1" s="1"/>
  <c r="J182" i="1"/>
  <c r="M182" i="1" s="1"/>
  <c r="H184" i="1"/>
  <c r="I183" i="1"/>
  <c r="L183" i="1" l="1"/>
  <c r="O183" i="1" s="1"/>
  <c r="J183" i="1"/>
  <c r="M183" i="1" s="1"/>
  <c r="K183" i="1"/>
  <c r="N183" i="1" s="1"/>
  <c r="H185" i="1"/>
  <c r="I184" i="1"/>
  <c r="L184" i="1" l="1"/>
  <c r="O184" i="1" s="1"/>
  <c r="J184" i="1"/>
  <c r="M184" i="1" s="1"/>
  <c r="K184" i="1"/>
  <c r="N184" i="1" s="1"/>
  <c r="H186" i="1"/>
  <c r="I185" i="1"/>
  <c r="K185" i="1" l="1"/>
  <c r="N185" i="1" s="1"/>
  <c r="L185" i="1"/>
  <c r="O185" i="1" s="1"/>
  <c r="J185" i="1"/>
  <c r="M185" i="1" s="1"/>
  <c r="H187" i="1"/>
  <c r="I186" i="1"/>
  <c r="H188" i="1" l="1"/>
  <c r="I187" i="1"/>
  <c r="L186" i="1"/>
  <c r="O186" i="1" s="1"/>
  <c r="J186" i="1"/>
  <c r="M186" i="1" s="1"/>
  <c r="K186" i="1"/>
  <c r="N186" i="1" s="1"/>
  <c r="L187" i="1" l="1"/>
  <c r="O187" i="1" s="1"/>
  <c r="K187" i="1"/>
  <c r="N187" i="1" s="1"/>
  <c r="J187" i="1"/>
  <c r="M187" i="1" s="1"/>
  <c r="H189" i="1"/>
  <c r="I188" i="1"/>
  <c r="L188" i="1" l="1"/>
  <c r="O188" i="1" s="1"/>
  <c r="K188" i="1"/>
  <c r="N188" i="1" s="1"/>
  <c r="J188" i="1"/>
  <c r="M188" i="1" s="1"/>
  <c r="H190" i="1"/>
  <c r="I189" i="1"/>
  <c r="K189" i="1" l="1"/>
  <c r="N189" i="1" s="1"/>
  <c r="J189" i="1"/>
  <c r="M189" i="1" s="1"/>
  <c r="L189" i="1"/>
  <c r="O189" i="1" s="1"/>
  <c r="H191" i="1"/>
  <c r="I190" i="1"/>
  <c r="K190" i="1" l="1"/>
  <c r="N190" i="1" s="1"/>
  <c r="L190" i="1"/>
  <c r="O190" i="1" s="1"/>
  <c r="J190" i="1"/>
  <c r="M190" i="1" s="1"/>
  <c r="H192" i="1"/>
  <c r="I191" i="1"/>
  <c r="J191" i="1" l="1"/>
  <c r="M191" i="1" s="1"/>
  <c r="K191" i="1"/>
  <c r="N191" i="1" s="1"/>
  <c r="L191" i="1"/>
  <c r="O191" i="1" s="1"/>
  <c r="H193" i="1"/>
  <c r="I192" i="1"/>
  <c r="L192" i="1" l="1"/>
  <c r="O192" i="1" s="1"/>
  <c r="J192" i="1"/>
  <c r="M192" i="1" s="1"/>
  <c r="K192" i="1"/>
  <c r="N192" i="1" s="1"/>
  <c r="H194" i="1"/>
  <c r="I193" i="1"/>
  <c r="J193" i="1" l="1"/>
  <c r="M193" i="1" s="1"/>
  <c r="K193" i="1"/>
  <c r="N193" i="1" s="1"/>
  <c r="L193" i="1"/>
  <c r="O193" i="1" s="1"/>
  <c r="H195" i="1"/>
  <c r="I194" i="1"/>
  <c r="J194" i="1" l="1"/>
  <c r="M194" i="1" s="1"/>
  <c r="K194" i="1"/>
  <c r="N194" i="1" s="1"/>
  <c r="L194" i="1"/>
  <c r="O194" i="1" s="1"/>
  <c r="H196" i="1"/>
  <c r="I195" i="1"/>
  <c r="K195" i="1" l="1"/>
  <c r="N195" i="1" s="1"/>
  <c r="L195" i="1"/>
  <c r="O195" i="1" s="1"/>
  <c r="J195" i="1"/>
  <c r="M195" i="1" s="1"/>
  <c r="H197" i="1"/>
  <c r="I196" i="1"/>
  <c r="H198" i="1" l="1"/>
  <c r="I197" i="1"/>
  <c r="J196" i="1"/>
  <c r="M196" i="1" s="1"/>
  <c r="L196" i="1"/>
  <c r="O196" i="1" s="1"/>
  <c r="K196" i="1"/>
  <c r="N196" i="1" s="1"/>
  <c r="K197" i="1" l="1"/>
  <c r="N197" i="1" s="1"/>
  <c r="L197" i="1"/>
  <c r="O197" i="1" s="1"/>
  <c r="J197" i="1"/>
  <c r="M197" i="1" s="1"/>
  <c r="H199" i="1"/>
  <c r="I198" i="1"/>
  <c r="K198" i="1" l="1"/>
  <c r="N198" i="1" s="1"/>
  <c r="L198" i="1"/>
  <c r="O198" i="1" s="1"/>
  <c r="J198" i="1"/>
  <c r="M198" i="1" s="1"/>
  <c r="I199" i="1"/>
  <c r="H200" i="1"/>
  <c r="J199" i="1" l="1"/>
  <c r="M199" i="1" s="1"/>
  <c r="K199" i="1"/>
  <c r="N199" i="1" s="1"/>
  <c r="L199" i="1"/>
  <c r="O199" i="1" s="1"/>
  <c r="H201" i="1"/>
  <c r="I200" i="1"/>
  <c r="J200" i="1" l="1"/>
  <c r="M200" i="1" s="1"/>
  <c r="K200" i="1"/>
  <c r="N200" i="1" s="1"/>
  <c r="L200" i="1"/>
  <c r="O200" i="1" s="1"/>
  <c r="I201" i="1"/>
  <c r="H202" i="1"/>
  <c r="H203" i="1" l="1"/>
  <c r="I202" i="1"/>
  <c r="J201" i="1"/>
  <c r="M201" i="1" s="1"/>
  <c r="L201" i="1"/>
  <c r="O201" i="1" s="1"/>
  <c r="K201" i="1"/>
  <c r="N201" i="1" s="1"/>
  <c r="L202" i="1" l="1"/>
  <c r="O202" i="1" s="1"/>
  <c r="K202" i="1"/>
  <c r="N202" i="1" s="1"/>
  <c r="J202" i="1"/>
  <c r="M202" i="1" s="1"/>
  <c r="H204" i="1"/>
  <c r="I203" i="1"/>
  <c r="K203" i="1" l="1"/>
  <c r="N203" i="1" s="1"/>
  <c r="L203" i="1"/>
  <c r="O203" i="1" s="1"/>
  <c r="J203" i="1"/>
  <c r="M203" i="1" s="1"/>
  <c r="H205" i="1"/>
  <c r="I204" i="1"/>
  <c r="H206" i="1" l="1"/>
  <c r="I205" i="1"/>
  <c r="J204" i="1"/>
  <c r="M204" i="1" s="1"/>
  <c r="K204" i="1"/>
  <c r="N204" i="1" s="1"/>
  <c r="L204" i="1"/>
  <c r="O204" i="1" s="1"/>
  <c r="J205" i="1" l="1"/>
  <c r="M205" i="1" s="1"/>
  <c r="K205" i="1"/>
  <c r="N205" i="1" s="1"/>
  <c r="L205" i="1"/>
  <c r="O205" i="1" s="1"/>
  <c r="H207" i="1"/>
  <c r="I206" i="1"/>
  <c r="H208" i="1" l="1"/>
  <c r="I207" i="1"/>
  <c r="J206" i="1"/>
  <c r="M206" i="1" s="1"/>
  <c r="K206" i="1"/>
  <c r="N206" i="1" s="1"/>
  <c r="L206" i="1"/>
  <c r="O206" i="1" s="1"/>
  <c r="L207" i="1" l="1"/>
  <c r="O207" i="1" s="1"/>
  <c r="J207" i="1"/>
  <c r="M207" i="1" s="1"/>
  <c r="K207" i="1"/>
  <c r="N207" i="1" s="1"/>
  <c r="H209" i="1"/>
  <c r="I208" i="1"/>
  <c r="L208" i="1" l="1"/>
  <c r="O208" i="1" s="1"/>
  <c r="J208" i="1"/>
  <c r="M208" i="1" s="1"/>
  <c r="K208" i="1"/>
  <c r="N208" i="1" s="1"/>
  <c r="H210" i="1"/>
  <c r="I209" i="1"/>
  <c r="J209" i="1" l="1"/>
  <c r="M209" i="1" s="1"/>
  <c r="K209" i="1"/>
  <c r="N209" i="1" s="1"/>
  <c r="L209" i="1"/>
  <c r="O209" i="1" s="1"/>
  <c r="H211" i="1"/>
  <c r="I210" i="1"/>
  <c r="L210" i="1" l="1"/>
  <c r="O210" i="1" s="1"/>
  <c r="J210" i="1"/>
  <c r="M210" i="1" s="1"/>
  <c r="K210" i="1"/>
  <c r="N210" i="1" s="1"/>
  <c r="H212" i="1"/>
  <c r="I211" i="1"/>
  <c r="K211" i="1" l="1"/>
  <c r="N211" i="1" s="1"/>
  <c r="L211" i="1"/>
  <c r="O211" i="1" s="1"/>
  <c r="J211" i="1"/>
  <c r="M211" i="1" s="1"/>
  <c r="H213" i="1"/>
  <c r="I212" i="1"/>
  <c r="J212" i="1" l="1"/>
  <c r="M212" i="1" s="1"/>
  <c r="K212" i="1"/>
  <c r="N212" i="1" s="1"/>
  <c r="L212" i="1"/>
  <c r="O212" i="1" s="1"/>
  <c r="H214" i="1"/>
  <c r="I213" i="1"/>
  <c r="K213" i="1" l="1"/>
  <c r="N213" i="1" s="1"/>
  <c r="J213" i="1"/>
  <c r="M213" i="1" s="1"/>
  <c r="L213" i="1"/>
  <c r="O213" i="1" s="1"/>
  <c r="H215" i="1"/>
  <c r="I214" i="1"/>
  <c r="H216" i="1" l="1"/>
  <c r="I215" i="1"/>
  <c r="J214" i="1"/>
  <c r="M214" i="1" s="1"/>
  <c r="K214" i="1"/>
  <c r="N214" i="1" s="1"/>
  <c r="L214" i="1"/>
  <c r="O214" i="1" s="1"/>
  <c r="J215" i="1" l="1"/>
  <c r="M215" i="1" s="1"/>
  <c r="K215" i="1"/>
  <c r="N215" i="1" s="1"/>
  <c r="L215" i="1"/>
  <c r="O215" i="1" s="1"/>
  <c r="H217" i="1"/>
  <c r="I216" i="1"/>
  <c r="L216" i="1" l="1"/>
  <c r="O216" i="1" s="1"/>
  <c r="J216" i="1"/>
  <c r="M216" i="1" s="1"/>
  <c r="K216" i="1"/>
  <c r="N216" i="1" s="1"/>
  <c r="H218" i="1"/>
  <c r="I217" i="1"/>
  <c r="J217" i="1" l="1"/>
  <c r="M217" i="1" s="1"/>
  <c r="K217" i="1"/>
  <c r="N217" i="1" s="1"/>
  <c r="L217" i="1"/>
  <c r="O217" i="1" s="1"/>
  <c r="H219" i="1"/>
  <c r="I218" i="1"/>
  <c r="H220" i="1" l="1"/>
  <c r="I219" i="1"/>
  <c r="L218" i="1"/>
  <c r="O218" i="1" s="1"/>
  <c r="K218" i="1"/>
  <c r="N218" i="1" s="1"/>
  <c r="J218" i="1"/>
  <c r="M218" i="1" s="1"/>
  <c r="L219" i="1" l="1"/>
  <c r="O219" i="1" s="1"/>
  <c r="K219" i="1"/>
  <c r="N219" i="1" s="1"/>
  <c r="J219" i="1"/>
  <c r="M219" i="1" s="1"/>
  <c r="H221" i="1"/>
  <c r="I220" i="1"/>
  <c r="J220" i="1" l="1"/>
  <c r="M220" i="1" s="1"/>
  <c r="K220" i="1"/>
  <c r="N220" i="1" s="1"/>
  <c r="L220" i="1"/>
  <c r="O220" i="1" s="1"/>
  <c r="H222" i="1"/>
  <c r="I221" i="1"/>
  <c r="K221" i="1" l="1"/>
  <c r="N221" i="1" s="1"/>
  <c r="J221" i="1"/>
  <c r="M221" i="1" s="1"/>
  <c r="L221" i="1"/>
  <c r="O221" i="1" s="1"/>
  <c r="H223" i="1"/>
  <c r="I222" i="1"/>
  <c r="J222" i="1" l="1"/>
  <c r="M222" i="1" s="1"/>
  <c r="L222" i="1"/>
  <c r="O222" i="1" s="1"/>
  <c r="K222" i="1"/>
  <c r="N222" i="1" s="1"/>
  <c r="H224" i="1"/>
  <c r="I223" i="1"/>
  <c r="J223" i="1" l="1"/>
  <c r="M223" i="1" s="1"/>
  <c r="K223" i="1"/>
  <c r="N223" i="1" s="1"/>
  <c r="L223" i="1"/>
  <c r="O223" i="1" s="1"/>
  <c r="H225" i="1"/>
  <c r="I224" i="1"/>
  <c r="H226" i="1" l="1"/>
  <c r="I225" i="1"/>
  <c r="L224" i="1"/>
  <c r="O224" i="1" s="1"/>
  <c r="J224" i="1"/>
  <c r="M224" i="1" s="1"/>
  <c r="K224" i="1"/>
  <c r="N224" i="1" s="1"/>
  <c r="J225" i="1" l="1"/>
  <c r="M225" i="1" s="1"/>
  <c r="K225" i="1"/>
  <c r="N225" i="1" s="1"/>
  <c r="L225" i="1"/>
  <c r="O225" i="1" s="1"/>
  <c r="H227" i="1"/>
  <c r="I226" i="1"/>
  <c r="L226" i="1" l="1"/>
  <c r="O226" i="1" s="1"/>
  <c r="J226" i="1"/>
  <c r="M226" i="1" s="1"/>
  <c r="K226" i="1"/>
  <c r="N226" i="1" s="1"/>
  <c r="H228" i="1"/>
  <c r="I227" i="1"/>
  <c r="K227" i="1" l="1"/>
  <c r="N227" i="1" s="1"/>
  <c r="L227" i="1"/>
  <c r="O227" i="1" s="1"/>
  <c r="J227" i="1"/>
  <c r="M227" i="1" s="1"/>
  <c r="H229" i="1"/>
  <c r="I228" i="1"/>
  <c r="J228" i="1" l="1"/>
  <c r="M228" i="1" s="1"/>
  <c r="K228" i="1"/>
  <c r="N228" i="1" s="1"/>
  <c r="L228" i="1"/>
  <c r="O228" i="1" s="1"/>
  <c r="H230" i="1"/>
  <c r="I229" i="1"/>
  <c r="K229" i="1" l="1"/>
  <c r="N229" i="1" s="1"/>
  <c r="J229" i="1"/>
  <c r="M229" i="1" s="1"/>
  <c r="L229" i="1"/>
  <c r="O229" i="1" s="1"/>
  <c r="H231" i="1"/>
  <c r="I230" i="1"/>
  <c r="J230" i="1" l="1"/>
  <c r="M230" i="1" s="1"/>
  <c r="K230" i="1"/>
  <c r="N230" i="1" s="1"/>
  <c r="L230" i="1"/>
  <c r="O230" i="1" s="1"/>
  <c r="H232" i="1"/>
  <c r="I231" i="1"/>
  <c r="K231" i="1" l="1"/>
  <c r="N231" i="1" s="1"/>
  <c r="J231" i="1"/>
  <c r="M231" i="1" s="1"/>
  <c r="L231" i="1"/>
  <c r="O231" i="1" s="1"/>
  <c r="H233" i="1"/>
  <c r="I232" i="1"/>
  <c r="L232" i="1" l="1"/>
  <c r="O232" i="1" s="1"/>
  <c r="J232" i="1"/>
  <c r="M232" i="1" s="1"/>
  <c r="K232" i="1"/>
  <c r="N232" i="1" s="1"/>
  <c r="H234" i="1"/>
  <c r="I233" i="1"/>
  <c r="J233" i="1" l="1"/>
  <c r="M233" i="1" s="1"/>
  <c r="K233" i="1"/>
  <c r="N233" i="1" s="1"/>
  <c r="L233" i="1"/>
  <c r="O233" i="1" s="1"/>
  <c r="H235" i="1"/>
  <c r="I234" i="1"/>
  <c r="L234" i="1" l="1"/>
  <c r="O234" i="1" s="1"/>
  <c r="K234" i="1"/>
  <c r="N234" i="1" s="1"/>
  <c r="J234" i="1"/>
  <c r="M234" i="1" s="1"/>
  <c r="H236" i="1"/>
  <c r="I235" i="1"/>
  <c r="K235" i="1" l="1"/>
  <c r="N235" i="1" s="1"/>
  <c r="L235" i="1"/>
  <c r="O235" i="1" s="1"/>
  <c r="J235" i="1"/>
  <c r="M235" i="1" s="1"/>
  <c r="H237" i="1"/>
  <c r="I236" i="1"/>
  <c r="H238" i="1" l="1"/>
  <c r="I237" i="1"/>
  <c r="J236" i="1"/>
  <c r="M236" i="1" s="1"/>
  <c r="K236" i="1"/>
  <c r="N236" i="1" s="1"/>
  <c r="L236" i="1"/>
  <c r="O236" i="1" s="1"/>
  <c r="L237" i="1" l="1"/>
  <c r="O237" i="1" s="1"/>
  <c r="K237" i="1"/>
  <c r="N237" i="1" s="1"/>
  <c r="J237" i="1"/>
  <c r="M237" i="1" s="1"/>
  <c r="H239" i="1"/>
  <c r="I238" i="1"/>
  <c r="J238" i="1" l="1"/>
  <c r="M238" i="1" s="1"/>
  <c r="K238" i="1"/>
  <c r="N238" i="1" s="1"/>
  <c r="L238" i="1"/>
  <c r="O238" i="1" s="1"/>
  <c r="H240" i="1"/>
  <c r="I239" i="1"/>
  <c r="L239" i="1" l="1"/>
  <c r="O239" i="1" s="1"/>
  <c r="J239" i="1"/>
  <c r="M239" i="1" s="1"/>
  <c r="K239" i="1"/>
  <c r="N239" i="1" s="1"/>
  <c r="H241" i="1"/>
  <c r="I240" i="1"/>
  <c r="L240" i="1" l="1"/>
  <c r="O240" i="1" s="1"/>
  <c r="K240" i="1"/>
  <c r="N240" i="1" s="1"/>
  <c r="J240" i="1"/>
  <c r="M240" i="1" s="1"/>
  <c r="H242" i="1"/>
  <c r="I241" i="1"/>
  <c r="J241" i="1" l="1"/>
  <c r="M241" i="1" s="1"/>
  <c r="K241" i="1"/>
  <c r="N241" i="1" s="1"/>
  <c r="L241" i="1"/>
  <c r="O241" i="1" s="1"/>
  <c r="H243" i="1"/>
  <c r="I242" i="1"/>
  <c r="H244" i="1" l="1"/>
  <c r="I243" i="1"/>
  <c r="L242" i="1"/>
  <c r="O242" i="1" s="1"/>
  <c r="K242" i="1"/>
  <c r="N242" i="1" s="1"/>
  <c r="J242" i="1"/>
  <c r="M242" i="1" s="1"/>
  <c r="K243" i="1" l="1"/>
  <c r="N243" i="1" s="1"/>
  <c r="L243" i="1"/>
  <c r="O243" i="1" s="1"/>
  <c r="J243" i="1"/>
  <c r="M243" i="1" s="1"/>
  <c r="H245" i="1"/>
  <c r="I244" i="1"/>
  <c r="J244" i="1" l="1"/>
  <c r="M244" i="1" s="1"/>
  <c r="K244" i="1"/>
  <c r="N244" i="1" s="1"/>
  <c r="L244" i="1"/>
  <c r="O244" i="1" s="1"/>
  <c r="H246" i="1"/>
  <c r="I245" i="1"/>
  <c r="K245" i="1" l="1"/>
  <c r="N245" i="1" s="1"/>
  <c r="J245" i="1"/>
  <c r="M245" i="1" s="1"/>
  <c r="L245" i="1"/>
  <c r="O245" i="1" s="1"/>
  <c r="H247" i="1"/>
  <c r="I246" i="1"/>
  <c r="J246" i="1" l="1"/>
  <c r="M246" i="1" s="1"/>
  <c r="K246" i="1"/>
  <c r="N246" i="1" s="1"/>
  <c r="L246" i="1"/>
  <c r="O246" i="1" s="1"/>
  <c r="H248" i="1"/>
  <c r="I247" i="1"/>
  <c r="J247" i="1" l="1"/>
  <c r="M247" i="1" s="1"/>
  <c r="K247" i="1"/>
  <c r="N247" i="1" s="1"/>
  <c r="L247" i="1"/>
  <c r="O247" i="1" s="1"/>
  <c r="H249" i="1"/>
  <c r="I248" i="1"/>
  <c r="L248" i="1" l="1"/>
  <c r="O248" i="1" s="1"/>
  <c r="J248" i="1"/>
  <c r="M248" i="1" s="1"/>
  <c r="K248" i="1"/>
  <c r="N248" i="1" s="1"/>
  <c r="H250" i="1"/>
  <c r="I249" i="1"/>
  <c r="J249" i="1" l="1"/>
  <c r="M249" i="1" s="1"/>
  <c r="K249" i="1"/>
  <c r="N249" i="1" s="1"/>
  <c r="L249" i="1"/>
  <c r="O249" i="1" s="1"/>
  <c r="H251" i="1"/>
  <c r="I250" i="1"/>
  <c r="H252" i="1" l="1"/>
  <c r="I251" i="1"/>
  <c r="L250" i="1"/>
  <c r="O250" i="1" s="1"/>
  <c r="K250" i="1"/>
  <c r="N250" i="1" s="1"/>
  <c r="J250" i="1"/>
  <c r="M250" i="1" s="1"/>
  <c r="K251" i="1" l="1"/>
  <c r="N251" i="1" s="1"/>
  <c r="L251" i="1"/>
  <c r="O251" i="1" s="1"/>
  <c r="J251" i="1"/>
  <c r="M251" i="1" s="1"/>
  <c r="H253" i="1"/>
  <c r="I252" i="1"/>
  <c r="H254" i="1" l="1"/>
  <c r="I253" i="1"/>
  <c r="L252" i="1"/>
  <c r="O252" i="1" s="1"/>
  <c r="J252" i="1"/>
  <c r="M252" i="1" s="1"/>
  <c r="K252" i="1"/>
  <c r="N252" i="1" s="1"/>
  <c r="K253" i="1" l="1"/>
  <c r="N253" i="1" s="1"/>
  <c r="J253" i="1"/>
  <c r="M253" i="1" s="1"/>
  <c r="L253" i="1"/>
  <c r="O253" i="1" s="1"/>
  <c r="H255" i="1"/>
  <c r="I254" i="1"/>
  <c r="J254" i="1" l="1"/>
  <c r="M254" i="1" s="1"/>
  <c r="K254" i="1"/>
  <c r="N254" i="1" s="1"/>
  <c r="L254" i="1"/>
  <c r="O254" i="1" s="1"/>
  <c r="H256" i="1"/>
  <c r="I255" i="1"/>
  <c r="J255" i="1" l="1"/>
  <c r="M255" i="1" s="1"/>
  <c r="K255" i="1"/>
  <c r="N255" i="1" s="1"/>
  <c r="L255" i="1"/>
  <c r="O255" i="1" s="1"/>
  <c r="H257" i="1"/>
  <c r="I256" i="1"/>
  <c r="L256" i="1" l="1"/>
  <c r="O256" i="1" s="1"/>
  <c r="J256" i="1"/>
  <c r="M256" i="1" s="1"/>
  <c r="K256" i="1"/>
  <c r="N256" i="1" s="1"/>
  <c r="H258" i="1"/>
  <c r="I257" i="1"/>
  <c r="J257" i="1" l="1"/>
  <c r="M257" i="1" s="1"/>
  <c r="L257" i="1"/>
  <c r="O257" i="1" s="1"/>
  <c r="K257" i="1"/>
  <c r="N257" i="1" s="1"/>
  <c r="H259" i="1"/>
  <c r="I258" i="1"/>
  <c r="L258" i="1" l="1"/>
  <c r="O258" i="1" s="1"/>
  <c r="K258" i="1"/>
  <c r="N258" i="1" s="1"/>
  <c r="J258" i="1"/>
  <c r="M258" i="1" s="1"/>
  <c r="H260" i="1"/>
  <c r="I259" i="1"/>
  <c r="K259" i="1" l="1"/>
  <c r="N259" i="1" s="1"/>
  <c r="L259" i="1"/>
  <c r="O259" i="1" s="1"/>
  <c r="J259" i="1"/>
  <c r="M259" i="1" s="1"/>
  <c r="H261" i="1"/>
  <c r="I260" i="1"/>
  <c r="J260" i="1" l="1"/>
  <c r="M260" i="1" s="1"/>
  <c r="K260" i="1"/>
  <c r="N260" i="1" s="1"/>
  <c r="L260" i="1"/>
  <c r="O260" i="1" s="1"/>
  <c r="H262" i="1"/>
  <c r="I261" i="1"/>
  <c r="K261" i="1" l="1"/>
  <c r="N261" i="1" s="1"/>
  <c r="J261" i="1"/>
  <c r="M261" i="1" s="1"/>
  <c r="L261" i="1"/>
  <c r="O261" i="1" s="1"/>
  <c r="H263" i="1"/>
  <c r="I262" i="1"/>
  <c r="K262" i="1" l="1"/>
  <c r="N262" i="1" s="1"/>
  <c r="J262" i="1"/>
  <c r="M262" i="1" s="1"/>
  <c r="L262" i="1"/>
  <c r="O262" i="1" s="1"/>
  <c r="H264" i="1"/>
  <c r="I263" i="1"/>
  <c r="J263" i="1" l="1"/>
  <c r="M263" i="1" s="1"/>
  <c r="K263" i="1"/>
  <c r="N263" i="1" s="1"/>
  <c r="L263" i="1"/>
  <c r="O263" i="1" s="1"/>
  <c r="H265" i="1"/>
  <c r="I265" i="1" s="1"/>
  <c r="I264" i="1"/>
  <c r="L264" i="1" l="1"/>
  <c r="O264" i="1" s="1"/>
  <c r="J264" i="1"/>
  <c r="M264" i="1" s="1"/>
  <c r="K264" i="1"/>
  <c r="N264" i="1" s="1"/>
  <c r="J265" i="1"/>
  <c r="M265" i="1" s="1"/>
  <c r="L265" i="1"/>
  <c r="O265" i="1" s="1"/>
  <c r="K265" i="1"/>
  <c r="N265" i="1" s="1"/>
</calcChain>
</file>

<file path=xl/sharedStrings.xml><?xml version="1.0" encoding="utf-8"?>
<sst xmlns="http://schemas.openxmlformats.org/spreadsheetml/2006/main" count="60" uniqueCount="23">
  <si>
    <t>a</t>
  </si>
  <si>
    <t>c</t>
  </si>
  <si>
    <t>b</t>
  </si>
  <si>
    <t>P(X)</t>
  </si>
  <si>
    <t>x</t>
  </si>
  <si>
    <t>x_y</t>
  </si>
  <si>
    <t>x_m5</t>
  </si>
  <si>
    <t>x_m10</t>
  </si>
  <si>
    <t>x_m20</t>
  </si>
  <si>
    <t>No Luck</t>
  </si>
  <si>
    <t>Luck=6</t>
  </si>
  <si>
    <t>Luck=10</t>
  </si>
  <si>
    <t>Luck=20</t>
  </si>
  <si>
    <t>Luck=100</t>
  </si>
  <si>
    <t>Base Factor</t>
  </si>
  <si>
    <t>Easing Factor</t>
  </si>
  <si>
    <t>Luck`=6</t>
  </si>
  <si>
    <t>bit order 
(0=right most)</t>
  </si>
  <si>
    <t>nanoseconds</t>
  </si>
  <si>
    <t>Value</t>
  </si>
  <si>
    <t>Unit</t>
  </si>
  <si>
    <t>Milliseconds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</si>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</sst>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2" borderId="0" xfId="1" applyFont="1" applyFill="1"/>
    <xf numFmtId="9" fontId="0" fillId="3" borderId="0" xfId="1" applyFont="1" applyFill="1"/>
    <xf numFmtId="164" fontId="0" fillId="0" borderId="0" xfId="0" applyNumberFormat="1"/>
    <xf numFmtId="164" fontId="0" fillId="2" borderId="0" xfId="1" applyNumberFormat="1" applyFont="1" applyFill="1"/>
    <xf numFmtId="164" fontId="0" fillId="0" borderId="0" xfId="1" applyNumberFormat="1" applyFont="1" applyFill="1"/>
    <xf numFmtId="165" fontId="0" fillId="0" borderId="0" xfId="1" applyNumberFormat="1" applyFont="1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Sheet1!$L$9:$AD$9</c:f>
              <c:numCache>
                <c:formatCode>0.00%</c:formatCode>
                <c:ptCount val="19"/>
                <c:pt idx="0">
                  <c:v>0.64151407759145784</c:v>
                </c:pt>
                <c:pt idx="1">
                  <c:v>0.87842334540943068</c:v>
                </c:pt>
                <c:pt idx="2">
                  <c:v>0.96124046891548565</c:v>
                </c:pt>
                <c:pt idx="3">
                  <c:v>0.98847078495393159</c:v>
                </c:pt>
                <c:pt idx="4">
                  <c:v>0.99682878806106601</c:v>
                </c:pt>
                <c:pt idx="5">
                  <c:v>0.99920207733702382</c:v>
                </c:pt>
                <c:pt idx="6">
                  <c:v>0.9998187545416366</c:v>
                </c:pt>
                <c:pt idx="7">
                  <c:v>0.99996343841559931</c:v>
                </c:pt>
                <c:pt idx="8">
                  <c:v>0.99999358415608475</c:v>
                </c:pt>
                <c:pt idx="9">
                  <c:v>0.99999904632568359</c:v>
                </c:pt>
                <c:pt idx="10">
                  <c:v>0.99999988405546703</c:v>
                </c:pt>
                <c:pt idx="11">
                  <c:v>0.99999998900488374</c:v>
                </c:pt>
                <c:pt idx="12">
                  <c:v>0.99999999923904159</c:v>
                </c:pt>
                <c:pt idx="13">
                  <c:v>0.99999999996513211</c:v>
                </c:pt>
                <c:pt idx="14">
                  <c:v>0.99999999999909051</c:v>
                </c:pt>
                <c:pt idx="15">
                  <c:v>0.99999999999998956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7-49A4-82DC-6918106A7486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9.5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Sheet1!$L$10:$AD$10</c:f>
              <c:numCache>
                <c:formatCode>0.00%</c:formatCode>
                <c:ptCount val="19"/>
                <c:pt idx="0">
                  <c:v>0.38570886174769897</c:v>
                </c:pt>
                <c:pt idx="1">
                  <c:v>0.63246065276313712</c:v>
                </c:pt>
                <c:pt idx="2">
                  <c:v>0.78645972666795905</c:v>
                </c:pt>
                <c:pt idx="3">
                  <c:v>0.87995201456256922</c:v>
                </c:pt>
                <c:pt idx="4">
                  <c:v>0.93497475424694398</c:v>
                </c:pt>
                <c:pt idx="5">
                  <c:v>0.96623775009663437</c:v>
                </c:pt>
                <c:pt idx="6">
                  <c:v>0.98330152202406318</c:v>
                </c:pt>
                <c:pt idx="7">
                  <c:v>0.9921938502447718</c:v>
                </c:pt>
                <c:pt idx="8">
                  <c:v>0.99658456873073342</c:v>
                </c:pt>
                <c:pt idx="9">
                  <c:v>0.99861893206799501</c:v>
                </c:pt>
                <c:pt idx="10">
                  <c:v>0.99949240319378108</c:v>
                </c:pt>
                <c:pt idx="11">
                  <c:v>0.99983420557701064</c:v>
                </c:pt>
                <c:pt idx="12">
                  <c:v>0.99995337203934609</c:v>
                </c:pt>
                <c:pt idx="13">
                  <c:v>0.99998921917690065</c:v>
                </c:pt>
                <c:pt idx="14">
                  <c:v>0.99999809265136719</c:v>
                </c:pt>
                <c:pt idx="15">
                  <c:v>0.99999977102663906</c:v>
                </c:pt>
                <c:pt idx="16">
                  <c:v>0.9999999851109509</c:v>
                </c:pt>
                <c:pt idx="17">
                  <c:v>0.99999999968377229</c:v>
                </c:pt>
                <c:pt idx="18">
                  <c:v>0.99999999999956324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7-49A4-82DC-6918106A7486}"/>
            </c:ext>
          </c:extLst>
        </c:ser>
        <c:ser>
          <c:idx val="2"/>
          <c:order val="2"/>
          <c:tx>
            <c:strRef>
              <c:f>Sheet1!$K$11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Sheet1!$L$11:$AD$11</c:f>
              <c:numCache>
                <c:formatCode>0.00%</c:formatCode>
                <c:ptCount val="19"/>
                <c:pt idx="0">
                  <c:v>0.26490810937500003</c:v>
                </c:pt>
                <c:pt idx="1">
                  <c:v>0.46855899999999995</c:v>
                </c:pt>
                <c:pt idx="2">
                  <c:v>0.62285048437500001</c:v>
                </c:pt>
                <c:pt idx="3">
                  <c:v>0.73785599999999985</c:v>
                </c:pt>
                <c:pt idx="4">
                  <c:v>0.822021484375</c:v>
                </c:pt>
                <c:pt idx="5">
                  <c:v>0.88235100000000011</c:v>
                </c:pt>
                <c:pt idx="6">
                  <c:v>0.92458110937500004</c:v>
                </c:pt>
                <c:pt idx="7">
                  <c:v>0.95334399999999997</c:v>
                </c:pt>
                <c:pt idx="8">
                  <c:v>0.97231935937499991</c:v>
                </c:pt>
                <c:pt idx="9">
                  <c:v>0.984375</c:v>
                </c:pt>
                <c:pt idx="10">
                  <c:v>0.99169623437499999</c:v>
                </c:pt>
                <c:pt idx="11">
                  <c:v>0.99590400000000001</c:v>
                </c:pt>
                <c:pt idx="12">
                  <c:v>0.998161734375</c:v>
                </c:pt>
                <c:pt idx="13">
                  <c:v>0.99927100000000002</c:v>
                </c:pt>
                <c:pt idx="14">
                  <c:v>0.999755859375</c:v>
                </c:pt>
                <c:pt idx="15">
                  <c:v>0.99993599999999994</c:v>
                </c:pt>
                <c:pt idx="16">
                  <c:v>0.999988609375</c:v>
                </c:pt>
                <c:pt idx="17">
                  <c:v>0.99999900000000008</c:v>
                </c:pt>
                <c:pt idx="18">
                  <c:v>0.99999998437500004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7-49A4-82DC-6918106A7486}"/>
            </c:ext>
          </c:extLst>
        </c:ser>
        <c:ser>
          <c:idx val="3"/>
          <c:order val="3"/>
          <c:tx>
            <c:strRef>
              <c:f>Sheet1!$K$12</c:f>
              <c:strCache>
                <c:ptCount val="1"/>
                <c:pt idx="0">
                  <c:v>4.25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Sheet1!$L$12:$AD$12</c:f>
              <c:numCache>
                <c:formatCode>0.00%</c:formatCode>
                <c:ptCount val="19"/>
                <c:pt idx="0">
                  <c:v>0.19587174481187652</c:v>
                </c:pt>
                <c:pt idx="1">
                  <c:v>0.36095614197036274</c:v>
                </c:pt>
                <c:pt idx="2">
                  <c:v>0.49877764317733031</c:v>
                </c:pt>
                <c:pt idx="3">
                  <c:v>0.61262423695229917</c:v>
                </c:pt>
                <c:pt idx="4">
                  <c:v>0.70555080629972622</c:v>
                </c:pt>
                <c:pt idx="5">
                  <c:v>0.78038263826319054</c:v>
                </c:pt>
                <c:pt idx="6">
                  <c:v>0.83971910245813497</c:v>
                </c:pt>
                <c:pt idx="7">
                  <c:v>0.88593751891157613</c:v>
                </c:pt>
                <c:pt idx="8">
                  <c:v>0.92119723967378964</c:v>
                </c:pt>
                <c:pt idx="9">
                  <c:v>0.94744397404664282</c:v>
                </c:pt>
                <c:pt idx="10">
                  <c:v>0.9664143944120609</c:v>
                </c:pt>
                <c:pt idx="11">
                  <c:v>0.97964106934356354</c:v>
                </c:pt>
                <c:pt idx="12">
                  <c:v>0.98845778423675235</c:v>
                </c:pt>
                <c:pt idx="13">
                  <c:v>0.99400532928361252</c:v>
                </c:pt>
                <c:pt idx="14">
                  <c:v>0.99723786413599003</c:v>
                </c:pt>
                <c:pt idx="15">
                  <c:v>0.99893001551203775</c:v>
                </c:pt>
                <c:pt idx="16">
                  <c:v>0.99968494393024776</c:v>
                </c:pt>
                <c:pt idx="17">
                  <c:v>0.99994376586748102</c:v>
                </c:pt>
                <c:pt idx="18">
                  <c:v>0.99999704455747185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E7-49A4-82DC-6918106A7486}"/>
            </c:ext>
          </c:extLst>
        </c:ser>
        <c:ser>
          <c:idx val="4"/>
          <c:order val="4"/>
          <c:tx>
            <c:strRef>
              <c:f>Sheet1!$K$13</c:f>
              <c:strCache>
                <c:ptCount val="1"/>
                <c:pt idx="0">
                  <c:v>3.2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Sheet1!$L$13:$AD$13</c:f>
              <c:numCache>
                <c:formatCode>0.00%</c:formatCode>
                <c:ptCount val="19"/>
                <c:pt idx="0">
                  <c:v>0.15137555642611825</c:v>
                </c:pt>
                <c:pt idx="1">
                  <c:v>0.28620084383884792</c:v>
                </c:pt>
                <c:pt idx="2">
                  <c:v>0.40551546366035118</c:v>
                </c:pt>
                <c:pt idx="3">
                  <c:v>0.51034752010750095</c:v>
                </c:pt>
                <c:pt idx="4">
                  <c:v>0.60171308117246314</c:v>
                </c:pt>
                <c:pt idx="5">
                  <c:v>0.68061557912247084</c:v>
                </c:pt>
                <c:pt idx="6">
                  <c:v>0.74804513924309202</c:v>
                </c:pt>
                <c:pt idx="7">
                  <c:v>0.80497782248735406</c:v>
                </c:pt>
                <c:pt idx="8">
                  <c:v>0.85237476349767749</c:v>
                </c:pt>
                <c:pt idx="9">
                  <c:v>0.89118117958798448</c:v>
                </c:pt>
                <c:pt idx="10">
                  <c:v>0.92232521781545129</c:v>
                </c:pt>
                <c:pt idx="11">
                  <c:v>0.94671659472628011</c:v>
                </c:pt>
                <c:pt idx="12">
                  <c:v>0.96524496406213256</c:v>
                </c:pt>
                <c:pt idx="13">
                  <c:v>0.97877791668889125</c:v>
                </c:pt>
                <c:pt idx="14">
                  <c:v>0.98815846432413745</c:v>
                </c:pt>
                <c:pt idx="15">
                  <c:v>0.99420176269057847</c:v>
                </c:pt>
                <c:pt idx="16">
                  <c:v>0.99769063792739965</c:v>
                </c:pt>
                <c:pt idx="17">
                  <c:v>0.99936904265551973</c:v>
                </c:pt>
                <c:pt idx="18">
                  <c:v>0.99993133996604344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7-49A4-82DC-6918106A7486}"/>
            </c:ext>
          </c:extLst>
        </c:ser>
        <c:ser>
          <c:idx val="5"/>
          <c:order val="5"/>
          <c:tx>
            <c:strRef>
              <c:f>Sheet1!$K$14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Sheet1!$L$14:$AD$14</c:f>
              <c:numCache>
                <c:formatCode>0.00%</c:formatCode>
                <c:ptCount val="19"/>
                <c:pt idx="0">
                  <c:v>0.12035181038099102</c:v>
                </c:pt>
                <c:pt idx="1">
                  <c:v>0.23156652857908377</c:v>
                </c:pt>
                <c:pt idx="2">
                  <c:v>0.33388791296058895</c:v>
                </c:pt>
                <c:pt idx="3">
                  <c:v>0.42756659776005379</c:v>
                </c:pt>
                <c:pt idx="4">
                  <c:v>0.51286071037125325</c:v>
                </c:pt>
                <c:pt idx="5">
                  <c:v>0.59003658699830308</c:v>
                </c:pt>
                <c:pt idx="6">
                  <c:v>0.65936961013438622</c:v>
                </c:pt>
                <c:pt idx="7">
                  <c:v>0.72114519907306585</c:v>
                </c:pt>
                <c:pt idx="8">
                  <c:v>0.77565999576535616</c:v>
                </c:pt>
                <c:pt idx="9">
                  <c:v>0.82322330470336313</c:v>
                </c:pt>
                <c:pt idx="10">
                  <c:v>0.86415887036688777</c:v>
                </c:pt>
                <c:pt idx="11">
                  <c:v>0.89880711487461185</c:v>
                </c:pt>
                <c:pt idx="12">
                  <c:v>0.92752802265702972</c:v>
                </c:pt>
                <c:pt idx="13">
                  <c:v>0.95070496982453512</c:v>
                </c:pt>
                <c:pt idx="14">
                  <c:v>0.96875</c:v>
                </c:pt>
                <c:pt idx="15">
                  <c:v>0.98211145618000173</c:v>
                </c:pt>
                <c:pt idx="16">
                  <c:v>0.99128578747103335</c:v>
                </c:pt>
                <c:pt idx="17">
                  <c:v>0.9968377223398317</c:v>
                </c:pt>
                <c:pt idx="18">
                  <c:v>0.99944098300562501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7-49A4-82DC-6918106A7486}"/>
            </c:ext>
          </c:extLst>
        </c:ser>
        <c:ser>
          <c:idx val="6"/>
          <c:order val="6"/>
          <c:tx>
            <c:strRef>
              <c:f>Sheet1!$K$15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Sheet1!$L$15:$AD$15</c:f>
              <c:numCache>
                <c:formatCode>0.00%</c:formatCode>
                <c:ptCount val="19"/>
                <c:pt idx="0">
                  <c:v>9.7500000000000003E-2</c:v>
                </c:pt>
                <c:pt idx="1">
                  <c:v>0.18999999999999995</c:v>
                </c:pt>
                <c:pt idx="2">
                  <c:v>0.27750000000000008</c:v>
                </c:pt>
                <c:pt idx="3">
                  <c:v>0.36</c:v>
                </c:pt>
                <c:pt idx="4">
                  <c:v>0.4375</c:v>
                </c:pt>
                <c:pt idx="5">
                  <c:v>0.51</c:v>
                </c:pt>
                <c:pt idx="6">
                  <c:v>0.5774999999999999</c:v>
                </c:pt>
                <c:pt idx="7">
                  <c:v>0.6399999999999999</c:v>
                </c:pt>
                <c:pt idx="8">
                  <c:v>0.69750000000000001</c:v>
                </c:pt>
                <c:pt idx="9">
                  <c:v>0.75</c:v>
                </c:pt>
                <c:pt idx="10">
                  <c:v>0.79749999999999999</c:v>
                </c:pt>
                <c:pt idx="11">
                  <c:v>0.84</c:v>
                </c:pt>
                <c:pt idx="12">
                  <c:v>0.87750000000000006</c:v>
                </c:pt>
                <c:pt idx="13">
                  <c:v>0.91</c:v>
                </c:pt>
                <c:pt idx="14">
                  <c:v>0.9375</c:v>
                </c:pt>
                <c:pt idx="15">
                  <c:v>0.96000000000000008</c:v>
                </c:pt>
                <c:pt idx="16">
                  <c:v>0.97750000000000004</c:v>
                </c:pt>
                <c:pt idx="17">
                  <c:v>0.99</c:v>
                </c:pt>
                <c:pt idx="18">
                  <c:v>0.99750000000000005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E7-49A4-82DC-6918106A7486}"/>
            </c:ext>
          </c:extLst>
        </c:ser>
        <c:ser>
          <c:idx val="7"/>
          <c:order val="7"/>
          <c:tx>
            <c:strRef>
              <c:f>Sheet1!$K$16</c:f>
              <c:strCache>
                <c:ptCount val="1"/>
                <c:pt idx="0">
                  <c:v>1.625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Sheet1!$L$16:$AD$16</c:f>
              <c:numCache>
                <c:formatCode>0.00%</c:formatCode>
                <c:ptCount val="19"/>
                <c:pt idx="0">
                  <c:v>7.9972394471303498E-2</c:v>
                </c:pt>
                <c:pt idx="1">
                  <c:v>0.15735610656455745</c:v>
                </c:pt>
                <c:pt idx="2">
                  <c:v>0.2320980785491894</c:v>
                </c:pt>
                <c:pt idx="3">
                  <c:v>0.30414103166688577</c:v>
                </c:pt>
                <c:pt idx="4">
                  <c:v>0.37342284997480291</c:v>
                </c:pt>
                <c:pt idx="5">
                  <c:v>0.43987582787792301</c:v>
                </c:pt>
                <c:pt idx="6">
                  <c:v>0.50342573947268088</c:v>
                </c:pt>
                <c:pt idx="7">
                  <c:v>0.56399067080236343</c:v>
                </c:pt>
                <c:pt idx="8">
                  <c:v>0.62147953021315316</c:v>
                </c:pt>
                <c:pt idx="9">
                  <c:v>0.67579011133724753</c:v>
                </c:pt>
                <c:pt idx="10">
                  <c:v>0.72680651712694688</c:v>
                </c:pt>
                <c:pt idx="11">
                  <c:v>0.77439564135174321</c:v>
                </c:pt>
                <c:pt idx="12">
                  <c:v>0.81840220451898515</c:v>
                </c:pt>
                <c:pt idx="13">
                  <c:v>0.85864146392491292</c:v>
                </c:pt>
                <c:pt idx="14">
                  <c:v>0.89488794809328576</c:v>
                </c:pt>
                <c:pt idx="15">
                  <c:v>0.92685683600081714</c:v>
                </c:pt>
                <c:pt idx="16">
                  <c:v>0.95417016475756644</c:v>
                </c:pt>
                <c:pt idx="17">
                  <c:v>0.9762862629433835</c:v>
                </c:pt>
                <c:pt idx="18">
                  <c:v>0.99231177194909659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7-49A4-82DC-6918106A7486}"/>
            </c:ext>
          </c:extLst>
        </c:ser>
        <c:ser>
          <c:idx val="8"/>
          <c:order val="8"/>
          <c:tx>
            <c:strRef>
              <c:f>Sheet1!$K$17</c:f>
              <c:strCache>
                <c:ptCount val="1"/>
                <c:pt idx="0">
                  <c:v>1.333333333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Sheet1!$L$17:$AD$17</c:f>
              <c:numCache>
                <c:formatCode>0.00%</c:formatCode>
                <c:ptCount val="19"/>
                <c:pt idx="0">
                  <c:v>6.6104806133019431E-2</c:v>
                </c:pt>
                <c:pt idx="1">
                  <c:v>0.13105955385493318</c:v>
                </c:pt>
                <c:pt idx="2">
                  <c:v>0.19482199839197689</c:v>
                </c:pt>
                <c:pt idx="3">
                  <c:v>0.25734578662195529</c:v>
                </c:pt>
                <c:pt idx="4">
                  <c:v>0.31857977768794754</c:v>
                </c:pt>
                <c:pt idx="5">
                  <c:v>0.37846719878017954</c:v>
                </c:pt>
                <c:pt idx="6">
                  <c:v>0.4369445815284132</c:v>
                </c:pt>
                <c:pt idx="7">
                  <c:v>0.4939404008189503</c:v>
                </c:pt>
                <c:pt idx="8">
                  <c:v>0.54937330116964467</c:v>
                </c:pt>
                <c:pt idx="9">
                  <c:v>0.60314973700795016</c:v>
                </c:pt>
                <c:pt idx="10">
                  <c:v>0.65516075542290109</c:v>
                </c:pt>
                <c:pt idx="11">
                  <c:v>0.70527748010876901</c:v>
                </c:pt>
                <c:pt idx="12">
                  <c:v>0.7533445443777288</c:v>
                </c:pt>
                <c:pt idx="13">
                  <c:v>0.79917011497534918</c:v>
                </c:pt>
                <c:pt idx="14">
                  <c:v>0.84250986876314093</c:v>
                </c:pt>
                <c:pt idx="15">
                  <c:v>0.88303929047148544</c:v>
                </c:pt>
                <c:pt idx="16">
                  <c:v>0.92030060731130425</c:v>
                </c:pt>
                <c:pt idx="17">
                  <c:v>0.95358411166387236</c:v>
                </c:pt>
                <c:pt idx="18">
                  <c:v>0.98157984250679819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E7-49A4-82DC-6918106A7486}"/>
            </c:ext>
          </c:extLst>
        </c:ser>
        <c:ser>
          <c:idx val="9"/>
          <c:order val="9"/>
          <c:tx>
            <c:strRef>
              <c:f>Sheet1!$K$18</c:f>
              <c:strCache>
                <c:ptCount val="1"/>
                <c:pt idx="0">
                  <c:v>1.1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Sheet1!$L$18:$AD$18</c:f>
              <c:numCache>
                <c:formatCode>0.00%</c:formatCode>
                <c:ptCount val="19"/>
                <c:pt idx="0">
                  <c:v>5.486038704723252E-2</c:v>
                </c:pt>
                <c:pt idx="1">
                  <c:v>0.10943266761440706</c:v>
                </c:pt>
                <c:pt idx="2">
                  <c:v>0.16370246194055271</c:v>
                </c:pt>
                <c:pt idx="3">
                  <c:v>0.21765378516565714</c:v>
                </c:pt>
                <c:pt idx="4">
                  <c:v>0.27126875660269489</c:v>
                </c:pt>
                <c:pt idx="5">
                  <c:v>0.32452723341612777</c:v>
                </c:pt>
                <c:pt idx="6">
                  <c:v>0.37740634222397074</c:v>
                </c:pt>
                <c:pt idx="7">
                  <c:v>0.42987987009659412</c:v>
                </c:pt>
                <c:pt idx="8">
                  <c:v>0.48191745743239556</c:v>
                </c:pt>
                <c:pt idx="9">
                  <c:v>0.53348350423159629</c:v>
                </c:pt>
                <c:pt idx="10">
                  <c:v>0.58453564884965792</c:v>
                </c:pt>
                <c:pt idx="11">
                  <c:v>0.63502258537780765</c:v>
                </c:pt>
                <c:pt idx="12">
                  <c:v>0.68488081194630301</c:v>
                </c:pt>
                <c:pt idx="13">
                  <c:v>0.73402955483043608</c:v>
                </c:pt>
                <c:pt idx="14">
                  <c:v>0.78236235917596908</c:v>
                </c:pt>
                <c:pt idx="15">
                  <c:v>0.82973201549584319</c:v>
                </c:pt>
                <c:pt idx="16">
                  <c:v>0.87592039994153281</c:v>
                </c:pt>
                <c:pt idx="17">
                  <c:v>0.92056717652757203</c:v>
                </c:pt>
                <c:pt idx="18">
                  <c:v>0.96294327754465292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E7-49A4-82DC-6918106A7486}"/>
            </c:ext>
          </c:extLst>
        </c:ser>
        <c:ser>
          <c:idx val="10"/>
          <c:order val="10"/>
          <c:tx>
            <c:strRef>
              <c:f>Sheet1!$K$19</c:f>
              <c:strCache>
                <c:ptCount val="1"/>
                <c:pt idx="0">
                  <c:v>0.909090909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Sheet1!$L$19:$AD$19</c:f>
              <c:numCache>
                <c:formatCode>0.00%</c:formatCode>
                <c:ptCount val="19"/>
                <c:pt idx="0">
                  <c:v>4.5559780189324599E-2</c:v>
                </c:pt>
                <c:pt idx="1">
                  <c:v>9.1338177938442677E-2</c:v>
                </c:pt>
                <c:pt idx="2">
                  <c:v>0.13734848967739788</c:v>
                </c:pt>
                <c:pt idx="3">
                  <c:v>0.18360565426522801</c:v>
                </c:pt>
                <c:pt idx="4">
                  <c:v>0.23012657192872099</c:v>
                </c:pt>
                <c:pt idx="5">
                  <c:v>0.27693051072998298</c:v>
                </c:pt>
                <c:pt idx="6">
                  <c:v>0.3240396326317333</c:v>
                </c:pt>
                <c:pt idx="7">
                  <c:v>0.37147968639116213</c:v>
                </c:pt>
                <c:pt idx="8">
                  <c:v>0.41928093873286432</c:v>
                </c:pt>
                <c:pt idx="9">
                  <c:v>0.46747945528001866</c:v>
                </c:pt>
                <c:pt idx="10">
                  <c:v>0.51611891154952871</c:v>
                </c:pt>
                <c:pt idx="11">
                  <c:v>0.56525323830300644</c:v>
                </c:pt>
                <c:pt idx="12">
                  <c:v>0.61495064170353186</c:v>
                </c:pt>
                <c:pt idx="13">
                  <c:v>0.66530002022944823</c:v>
                </c:pt>
                <c:pt idx="14">
                  <c:v>0.7164218694511344</c:v>
                </c:pt>
                <c:pt idx="15">
                  <c:v>0.76848841764586928</c:v>
                </c:pt>
                <c:pt idx="16">
                  <c:v>0.82176538445481917</c:v>
                </c:pt>
                <c:pt idx="17">
                  <c:v>0.87671532605579361</c:v>
                </c:pt>
                <c:pt idx="18">
                  <c:v>0.93434837827560613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E7-49A4-82DC-6918106A7486}"/>
            </c:ext>
          </c:extLst>
        </c:ser>
        <c:ser>
          <c:idx val="11"/>
          <c:order val="11"/>
          <c:tx>
            <c:strRef>
              <c:f>Sheet1!$K$20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Sheet1!$L$20:$AD$20</c:f>
              <c:numCache>
                <c:formatCode>0.00%</c:formatCode>
                <c:ptCount val="19"/>
                <c:pt idx="0">
                  <c:v>3.773939976903784E-2</c:v>
                </c:pt>
                <c:pt idx="1">
                  <c:v>7.5978913527693148E-2</c:v>
                </c:pt>
                <c:pt idx="2">
                  <c:v>0.11475354907805735</c:v>
                </c:pt>
                <c:pt idx="3">
                  <c:v>0.15410298924754873</c:v>
                </c:pt>
                <c:pt idx="4">
                  <c:v>0.19407255113234356</c:v>
                </c:pt>
                <c:pt idx="5">
                  <c:v>0.23471442024963463</c:v>
                </c:pt>
                <c:pt idx="6">
                  <c:v>0.27608926403913192</c:v>
                </c:pt>
                <c:pt idx="7">
                  <c:v>0.31826838011950032</c:v>
                </c:pt>
                <c:pt idx="8">
                  <c:v>0.36133661699588449</c:v>
                </c:pt>
                <c:pt idx="9">
                  <c:v>0.40539644249863949</c:v>
                </c:pt>
                <c:pt idx="10">
                  <c:v>0.45057377477729399</c:v>
                </c:pt>
                <c:pt idx="11">
                  <c:v>0.49702662812682574</c:v>
                </c:pt>
                <c:pt idx="12">
                  <c:v>0.5449584717759417</c:v>
                </c:pt>
                <c:pt idx="13">
                  <c:v>0.59463995355788968</c:v>
                </c:pt>
                <c:pt idx="14">
                  <c:v>0.64644660940672638</c:v>
                </c:pt>
                <c:pt idx="15">
                  <c:v>0.70093024375575608</c:v>
                </c:pt>
                <c:pt idx="16">
                  <c:v>0.75897147431660472</c:v>
                </c:pt>
                <c:pt idx="17">
                  <c:v>0.82217205899610801</c:v>
                </c:pt>
                <c:pt idx="18">
                  <c:v>0.89426287365594404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E7-49A4-82DC-6918106A7486}"/>
            </c:ext>
          </c:extLst>
        </c:ser>
        <c:ser>
          <c:idx val="12"/>
          <c:order val="12"/>
          <c:tx>
            <c:strRef>
              <c:f>Sheet1!$K$21</c:f>
              <c:strCache>
                <c:ptCount val="1"/>
                <c:pt idx="0">
                  <c:v>0.615384615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Sheet1!$L$21:$AD$21</c:f>
              <c:numCache>
                <c:formatCode>0.00%</c:formatCode>
                <c:ptCount val="19"/>
                <c:pt idx="0">
                  <c:v>3.1072126911066988E-2</c:v>
                </c:pt>
                <c:pt idx="1">
                  <c:v>6.278000748914403E-2</c:v>
                </c:pt>
                <c:pt idx="2">
                  <c:v>9.5173122282889544E-2</c:v>
                </c:pt>
                <c:pt idx="3">
                  <c:v>0.12830798258796905</c:v>
                </c:pt>
                <c:pt idx="4">
                  <c:v>0.16224963905036771</c:v>
                </c:pt>
                <c:pt idx="5">
                  <c:v>0.19707363827395885</c:v>
                </c:pt>
                <c:pt idx="6">
                  <c:v>0.23286860281127664</c:v>
                </c:pt>
                <c:pt idx="7">
                  <c:v>0.26973969777615781</c:v>
                </c:pt>
                <c:pt idx="8">
                  <c:v>0.30781339047380174</c:v>
                </c:pt>
                <c:pt idx="9">
                  <c:v>0.34724415114509521</c:v>
                </c:pt>
                <c:pt idx="10">
                  <c:v>0.38822416822478867</c:v>
                </c:pt>
                <c:pt idx="11">
                  <c:v>0.43099793723416524</c:v>
                </c:pt>
                <c:pt idx="12">
                  <c:v>0.47588512118353776</c:v>
                </c:pt>
                <c:pt idx="13">
                  <c:v>0.52331831653683669</c:v>
                </c:pt>
                <c:pt idx="14">
                  <c:v>0.57390980178571283</c:v>
                </c:pt>
                <c:pt idx="15">
                  <c:v>0.62858057551909596</c:v>
                </c:pt>
                <c:pt idx="16">
                  <c:v>0.68884324307741807</c:v>
                </c:pt>
                <c:pt idx="17">
                  <c:v>0.7575537982917675</c:v>
                </c:pt>
                <c:pt idx="18">
                  <c:v>0.84174182380229556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E7-49A4-82DC-6918106A7486}"/>
            </c:ext>
          </c:extLst>
        </c:ser>
        <c:ser>
          <c:idx val="13"/>
          <c:order val="13"/>
          <c:tx>
            <c:strRef>
              <c:f>Sheet1!$K$22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Sheet1!$L$22:$AD$22</c:f>
              <c:numCache>
                <c:formatCode>0.00%</c:formatCode>
                <c:ptCount val="19"/>
                <c:pt idx="0">
                  <c:v>2.5320565519103611E-2</c:v>
                </c:pt>
                <c:pt idx="1">
                  <c:v>5.1316701949486232E-2</c:v>
                </c:pt>
                <c:pt idx="2">
                  <c:v>7.8045554270711248E-2</c:v>
                </c:pt>
                <c:pt idx="3">
                  <c:v>0.10557280900008414</c:v>
                </c:pt>
                <c:pt idx="4">
                  <c:v>0.13397459621556129</c:v>
                </c:pt>
                <c:pt idx="5">
                  <c:v>0.16333997346592444</c:v>
                </c:pt>
                <c:pt idx="6">
                  <c:v>0.19377422517014498</c:v>
                </c:pt>
                <c:pt idx="7">
                  <c:v>0.2254033307585166</c:v>
                </c:pt>
                <c:pt idx="8">
                  <c:v>0.25838015129043368</c:v>
                </c:pt>
                <c:pt idx="9">
                  <c:v>0.29289321881345243</c:v>
                </c:pt>
                <c:pt idx="10">
                  <c:v>0.32917960675006308</c:v>
                </c:pt>
                <c:pt idx="11">
                  <c:v>0.36754446796632412</c:v>
                </c:pt>
                <c:pt idx="12">
                  <c:v>0.40839202169003841</c:v>
                </c:pt>
                <c:pt idx="13">
                  <c:v>0.45227744249483393</c:v>
                </c:pt>
                <c:pt idx="14">
                  <c:v>0.50000000000000011</c:v>
                </c:pt>
                <c:pt idx="15">
                  <c:v>0.55278640450004224</c:v>
                </c:pt>
                <c:pt idx="16">
                  <c:v>0.61270166537925852</c:v>
                </c:pt>
                <c:pt idx="17">
                  <c:v>0.68377223398316245</c:v>
                </c:pt>
                <c:pt idx="18">
                  <c:v>0.77639320225002162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E7-49A4-82DC-6918106A7486}"/>
            </c:ext>
          </c:extLst>
        </c:ser>
        <c:ser>
          <c:idx val="14"/>
          <c:order val="14"/>
          <c:tx>
            <c:strRef>
              <c:f>Sheet1!$K$23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Sheet1!$L$23:$AD$23</c:f>
              <c:numCache>
                <c:formatCode>0.00%</c:formatCode>
                <c:ptCount val="19"/>
                <c:pt idx="0">
                  <c:v>2.0308269733770146E-2</c:v>
                </c:pt>
                <c:pt idx="1">
                  <c:v>4.1268484485817325E-2</c:v>
                </c:pt>
                <c:pt idx="2">
                  <c:v>6.2939631882319769E-2</c:v>
                </c:pt>
                <c:pt idx="3">
                  <c:v>8.538989614534731E-2</c:v>
                </c:pt>
                <c:pt idx="4">
                  <c:v>0.10869877101699832</c:v>
                </c:pt>
                <c:pt idx="5">
                  <c:v>0.13295983561887659</c:v>
                </c:pt>
                <c:pt idx="6">
                  <c:v>0.15828446516568051</c:v>
                </c:pt>
                <c:pt idx="7">
                  <c:v>0.18480689039407716</c:v>
                </c:pt>
                <c:pt idx="8">
                  <c:v>0.21269125423766633</c:v>
                </c:pt>
                <c:pt idx="9">
                  <c:v>0.24214171674480089</c:v>
                </c:pt>
                <c:pt idx="10">
                  <c:v>0.2734173795497663</c:v>
                </c:pt>
                <c:pt idx="11">
                  <c:v>0.30685515684485365</c:v>
                </c:pt>
                <c:pt idx="12">
                  <c:v>0.34290642950881622</c:v>
                </c:pt>
                <c:pt idx="13">
                  <c:v>0.38219914943258815</c:v>
                </c:pt>
                <c:pt idx="14">
                  <c:v>0.42565082250148256</c:v>
                </c:pt>
                <c:pt idx="15">
                  <c:v>0.47469443911924669</c:v>
                </c:pt>
                <c:pt idx="16">
                  <c:v>0.53179450799537964</c:v>
                </c:pt>
                <c:pt idx="17">
                  <c:v>0.60189282944650313</c:v>
                </c:pt>
                <c:pt idx="18">
                  <c:v>0.69829118317274252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E7-49A4-82DC-6918106A7486}"/>
            </c:ext>
          </c:extLst>
        </c:ser>
        <c:ser>
          <c:idx val="15"/>
          <c:order val="15"/>
          <c:tx>
            <c:strRef>
              <c:f>Sheet1!$K$24</c:f>
              <c:strCache>
                <c:ptCount val="1"/>
                <c:pt idx="0">
                  <c:v>0.3125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Sheet1!$L$24:$AD$24</c:f>
              <c:numCache>
                <c:formatCode>0.00%</c:formatCode>
                <c:ptCount val="19"/>
                <c:pt idx="0">
                  <c:v>1.5901371262596244E-2</c:v>
                </c:pt>
                <c:pt idx="1">
                  <c:v>3.2389028221544436E-2</c:v>
                </c:pt>
                <c:pt idx="2">
                  <c:v>4.9519055826868441E-2</c:v>
                </c:pt>
                <c:pt idx="3">
                  <c:v>6.7356600615008477E-2</c:v>
                </c:pt>
                <c:pt idx="4">
                  <c:v>8.5978008998910282E-2</c:v>
                </c:pt>
                <c:pt idx="5">
                  <c:v>0.10547365117296614</c:v>
                </c:pt>
                <c:pt idx="6">
                  <c:v>0.1259517171166914</c:v>
                </c:pt>
                <c:pt idx="7">
                  <c:v>0.14754342320010561</c:v>
                </c:pt>
                <c:pt idx="8">
                  <c:v>0.17041032071506268</c:v>
                </c:pt>
                <c:pt idx="9">
                  <c:v>0.19475483402537286</c:v>
                </c:pt>
                <c:pt idx="10">
                  <c:v>0.22083594243138727</c:v>
                </c:pt>
                <c:pt idx="11">
                  <c:v>0.24899341106709205</c:v>
                </c:pt>
                <c:pt idx="12">
                  <c:v>0.27968698177009788</c:v>
                </c:pt>
                <c:pt idx="13">
                  <c:v>0.31356346232860655</c:v>
                </c:pt>
                <c:pt idx="14">
                  <c:v>0.35158022267449529</c:v>
                </c:pt>
                <c:pt idx="15">
                  <c:v>0.39525557464668204</c:v>
                </c:pt>
                <c:pt idx="16">
                  <c:v>0.44725029629175062</c:v>
                </c:pt>
                <c:pt idx="17">
                  <c:v>0.51303247483413728</c:v>
                </c:pt>
                <c:pt idx="18">
                  <c:v>0.60787175437356189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E7-49A4-82DC-6918106A7486}"/>
            </c:ext>
          </c:extLst>
        </c:ser>
        <c:ser>
          <c:idx val="16"/>
          <c:order val="16"/>
          <c:tx>
            <c:strRef>
              <c:f>Sheet1!$K$25</c:f>
              <c:strCache>
                <c:ptCount val="1"/>
                <c:pt idx="0">
                  <c:v>0.235294118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Sheet1!$L$25:$AD$25</c:f>
              <c:numCache>
                <c:formatCode>0.00%</c:formatCode>
                <c:ptCount val="19"/>
                <c:pt idx="0">
                  <c:v>1.1996472053043203E-2</c:v>
                </c:pt>
                <c:pt idx="1">
                  <c:v>2.4485943575438873E-2</c:v>
                </c:pt>
                <c:pt idx="2">
                  <c:v>3.751784005795511E-2</c:v>
                </c:pt>
                <c:pt idx="3">
                  <c:v>5.1149820698606185E-2</c:v>
                </c:pt>
                <c:pt idx="4">
                  <c:v>6.5449766764765549E-2</c:v>
                </c:pt>
                <c:pt idx="5">
                  <c:v>8.0498419638467933E-2</c:v>
                </c:pt>
                <c:pt idx="6">
                  <c:v>9.6392944438759232E-2</c:v>
                </c:pt>
                <c:pt idx="7">
                  <c:v>0.11325184362858831</c:v>
                </c:pt>
                <c:pt idx="8">
                  <c:v>0.13122189329917089</c:v>
                </c:pt>
                <c:pt idx="9">
                  <c:v>0.1504882057822986</c:v>
                </c:pt>
                <c:pt idx="10">
                  <c:v>0.17128930364218309</c:v>
                </c:pt>
                <c:pt idx="11">
                  <c:v>0.1939405817378852</c:v>
                </c:pt>
                <c:pt idx="12">
                  <c:v>0.21887256268106292</c:v>
                </c:pt>
                <c:pt idx="13">
                  <c:v>0.24669698266168327</c:v>
                </c:pt>
                <c:pt idx="14">
                  <c:v>0.27832971148502184</c:v>
                </c:pt>
                <c:pt idx="15">
                  <c:v>0.31524301734607441</c:v>
                </c:pt>
                <c:pt idx="16">
                  <c:v>0.36006020215131851</c:v>
                </c:pt>
                <c:pt idx="17">
                  <c:v>0.41829086706256446</c:v>
                </c:pt>
                <c:pt idx="18">
                  <c:v>0.50583123076549619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E7-49A4-82DC-6918106A7486}"/>
            </c:ext>
          </c:extLst>
        </c:ser>
        <c:ser>
          <c:idx val="17"/>
          <c:order val="17"/>
          <c:tx>
            <c:strRef>
              <c:f>Sheet1!$K$26</c:f>
              <c:strCache>
                <c:ptCount val="1"/>
                <c:pt idx="0">
                  <c:v>0.166666667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Sheet1!$L$26:$AD$26</c:f>
              <c:numCache>
                <c:formatCode>0.00%</c:formatCode>
                <c:ptCount val="19"/>
                <c:pt idx="0">
                  <c:v>8.5124446108471204E-3</c:v>
                </c:pt>
                <c:pt idx="1">
                  <c:v>1.7406806147310161E-2</c:v>
                </c:pt>
                <c:pt idx="2">
                  <c:v>2.672293914532764E-2</c:v>
                </c:pt>
                <c:pt idx="3">
                  <c:v>3.6507516001003881E-2</c:v>
                </c:pt>
                <c:pt idx="4">
                  <c:v>4.6815707003063367E-2</c:v>
                </c:pt>
                <c:pt idx="5">
                  <c:v>5.7713418464106159E-2</c:v>
                </c:pt>
                <c:pt idx="6">
                  <c:v>6.9280329346745329E-2</c:v>
                </c:pt>
                <c:pt idx="7">
                  <c:v>8.16140978315546E-2</c:v>
                </c:pt>
                <c:pt idx="8">
                  <c:v>9.4836329385317275E-2</c:v>
                </c:pt>
                <c:pt idx="9">
                  <c:v>0.10910128185966073</c:v>
                </c:pt>
                <c:pt idx="10">
                  <c:v>0.12460898314321667</c:v>
                </c:pt>
                <c:pt idx="11">
                  <c:v>0.14162578106744295</c:v>
                </c:pt>
                <c:pt idx="12">
                  <c:v>0.16051809238882986</c:v>
                </c:pt>
                <c:pt idx="13">
                  <c:v>0.18181117699997296</c:v>
                </c:pt>
                <c:pt idx="14">
                  <c:v>0.20629947401590032</c:v>
                </c:pt>
                <c:pt idx="15">
                  <c:v>0.23527550866827007</c:v>
                </c:pt>
                <c:pt idx="16">
                  <c:v>0.27107662639252306</c:v>
                </c:pt>
                <c:pt idx="17">
                  <c:v>0.31870793094203897</c:v>
                </c:pt>
                <c:pt idx="18">
                  <c:v>0.39303776899708331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E7-49A4-82DC-6918106A7486}"/>
            </c:ext>
          </c:extLst>
        </c:ser>
        <c:ser>
          <c:idx val="18"/>
          <c:order val="18"/>
          <c:tx>
            <c:strRef>
              <c:f>Sheet1!$K$27</c:f>
              <c:strCache>
                <c:ptCount val="1"/>
                <c:pt idx="0">
                  <c:v>0.105263158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Sheet1!$L$27:$AD$27</c:f>
              <c:numCache>
                <c:formatCode>0.00%</c:formatCode>
                <c:ptCount val="19"/>
                <c:pt idx="0">
                  <c:v>5.3847441557574437E-3</c:v>
                </c:pt>
                <c:pt idx="1">
                  <c:v>1.1029306836307873E-2</c:v>
                </c:pt>
                <c:pt idx="2">
                  <c:v>1.6961757510438713E-2</c:v>
                </c:pt>
                <c:pt idx="3">
                  <c:v>2.3215080395529442E-2</c:v>
                </c:pt>
                <c:pt idx="4">
                  <c:v>2.9828407277768254E-2</c:v>
                </c:pt>
                <c:pt idx="5">
                  <c:v>3.6848665908178146E-2</c:v>
                </c:pt>
                <c:pt idx="6">
                  <c:v>4.4332825251216623E-2</c:v>
                </c:pt>
                <c:pt idx="7">
                  <c:v>5.2351018800273819E-2</c:v>
                </c:pt>
                <c:pt idx="8">
                  <c:v>6.0990995728058106E-2</c:v>
                </c:pt>
                <c:pt idx="9">
                  <c:v>7.0364644991593672E-2</c:v>
                </c:pt>
                <c:pt idx="10">
                  <c:v>8.0617878567861401E-2</c:v>
                </c:pt>
                <c:pt idx="11">
                  <c:v>9.1946204496640482E-2</c:v>
                </c:pt>
                <c:pt idx="12">
                  <c:v>0.10462046760472909</c:v>
                </c:pt>
                <c:pt idx="13">
                  <c:v>0.11903200293903804</c:v>
                </c:pt>
                <c:pt idx="14">
                  <c:v>0.13577810671839441</c:v>
                </c:pt>
                <c:pt idx="15">
                  <c:v>0.15584108745050362</c:v>
                </c:pt>
                <c:pt idx="16">
                  <c:v>0.18102100330118809</c:v>
                </c:pt>
                <c:pt idx="17">
                  <c:v>0.21524002964853894</c:v>
                </c:pt>
                <c:pt idx="18">
                  <c:v>0.27045938636593336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E7-49A4-82DC-6918106A7486}"/>
            </c:ext>
          </c:extLst>
        </c:ser>
        <c:ser>
          <c:idx val="19"/>
          <c:order val="19"/>
          <c:tx>
            <c:strRef>
              <c:f>Sheet1!$K$28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Sheet1!$L$28:$AD$28</c:f>
              <c:numCache>
                <c:formatCode>0.00%</c:formatCode>
                <c:ptCount val="19"/>
                <c:pt idx="0">
                  <c:v>2.5613787765302811E-3</c:v>
                </c:pt>
                <c:pt idx="1">
                  <c:v>5.254174069468931E-3</c:v>
                </c:pt>
                <c:pt idx="2">
                  <c:v>8.0930202178601807E-3</c:v>
                </c:pt>
                <c:pt idx="3">
                  <c:v>1.1095167094968383E-2</c:v>
                </c:pt>
                <c:pt idx="4">
                  <c:v>1.4281146643185361E-2</c:v>
                </c:pt>
                <c:pt idx="5">
                  <c:v>1.7675667042795107E-2</c:v>
                </c:pt>
                <c:pt idx="6">
                  <c:v>2.130883493386615E-2</c:v>
                </c:pt>
                <c:pt idx="7">
                  <c:v>2.5217862029839777E-2</c:v>
                </c:pt>
                <c:pt idx="8">
                  <c:v>2.944950712813188E-2</c:v>
                </c:pt>
                <c:pt idx="9">
                  <c:v>3.40636710751544E-2</c:v>
                </c:pt>
                <c:pt idx="10">
                  <c:v>3.9138868687349393E-2</c:v>
                </c:pt>
                <c:pt idx="11">
                  <c:v>4.4780896047675989E-2</c:v>
                </c:pt>
                <c:pt idx="12">
                  <c:v>5.1137240009769824E-2</c:v>
                </c:pt>
                <c:pt idx="13">
                  <c:v>5.8422520147591195E-2</c:v>
                </c:pt>
                <c:pt idx="14">
                  <c:v>6.696700846319259E-2</c:v>
                </c:pt>
                <c:pt idx="15">
                  <c:v>7.731916540941175E-2</c:v>
                </c:pt>
                <c:pt idx="16">
                  <c:v>9.0496105713056552E-2</c:v>
                </c:pt>
                <c:pt idx="17">
                  <c:v>0.10874906186625455</c:v>
                </c:pt>
                <c:pt idx="18">
                  <c:v>0.1391083406682655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E7-49A4-82DC-6918106A7486}"/>
            </c:ext>
          </c:extLst>
        </c:ser>
        <c:ser>
          <c:idx val="20"/>
          <c:order val="20"/>
          <c:tx>
            <c:strRef>
              <c:f>Sheet1!$K$29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Sheet1!$L$8:$AD$8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cat>
          <c:val>
            <c:numRef>
              <c:f>Sheet1!$L$29:$AD$29</c:f>
              <c:numCache>
                <c:formatCode>0.00%</c:formatCode>
                <c:ptCount val="19"/>
                <c:pt idx="0">
                  <c:v>5.000000000000001E-2</c:v>
                </c:pt>
                <c:pt idx="1">
                  <c:v>0.10000000000000002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0.34999999999999992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E7-49A4-82DC-6918106A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850400"/>
        <c:axId val="1813931536"/>
      </c:lineChart>
      <c:catAx>
        <c:axId val="19088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31536"/>
        <c:crosses val="autoZero"/>
        <c:auto val="1"/>
        <c:lblAlgn val="ctr"/>
        <c:lblOffset val="100"/>
        <c:noMultiLvlLbl val="0"/>
      </c:catAx>
      <c:valAx>
        <c:axId val="1813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Sheet1!$S$37</c:f>
              <c:strCache>
                <c:ptCount val="1"/>
                <c:pt idx="0">
                  <c:v>No Luck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Sheet1!$R$38:$R$58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Sheet1!$S$38:$S$58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A-4B78-A797-8201C0699B2E}"/>
            </c:ext>
          </c:extLst>
        </c:ser>
        <c:ser>
          <c:idx val="1"/>
          <c:order val="1"/>
          <c:tx>
            <c:strRef>
              <c:f>Sheet1!$U$37</c:f>
              <c:strCache>
                <c:ptCount val="1"/>
                <c:pt idx="0">
                  <c:v>Luck=6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Sheet1!$U$38:$U$58</c:f>
              <c:numCache>
                <c:formatCode>General</c:formatCode>
                <c:ptCount val="21"/>
                <c:pt idx="0">
                  <c:v>0</c:v>
                </c:pt>
                <c:pt idx="1">
                  <c:v>10.45</c:v>
                </c:pt>
                <c:pt idx="2">
                  <c:v>21.8</c:v>
                </c:pt>
                <c:pt idx="3">
                  <c:v>34.049999999999997</c:v>
                </c:pt>
                <c:pt idx="4">
                  <c:v>47.2</c:v>
                </c:pt>
                <c:pt idx="5">
                  <c:v>61.25</c:v>
                </c:pt>
                <c:pt idx="6">
                  <c:v>76.2</c:v>
                </c:pt>
                <c:pt idx="7">
                  <c:v>92.05</c:v>
                </c:pt>
                <c:pt idx="8">
                  <c:v>108.8</c:v>
                </c:pt>
                <c:pt idx="9">
                  <c:v>126.45</c:v>
                </c:pt>
                <c:pt idx="10">
                  <c:v>145</c:v>
                </c:pt>
                <c:pt idx="11">
                  <c:v>164.45</c:v>
                </c:pt>
                <c:pt idx="12">
                  <c:v>184.8</c:v>
                </c:pt>
                <c:pt idx="13">
                  <c:v>206.05</c:v>
                </c:pt>
                <c:pt idx="14">
                  <c:v>228.2</c:v>
                </c:pt>
                <c:pt idx="15">
                  <c:v>251.25</c:v>
                </c:pt>
                <c:pt idx="16">
                  <c:v>275.2</c:v>
                </c:pt>
                <c:pt idx="17">
                  <c:v>300.05</c:v>
                </c:pt>
                <c:pt idx="18">
                  <c:v>325.8</c:v>
                </c:pt>
                <c:pt idx="19">
                  <c:v>352.45000000000005</c:v>
                </c:pt>
                <c:pt idx="20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A-4B78-A797-8201C0699B2E}"/>
            </c:ext>
          </c:extLst>
        </c:ser>
        <c:ser>
          <c:idx val="2"/>
          <c:order val="2"/>
          <c:tx>
            <c:strRef>
              <c:f>Sheet1!$Y$37</c:f>
              <c:strCache>
                <c:ptCount val="1"/>
                <c:pt idx="0">
                  <c:v>Luck=10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Sheet1!$Y$38:$Y$58</c:f>
              <c:numCache>
                <c:formatCode>General</c:formatCode>
                <c:ptCount val="21"/>
                <c:pt idx="0">
                  <c:v>0</c:v>
                </c:pt>
                <c:pt idx="1">
                  <c:v>11.25</c:v>
                </c:pt>
                <c:pt idx="2">
                  <c:v>25</c:v>
                </c:pt>
                <c:pt idx="3">
                  <c:v>41.25</c:v>
                </c:pt>
                <c:pt idx="4">
                  <c:v>60</c:v>
                </c:pt>
                <c:pt idx="5">
                  <c:v>81.25</c:v>
                </c:pt>
                <c:pt idx="6">
                  <c:v>105</c:v>
                </c:pt>
                <c:pt idx="7">
                  <c:v>131.25</c:v>
                </c:pt>
                <c:pt idx="8">
                  <c:v>160</c:v>
                </c:pt>
                <c:pt idx="9">
                  <c:v>191.25</c:v>
                </c:pt>
                <c:pt idx="10">
                  <c:v>225</c:v>
                </c:pt>
                <c:pt idx="11">
                  <c:v>261.25</c:v>
                </c:pt>
                <c:pt idx="12">
                  <c:v>300</c:v>
                </c:pt>
                <c:pt idx="13">
                  <c:v>341.25</c:v>
                </c:pt>
                <c:pt idx="14">
                  <c:v>385</c:v>
                </c:pt>
                <c:pt idx="15">
                  <c:v>431.25</c:v>
                </c:pt>
                <c:pt idx="16">
                  <c:v>480</c:v>
                </c:pt>
                <c:pt idx="17">
                  <c:v>531.25</c:v>
                </c:pt>
                <c:pt idx="18">
                  <c:v>585</c:v>
                </c:pt>
                <c:pt idx="19">
                  <c:v>641.25</c:v>
                </c:pt>
                <c:pt idx="2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A-4B78-A797-8201C0699B2E}"/>
            </c:ext>
          </c:extLst>
        </c:ser>
        <c:ser>
          <c:idx val="3"/>
          <c:order val="3"/>
          <c:tx>
            <c:strRef>
              <c:f>Sheet1!$AC$37</c:f>
              <c:strCache>
                <c:ptCount val="1"/>
                <c:pt idx="0">
                  <c:v>Luck=20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Sheet1!$AC$38:$AC$58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75</c:v>
                </c:pt>
                <c:pt idx="4">
                  <c:v>120</c:v>
                </c:pt>
                <c:pt idx="5">
                  <c:v>175</c:v>
                </c:pt>
                <c:pt idx="6">
                  <c:v>240</c:v>
                </c:pt>
                <c:pt idx="7">
                  <c:v>315</c:v>
                </c:pt>
                <c:pt idx="8">
                  <c:v>400</c:v>
                </c:pt>
                <c:pt idx="9">
                  <c:v>495</c:v>
                </c:pt>
                <c:pt idx="10">
                  <c:v>600</c:v>
                </c:pt>
                <c:pt idx="11">
                  <c:v>715</c:v>
                </c:pt>
                <c:pt idx="12">
                  <c:v>840</c:v>
                </c:pt>
                <c:pt idx="13">
                  <c:v>975</c:v>
                </c:pt>
                <c:pt idx="14">
                  <c:v>1120</c:v>
                </c:pt>
                <c:pt idx="15">
                  <c:v>1275</c:v>
                </c:pt>
                <c:pt idx="16">
                  <c:v>1440</c:v>
                </c:pt>
                <c:pt idx="17">
                  <c:v>1615</c:v>
                </c:pt>
                <c:pt idx="18">
                  <c:v>1800</c:v>
                </c:pt>
                <c:pt idx="19">
                  <c:v>1995</c:v>
                </c:pt>
                <c:pt idx="20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A-4B78-A797-8201C0699B2E}"/>
            </c:ext>
          </c:extLst>
        </c:ser>
        <c:ser>
          <c:idx val="4"/>
          <c:order val="4"/>
          <c:tx>
            <c:strRef>
              <c:f>Sheet1!$W$37</c:f>
              <c:strCache>
                <c:ptCount val="1"/>
                <c:pt idx="0">
                  <c:v>Luck`=6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Sheet1!$W$39:$W$58</c:f>
              <c:numCache>
                <c:formatCode>General</c:formatCode>
                <c:ptCount val="20"/>
                <c:pt idx="0">
                  <c:v>10.015000000000001</c:v>
                </c:pt>
                <c:pt idx="1">
                  <c:v>20.12</c:v>
                </c:pt>
                <c:pt idx="2">
                  <c:v>30.405000000000001</c:v>
                </c:pt>
                <c:pt idx="3">
                  <c:v>40.96</c:v>
                </c:pt>
                <c:pt idx="4">
                  <c:v>51.875</c:v>
                </c:pt>
                <c:pt idx="5">
                  <c:v>63.24</c:v>
                </c:pt>
                <c:pt idx="6">
                  <c:v>75.144999999999996</c:v>
                </c:pt>
                <c:pt idx="7">
                  <c:v>87.68</c:v>
                </c:pt>
                <c:pt idx="8">
                  <c:v>100.935</c:v>
                </c:pt>
                <c:pt idx="9">
                  <c:v>115</c:v>
                </c:pt>
                <c:pt idx="10">
                  <c:v>129.965</c:v>
                </c:pt>
                <c:pt idx="11">
                  <c:v>145.91999999999999</c:v>
                </c:pt>
                <c:pt idx="12">
                  <c:v>162.95499999999998</c:v>
                </c:pt>
                <c:pt idx="13">
                  <c:v>181.16</c:v>
                </c:pt>
                <c:pt idx="14">
                  <c:v>200.625</c:v>
                </c:pt>
                <c:pt idx="15">
                  <c:v>221.44</c:v>
                </c:pt>
                <c:pt idx="16">
                  <c:v>243.69499999999999</c:v>
                </c:pt>
                <c:pt idx="17">
                  <c:v>267.48</c:v>
                </c:pt>
                <c:pt idx="18">
                  <c:v>292.88499999999999</c:v>
                </c:pt>
                <c:pt idx="1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A-4B78-A797-8201C069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42112"/>
        <c:axId val="1813923216"/>
      </c:lineChart>
      <c:catAx>
        <c:axId val="19634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23216"/>
        <c:crosses val="autoZero"/>
        <c:auto val="1"/>
        <c:lblAlgn val="ctr"/>
        <c:lblOffset val="100"/>
        <c:noMultiLvlLbl val="0"/>
      </c:catAx>
      <c:valAx>
        <c:axId val="1813923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6</xdr:row>
      <xdr:rowOff>104775</xdr:rowOff>
    </xdr:from>
    <xdr:to>
      <xdr:col>25</xdr:col>
      <xdr:colOff>233362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6C1F2C-8758-4F9A-B28E-2506FB35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595312</xdr:colOff>
      <xdr:row>59</xdr:row>
      <xdr:rowOff>85725</xdr:rowOff>
    </xdr:from>
    <xdr:to>
      <xdr:col>31</xdr:col>
      <xdr:colOff>290512</xdr:colOff>
      <xdr:row>73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1E22EF-E08F-45D5-B297-913E1FEC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E685-23E5-4FFC-84AC-57FEE2EF3EC5}">
  <dimension ref="A2:AH265"/>
  <sheetViews>
    <sheetView tabSelected="1" topLeftCell="H47" workbookViewId="0">
      <selection activeCell="T37" sqref="T37"/>
    </sheetView>
  </sheetViews>
  <sheetFormatPr defaultRowHeight="15" x14ac:dyDescent="0.25"/>
  <cols>
    <col min="36" max="36" width="12" bestFit="1" customWidth="1"/>
  </cols>
  <sheetData>
    <row r="2" spans="1:30" x14ac:dyDescent="0.25">
      <c r="A2" t="s">
        <v>0</v>
      </c>
      <c r="B2">
        <v>0</v>
      </c>
    </row>
    <row r="3" spans="1:30" x14ac:dyDescent="0.25">
      <c r="A3" t="s">
        <v>1</v>
      </c>
      <c r="B3">
        <f>(b_+a_)/2</f>
        <v>3</v>
      </c>
    </row>
    <row r="4" spans="1:30" x14ac:dyDescent="0.25">
      <c r="A4" t="s">
        <v>2</v>
      </c>
      <c r="B4">
        <v>6</v>
      </c>
      <c r="C4">
        <f>(B3-B2)/(B4-B2)</f>
        <v>0.5</v>
      </c>
      <c r="K4">
        <f>10/15</f>
        <v>0.66666666666666663</v>
      </c>
    </row>
    <row r="5" spans="1:30" x14ac:dyDescent="0.25">
      <c r="A5" t="s">
        <v>3</v>
      </c>
      <c r="B5">
        <f ca="1">RAND()</f>
        <v>0.98157152888933374</v>
      </c>
      <c r="K5">
        <f>100/25</f>
        <v>4</v>
      </c>
    </row>
    <row r="6" spans="1:30" x14ac:dyDescent="0.25">
      <c r="A6" t="s">
        <v>4</v>
      </c>
      <c r="B6">
        <f ca="1">IF(P_X&lt;=m_,a_+SQRT(P_X*(b_-a_)*(c_-a_)),b_-SQRT((1-P_X)*(b_-a_)*(b_-c_)))</f>
        <v>5.4240551415352396</v>
      </c>
      <c r="K6">
        <f>25/100</f>
        <v>0.25</v>
      </c>
    </row>
    <row r="8" spans="1:30" x14ac:dyDescent="0.25">
      <c r="L8">
        <v>0.05</v>
      </c>
      <c r="M8">
        <f>L8+0.05</f>
        <v>0.1</v>
      </c>
      <c r="N8">
        <f t="shared" ref="N8:AD8" si="0">M8+0.05</f>
        <v>0.15000000000000002</v>
      </c>
      <c r="O8">
        <f t="shared" si="0"/>
        <v>0.2</v>
      </c>
      <c r="P8">
        <f t="shared" si="0"/>
        <v>0.25</v>
      </c>
      <c r="Q8">
        <f t="shared" si="0"/>
        <v>0.3</v>
      </c>
      <c r="R8">
        <f t="shared" si="0"/>
        <v>0.35</v>
      </c>
      <c r="S8">
        <f t="shared" si="0"/>
        <v>0.39999999999999997</v>
      </c>
      <c r="T8">
        <f t="shared" si="0"/>
        <v>0.44999999999999996</v>
      </c>
      <c r="U8">
        <f t="shared" si="0"/>
        <v>0.49999999999999994</v>
      </c>
      <c r="V8">
        <f t="shared" si="0"/>
        <v>0.54999999999999993</v>
      </c>
      <c r="W8">
        <f t="shared" si="0"/>
        <v>0.6</v>
      </c>
      <c r="X8">
        <f t="shared" si="0"/>
        <v>0.65</v>
      </c>
      <c r="Y8">
        <f t="shared" si="0"/>
        <v>0.70000000000000007</v>
      </c>
      <c r="Z8">
        <f t="shared" si="0"/>
        <v>0.75000000000000011</v>
      </c>
      <c r="AA8">
        <f t="shared" si="0"/>
        <v>0.80000000000000016</v>
      </c>
      <c r="AB8">
        <f t="shared" si="0"/>
        <v>0.8500000000000002</v>
      </c>
      <c r="AC8">
        <f t="shared" si="0"/>
        <v>0.90000000000000024</v>
      </c>
      <c r="AD8">
        <f t="shared" si="0"/>
        <v>0.95000000000000029</v>
      </c>
    </row>
    <row r="9" spans="1:30" x14ac:dyDescent="0.25">
      <c r="A9">
        <v>1</v>
      </c>
      <c r="B9">
        <f ca="1">RAND()</f>
        <v>0.30004192544175945</v>
      </c>
      <c r="C9">
        <f t="shared" ref="C9:C33" ca="1" si="1">IF(B9&lt;=m_,a_+SQRT(B9*(b_-a_)*(c_-a_)),b_-SQRT((1-B9)*(b_-a_)*(b_-c_)))</f>
        <v>2.3239523785894733</v>
      </c>
      <c r="D9">
        <f ca="1">TRUNC(C9)</f>
        <v>2</v>
      </c>
      <c r="E9">
        <f ca="1">B9*6</f>
        <v>1.8002515526505567</v>
      </c>
      <c r="H9">
        <v>5</v>
      </c>
      <c r="I9">
        <v>100</v>
      </c>
      <c r="J9">
        <v>1</v>
      </c>
      <c r="K9">
        <f>I9/H9</f>
        <v>20</v>
      </c>
      <c r="L9" s="2">
        <f t="shared" ref="L9:U18" si="2">_xlfn.BETA.DIST(L$8,$J9,$K9,TRUE,0,1)</f>
        <v>0.64151407759145784</v>
      </c>
      <c r="M9" s="2">
        <f t="shared" si="2"/>
        <v>0.87842334540943068</v>
      </c>
      <c r="N9" s="2">
        <f t="shared" si="2"/>
        <v>0.96124046891548565</v>
      </c>
      <c r="O9" s="2">
        <f t="shared" si="2"/>
        <v>0.98847078495393159</v>
      </c>
      <c r="P9" s="2">
        <f t="shared" si="2"/>
        <v>0.99682878806106601</v>
      </c>
      <c r="Q9" s="2">
        <f t="shared" si="2"/>
        <v>0.99920207733702382</v>
      </c>
      <c r="R9" s="2">
        <f t="shared" si="2"/>
        <v>0.9998187545416366</v>
      </c>
      <c r="S9" s="2">
        <f t="shared" si="2"/>
        <v>0.99996343841559931</v>
      </c>
      <c r="T9" s="2">
        <f t="shared" si="2"/>
        <v>0.99999358415608475</v>
      </c>
      <c r="U9" s="2">
        <f t="shared" si="2"/>
        <v>0.99999904632568359</v>
      </c>
      <c r="V9" s="2">
        <f t="shared" ref="V9:AD18" si="3">_xlfn.BETA.DIST(V$8,$J9,$K9,TRUE,0,1)</f>
        <v>0.99999988405546703</v>
      </c>
      <c r="W9" s="2">
        <f t="shared" si="3"/>
        <v>0.99999998900488374</v>
      </c>
      <c r="X9" s="2">
        <f t="shared" si="3"/>
        <v>0.99999999923904159</v>
      </c>
      <c r="Y9" s="2">
        <f t="shared" si="3"/>
        <v>0.99999999996513211</v>
      </c>
      <c r="Z9" s="2">
        <f t="shared" si="3"/>
        <v>0.99999999999909051</v>
      </c>
      <c r="AA9" s="2">
        <f t="shared" si="3"/>
        <v>0.99999999999998956</v>
      </c>
      <c r="AB9" s="2">
        <f t="shared" si="3"/>
        <v>1</v>
      </c>
      <c r="AC9" s="2">
        <f t="shared" si="3"/>
        <v>1</v>
      </c>
      <c r="AD9" s="2">
        <f t="shared" si="3"/>
        <v>1</v>
      </c>
    </row>
    <row r="10" spans="1:30" x14ac:dyDescent="0.25">
      <c r="A10">
        <v>2</v>
      </c>
      <c r="B10">
        <f t="shared" ref="B10:B32" ca="1" si="4">RAND()</f>
        <v>0.26174204830054781</v>
      </c>
      <c r="C10">
        <f t="shared" ca="1" si="1"/>
        <v>2.1705660251210652</v>
      </c>
      <c r="D10">
        <f t="shared" ref="D10:D33" ca="1" si="5">TRUNC(C10)</f>
        <v>2</v>
      </c>
      <c r="E10">
        <f t="shared" ref="E10:E33" ca="1" si="6">B10*6</f>
        <v>1.5704522898032869</v>
      </c>
      <c r="H10">
        <f>H9+5</f>
        <v>10</v>
      </c>
      <c r="I10">
        <f>I9-5</f>
        <v>95</v>
      </c>
      <c r="J10">
        <v>1</v>
      </c>
      <c r="K10">
        <f t="shared" ref="K10:K32" si="7">I10/H10</f>
        <v>9.5</v>
      </c>
      <c r="L10" s="2">
        <f t="shared" si="2"/>
        <v>0.38570886174769897</v>
      </c>
      <c r="M10" s="2">
        <f t="shared" si="2"/>
        <v>0.63246065276313712</v>
      </c>
      <c r="N10" s="2">
        <f t="shared" si="2"/>
        <v>0.78645972666795905</v>
      </c>
      <c r="O10" s="2">
        <f t="shared" si="2"/>
        <v>0.87995201456256922</v>
      </c>
      <c r="P10" s="2">
        <f t="shared" si="2"/>
        <v>0.93497475424694398</v>
      </c>
      <c r="Q10" s="2">
        <f t="shared" si="2"/>
        <v>0.96623775009663437</v>
      </c>
      <c r="R10" s="2">
        <f t="shared" si="2"/>
        <v>0.98330152202406318</v>
      </c>
      <c r="S10" s="2">
        <f t="shared" si="2"/>
        <v>0.9921938502447718</v>
      </c>
      <c r="T10" s="2">
        <f t="shared" si="2"/>
        <v>0.99658456873073342</v>
      </c>
      <c r="U10" s="2">
        <f t="shared" si="2"/>
        <v>0.99861893206799501</v>
      </c>
      <c r="V10" s="2">
        <f t="shared" si="3"/>
        <v>0.99949240319378108</v>
      </c>
      <c r="W10" s="2">
        <f t="shared" si="3"/>
        <v>0.99983420557701064</v>
      </c>
      <c r="X10" s="2">
        <f t="shared" si="3"/>
        <v>0.99995337203934609</v>
      </c>
      <c r="Y10" s="2">
        <f t="shared" si="3"/>
        <v>0.99998921917690065</v>
      </c>
      <c r="Z10" s="2">
        <f t="shared" si="3"/>
        <v>0.99999809265136719</v>
      </c>
      <c r="AA10" s="2">
        <f t="shared" si="3"/>
        <v>0.99999977102663906</v>
      </c>
      <c r="AB10" s="2">
        <f t="shared" si="3"/>
        <v>0.9999999851109509</v>
      </c>
      <c r="AC10" s="2">
        <f t="shared" si="3"/>
        <v>0.99999999968377229</v>
      </c>
      <c r="AD10" s="2">
        <f t="shared" si="3"/>
        <v>0.99999999999956324</v>
      </c>
    </row>
    <row r="11" spans="1:30" x14ac:dyDescent="0.25">
      <c r="A11">
        <v>3</v>
      </c>
      <c r="B11">
        <f t="shared" ca="1" si="4"/>
        <v>0.14690727727939523</v>
      </c>
      <c r="C11">
        <f t="shared" ca="1" si="1"/>
        <v>1.6261399051216701</v>
      </c>
      <c r="D11">
        <f t="shared" ca="1" si="5"/>
        <v>1</v>
      </c>
      <c r="E11">
        <f t="shared" ca="1" si="6"/>
        <v>0.88144366367637139</v>
      </c>
      <c r="H11">
        <f t="shared" ref="H11:H28" si="8">H10+5</f>
        <v>15</v>
      </c>
      <c r="I11">
        <f t="shared" ref="I11:I28" si="9">I10-5</f>
        <v>90</v>
      </c>
      <c r="J11">
        <v>1</v>
      </c>
      <c r="K11">
        <f t="shared" si="7"/>
        <v>6</v>
      </c>
      <c r="L11" s="2">
        <f t="shared" si="2"/>
        <v>0.26490810937500003</v>
      </c>
      <c r="M11" s="2">
        <f t="shared" si="2"/>
        <v>0.46855899999999995</v>
      </c>
      <c r="N11" s="2">
        <f t="shared" si="2"/>
        <v>0.62285048437500001</v>
      </c>
      <c r="O11" s="2">
        <f t="shared" si="2"/>
        <v>0.73785599999999985</v>
      </c>
      <c r="P11" s="2">
        <f t="shared" si="2"/>
        <v>0.822021484375</v>
      </c>
      <c r="Q11" s="2">
        <f t="shared" si="2"/>
        <v>0.88235100000000011</v>
      </c>
      <c r="R11" s="2">
        <f t="shared" si="2"/>
        <v>0.92458110937500004</v>
      </c>
      <c r="S11" s="2">
        <f t="shared" si="2"/>
        <v>0.95334399999999997</v>
      </c>
      <c r="T11" s="2">
        <f t="shared" si="2"/>
        <v>0.97231935937499991</v>
      </c>
      <c r="U11" s="2">
        <f t="shared" si="2"/>
        <v>0.984375</v>
      </c>
      <c r="V11" s="2">
        <f t="shared" si="3"/>
        <v>0.99169623437499999</v>
      </c>
      <c r="W11" s="2">
        <f t="shared" si="3"/>
        <v>0.99590400000000001</v>
      </c>
      <c r="X11" s="2">
        <f t="shared" si="3"/>
        <v>0.998161734375</v>
      </c>
      <c r="Y11" s="2">
        <f t="shared" si="3"/>
        <v>0.99927100000000002</v>
      </c>
      <c r="Z11" s="2">
        <f t="shared" si="3"/>
        <v>0.999755859375</v>
      </c>
      <c r="AA11" s="2">
        <f t="shared" si="3"/>
        <v>0.99993599999999994</v>
      </c>
      <c r="AB11" s="2">
        <f t="shared" si="3"/>
        <v>0.999988609375</v>
      </c>
      <c r="AC11" s="2">
        <f t="shared" si="3"/>
        <v>0.99999900000000008</v>
      </c>
      <c r="AD11" s="2">
        <f t="shared" si="3"/>
        <v>0.99999998437500004</v>
      </c>
    </row>
    <row r="12" spans="1:30" x14ac:dyDescent="0.25">
      <c r="A12">
        <v>4</v>
      </c>
      <c r="B12">
        <f t="shared" ca="1" si="4"/>
        <v>0.57373633309335559</v>
      </c>
      <c r="C12">
        <f t="shared" ca="1" si="1"/>
        <v>3.2300277971936975</v>
      </c>
      <c r="D12">
        <f t="shared" ca="1" si="5"/>
        <v>3</v>
      </c>
      <c r="E12">
        <f t="shared" ca="1" si="6"/>
        <v>3.4424179985601335</v>
      </c>
      <c r="H12">
        <f t="shared" si="8"/>
        <v>20</v>
      </c>
      <c r="I12">
        <f t="shared" si="9"/>
        <v>85</v>
      </c>
      <c r="J12">
        <v>1</v>
      </c>
      <c r="K12">
        <f t="shared" si="7"/>
        <v>4.25</v>
      </c>
      <c r="L12" s="2">
        <f t="shared" si="2"/>
        <v>0.19587174481187652</v>
      </c>
      <c r="M12" s="2">
        <f t="shared" si="2"/>
        <v>0.36095614197036274</v>
      </c>
      <c r="N12" s="2">
        <f t="shared" si="2"/>
        <v>0.49877764317733031</v>
      </c>
      <c r="O12" s="2">
        <f t="shared" si="2"/>
        <v>0.61262423695229917</v>
      </c>
      <c r="P12" s="2">
        <f t="shared" si="2"/>
        <v>0.70555080629972622</v>
      </c>
      <c r="Q12" s="2">
        <f t="shared" si="2"/>
        <v>0.78038263826319054</v>
      </c>
      <c r="R12" s="2">
        <f t="shared" si="2"/>
        <v>0.83971910245813497</v>
      </c>
      <c r="S12" s="2">
        <f t="shared" si="2"/>
        <v>0.88593751891157613</v>
      </c>
      <c r="T12" s="2">
        <f t="shared" si="2"/>
        <v>0.92119723967378964</v>
      </c>
      <c r="U12" s="2">
        <f t="shared" si="2"/>
        <v>0.94744397404664282</v>
      </c>
      <c r="V12" s="2">
        <f t="shared" si="3"/>
        <v>0.9664143944120609</v>
      </c>
      <c r="W12" s="2">
        <f t="shared" si="3"/>
        <v>0.97964106934356354</v>
      </c>
      <c r="X12" s="2">
        <f t="shared" si="3"/>
        <v>0.98845778423675235</v>
      </c>
      <c r="Y12" s="2">
        <f t="shared" si="3"/>
        <v>0.99400532928361252</v>
      </c>
      <c r="Z12" s="2">
        <f t="shared" si="3"/>
        <v>0.99723786413599003</v>
      </c>
      <c r="AA12" s="2">
        <f t="shared" si="3"/>
        <v>0.99893001551203775</v>
      </c>
      <c r="AB12" s="2">
        <f t="shared" si="3"/>
        <v>0.99968494393024776</v>
      </c>
      <c r="AC12" s="2">
        <f t="shared" si="3"/>
        <v>0.99994376586748102</v>
      </c>
      <c r="AD12" s="2">
        <f t="shared" si="3"/>
        <v>0.99999704455747185</v>
      </c>
    </row>
    <row r="13" spans="1:30" x14ac:dyDescent="0.25">
      <c r="A13">
        <v>5</v>
      </c>
      <c r="B13">
        <f t="shared" ca="1" si="4"/>
        <v>0.95168503367696045</v>
      </c>
      <c r="C13">
        <f t="shared" ca="1" si="1"/>
        <v>5.0674393350485385</v>
      </c>
      <c r="D13">
        <f t="shared" ca="1" si="5"/>
        <v>5</v>
      </c>
      <c r="E13">
        <f t="shared" ca="1" si="6"/>
        <v>5.7101102020617631</v>
      </c>
      <c r="H13">
        <f t="shared" si="8"/>
        <v>25</v>
      </c>
      <c r="I13">
        <f t="shared" si="9"/>
        <v>80</v>
      </c>
      <c r="J13">
        <v>1</v>
      </c>
      <c r="K13">
        <f t="shared" si="7"/>
        <v>3.2</v>
      </c>
      <c r="L13" s="2">
        <f t="shared" si="2"/>
        <v>0.15137555642611825</v>
      </c>
      <c r="M13" s="2">
        <f t="shared" si="2"/>
        <v>0.28620084383884792</v>
      </c>
      <c r="N13" s="2">
        <f t="shared" si="2"/>
        <v>0.40551546366035118</v>
      </c>
      <c r="O13" s="2">
        <f t="shared" si="2"/>
        <v>0.51034752010750095</v>
      </c>
      <c r="P13" s="2">
        <f t="shared" si="2"/>
        <v>0.60171308117246314</v>
      </c>
      <c r="Q13" s="2">
        <f t="shared" si="2"/>
        <v>0.68061557912247084</v>
      </c>
      <c r="R13" s="2">
        <f t="shared" si="2"/>
        <v>0.74804513924309202</v>
      </c>
      <c r="S13" s="2">
        <f t="shared" si="2"/>
        <v>0.80497782248735406</v>
      </c>
      <c r="T13" s="2">
        <f t="shared" si="2"/>
        <v>0.85237476349767749</v>
      </c>
      <c r="U13" s="2">
        <f t="shared" si="2"/>
        <v>0.89118117958798448</v>
      </c>
      <c r="V13" s="2">
        <f t="shared" si="3"/>
        <v>0.92232521781545129</v>
      </c>
      <c r="W13" s="2">
        <f t="shared" si="3"/>
        <v>0.94671659472628011</v>
      </c>
      <c r="X13" s="2">
        <f t="shared" si="3"/>
        <v>0.96524496406213256</v>
      </c>
      <c r="Y13" s="2">
        <f t="shared" si="3"/>
        <v>0.97877791668889125</v>
      </c>
      <c r="Z13" s="2">
        <f t="shared" si="3"/>
        <v>0.98815846432413745</v>
      </c>
      <c r="AA13" s="2">
        <f t="shared" si="3"/>
        <v>0.99420176269057847</v>
      </c>
      <c r="AB13" s="2">
        <f t="shared" si="3"/>
        <v>0.99769063792739965</v>
      </c>
      <c r="AC13" s="2">
        <f t="shared" si="3"/>
        <v>0.99936904265551973</v>
      </c>
      <c r="AD13" s="2">
        <f t="shared" si="3"/>
        <v>0.99993133996604344</v>
      </c>
    </row>
    <row r="14" spans="1:30" x14ac:dyDescent="0.25">
      <c r="A14">
        <v>6</v>
      </c>
      <c r="B14">
        <f t="shared" ca="1" si="4"/>
        <v>0.25987327325109788</v>
      </c>
      <c r="C14">
        <f t="shared" ca="1" si="1"/>
        <v>2.1628034858765512</v>
      </c>
      <c r="D14">
        <f t="shared" ca="1" si="5"/>
        <v>2</v>
      </c>
      <c r="E14">
        <f t="shared" ca="1" si="6"/>
        <v>1.5592396395065873</v>
      </c>
      <c r="H14">
        <f t="shared" si="8"/>
        <v>30</v>
      </c>
      <c r="I14">
        <f t="shared" si="9"/>
        <v>75</v>
      </c>
      <c r="J14">
        <v>1</v>
      </c>
      <c r="K14">
        <f t="shared" si="7"/>
        <v>2.5</v>
      </c>
      <c r="L14" s="2">
        <f t="shared" si="2"/>
        <v>0.12035181038099102</v>
      </c>
      <c r="M14" s="2">
        <f t="shared" si="2"/>
        <v>0.23156652857908377</v>
      </c>
      <c r="N14" s="2">
        <f t="shared" si="2"/>
        <v>0.33388791296058895</v>
      </c>
      <c r="O14" s="2">
        <f t="shared" si="2"/>
        <v>0.42756659776005379</v>
      </c>
      <c r="P14" s="2">
        <f t="shared" si="2"/>
        <v>0.51286071037125325</v>
      </c>
      <c r="Q14" s="2">
        <f t="shared" si="2"/>
        <v>0.59003658699830308</v>
      </c>
      <c r="R14" s="2">
        <f t="shared" si="2"/>
        <v>0.65936961013438622</v>
      </c>
      <c r="S14" s="2">
        <f t="shared" si="2"/>
        <v>0.72114519907306585</v>
      </c>
      <c r="T14" s="2">
        <f t="shared" si="2"/>
        <v>0.77565999576535616</v>
      </c>
      <c r="U14" s="2">
        <f t="shared" si="2"/>
        <v>0.82322330470336313</v>
      </c>
      <c r="V14" s="2">
        <f t="shared" si="3"/>
        <v>0.86415887036688777</v>
      </c>
      <c r="W14" s="2">
        <f t="shared" si="3"/>
        <v>0.89880711487461185</v>
      </c>
      <c r="X14" s="2">
        <f t="shared" si="3"/>
        <v>0.92752802265702972</v>
      </c>
      <c r="Y14" s="2">
        <f t="shared" si="3"/>
        <v>0.95070496982453512</v>
      </c>
      <c r="Z14" s="2">
        <f t="shared" si="3"/>
        <v>0.96875</v>
      </c>
      <c r="AA14" s="2">
        <f t="shared" si="3"/>
        <v>0.98211145618000173</v>
      </c>
      <c r="AB14" s="2">
        <f t="shared" si="3"/>
        <v>0.99128578747103335</v>
      </c>
      <c r="AC14" s="2">
        <f t="shared" si="3"/>
        <v>0.9968377223398317</v>
      </c>
      <c r="AD14" s="2">
        <f t="shared" si="3"/>
        <v>0.99944098300562501</v>
      </c>
    </row>
    <row r="15" spans="1:30" x14ac:dyDescent="0.25">
      <c r="A15">
        <v>7</v>
      </c>
      <c r="B15">
        <f t="shared" ca="1" si="4"/>
        <v>0.69272981323173988</v>
      </c>
      <c r="C15">
        <f t="shared" ca="1" si="1"/>
        <v>3.6482212345059573</v>
      </c>
      <c r="D15">
        <f t="shared" ca="1" si="5"/>
        <v>3</v>
      </c>
      <c r="E15">
        <f t="shared" ca="1" si="6"/>
        <v>4.1563788793904397</v>
      </c>
      <c r="H15">
        <f t="shared" si="8"/>
        <v>35</v>
      </c>
      <c r="I15">
        <f t="shared" si="9"/>
        <v>70</v>
      </c>
      <c r="J15">
        <v>1</v>
      </c>
      <c r="K15">
        <f t="shared" si="7"/>
        <v>2</v>
      </c>
      <c r="L15" s="2">
        <f t="shared" si="2"/>
        <v>9.7500000000000003E-2</v>
      </c>
      <c r="M15" s="2">
        <f t="shared" si="2"/>
        <v>0.18999999999999995</v>
      </c>
      <c r="N15" s="2">
        <f t="shared" si="2"/>
        <v>0.27750000000000008</v>
      </c>
      <c r="O15" s="2">
        <f t="shared" si="2"/>
        <v>0.36</v>
      </c>
      <c r="P15" s="2">
        <f t="shared" si="2"/>
        <v>0.4375</v>
      </c>
      <c r="Q15" s="2">
        <f t="shared" si="2"/>
        <v>0.51</v>
      </c>
      <c r="R15" s="2">
        <f t="shared" si="2"/>
        <v>0.5774999999999999</v>
      </c>
      <c r="S15" s="2">
        <f t="shared" si="2"/>
        <v>0.6399999999999999</v>
      </c>
      <c r="T15" s="2">
        <f t="shared" si="2"/>
        <v>0.69750000000000001</v>
      </c>
      <c r="U15" s="2">
        <f t="shared" si="2"/>
        <v>0.75</v>
      </c>
      <c r="V15" s="2">
        <f t="shared" si="3"/>
        <v>0.79749999999999999</v>
      </c>
      <c r="W15" s="2">
        <f t="shared" si="3"/>
        <v>0.84</v>
      </c>
      <c r="X15" s="2">
        <f t="shared" si="3"/>
        <v>0.87750000000000006</v>
      </c>
      <c r="Y15" s="2">
        <f t="shared" si="3"/>
        <v>0.91</v>
      </c>
      <c r="Z15" s="2">
        <f t="shared" si="3"/>
        <v>0.9375</v>
      </c>
      <c r="AA15" s="2">
        <f t="shared" si="3"/>
        <v>0.96000000000000008</v>
      </c>
      <c r="AB15" s="2">
        <f t="shared" si="3"/>
        <v>0.97750000000000004</v>
      </c>
      <c r="AC15" s="2">
        <f t="shared" si="3"/>
        <v>0.99</v>
      </c>
      <c r="AD15" s="2">
        <f t="shared" si="3"/>
        <v>0.99750000000000005</v>
      </c>
    </row>
    <row r="16" spans="1:30" x14ac:dyDescent="0.25">
      <c r="A16">
        <v>8</v>
      </c>
      <c r="B16">
        <f t="shared" ca="1" si="4"/>
        <v>0.20032832853668037</v>
      </c>
      <c r="C16">
        <f t="shared" ca="1" si="1"/>
        <v>1.8989233564470807</v>
      </c>
      <c r="D16">
        <f t="shared" ca="1" si="5"/>
        <v>1</v>
      </c>
      <c r="E16">
        <f t="shared" ca="1" si="6"/>
        <v>1.2019699712200822</v>
      </c>
      <c r="H16">
        <f t="shared" si="8"/>
        <v>40</v>
      </c>
      <c r="I16">
        <f t="shared" si="9"/>
        <v>65</v>
      </c>
      <c r="J16">
        <v>1</v>
      </c>
      <c r="K16">
        <f t="shared" si="7"/>
        <v>1.625</v>
      </c>
      <c r="L16" s="2">
        <f t="shared" si="2"/>
        <v>7.9972394471303498E-2</v>
      </c>
      <c r="M16" s="2">
        <f t="shared" si="2"/>
        <v>0.15735610656455745</v>
      </c>
      <c r="N16" s="2">
        <f t="shared" si="2"/>
        <v>0.2320980785491894</v>
      </c>
      <c r="O16" s="2">
        <f t="shared" si="2"/>
        <v>0.30414103166688577</v>
      </c>
      <c r="P16" s="2">
        <f t="shared" si="2"/>
        <v>0.37342284997480291</v>
      </c>
      <c r="Q16" s="2">
        <f t="shared" si="2"/>
        <v>0.43987582787792301</v>
      </c>
      <c r="R16" s="2">
        <f t="shared" si="2"/>
        <v>0.50342573947268088</v>
      </c>
      <c r="S16" s="2">
        <f t="shared" si="2"/>
        <v>0.56399067080236343</v>
      </c>
      <c r="T16" s="2">
        <f t="shared" si="2"/>
        <v>0.62147953021315316</v>
      </c>
      <c r="U16" s="2">
        <f t="shared" si="2"/>
        <v>0.67579011133724753</v>
      </c>
      <c r="V16" s="2">
        <f t="shared" si="3"/>
        <v>0.72680651712694688</v>
      </c>
      <c r="W16" s="2">
        <f t="shared" si="3"/>
        <v>0.77439564135174321</v>
      </c>
      <c r="X16" s="2">
        <f t="shared" si="3"/>
        <v>0.81840220451898515</v>
      </c>
      <c r="Y16" s="2">
        <f t="shared" si="3"/>
        <v>0.85864146392491292</v>
      </c>
      <c r="Z16" s="2">
        <f t="shared" si="3"/>
        <v>0.89488794809328576</v>
      </c>
      <c r="AA16" s="2">
        <f t="shared" si="3"/>
        <v>0.92685683600081714</v>
      </c>
      <c r="AB16" s="2">
        <f t="shared" si="3"/>
        <v>0.95417016475756644</v>
      </c>
      <c r="AC16" s="2">
        <f t="shared" si="3"/>
        <v>0.9762862629433835</v>
      </c>
      <c r="AD16" s="2">
        <f t="shared" si="3"/>
        <v>0.99231177194909659</v>
      </c>
    </row>
    <row r="17" spans="1:30" x14ac:dyDescent="0.25">
      <c r="A17">
        <v>9</v>
      </c>
      <c r="B17">
        <f t="shared" ca="1" si="4"/>
        <v>0.53109333566718986</v>
      </c>
      <c r="C17">
        <f t="shared" ca="1" si="1"/>
        <v>3.0947771242139472</v>
      </c>
      <c r="D17">
        <f t="shared" ca="1" si="5"/>
        <v>3</v>
      </c>
      <c r="E17">
        <f t="shared" ca="1" si="6"/>
        <v>3.1865600140031392</v>
      </c>
      <c r="H17">
        <f t="shared" si="8"/>
        <v>45</v>
      </c>
      <c r="I17">
        <f t="shared" si="9"/>
        <v>60</v>
      </c>
      <c r="J17">
        <v>1</v>
      </c>
      <c r="K17">
        <f t="shared" si="7"/>
        <v>1.3333333333333333</v>
      </c>
      <c r="L17" s="2">
        <f t="shared" si="2"/>
        <v>6.6104806133019431E-2</v>
      </c>
      <c r="M17" s="2">
        <f t="shared" si="2"/>
        <v>0.13105955385493318</v>
      </c>
      <c r="N17" s="2">
        <f t="shared" si="2"/>
        <v>0.19482199839197689</v>
      </c>
      <c r="O17" s="2">
        <f t="shared" si="2"/>
        <v>0.25734578662195529</v>
      </c>
      <c r="P17" s="2">
        <f t="shared" si="2"/>
        <v>0.31857977768794754</v>
      </c>
      <c r="Q17" s="2">
        <f t="shared" si="2"/>
        <v>0.37846719878017954</v>
      </c>
      <c r="R17" s="2">
        <f t="shared" si="2"/>
        <v>0.4369445815284132</v>
      </c>
      <c r="S17" s="2">
        <f t="shared" si="2"/>
        <v>0.4939404008189503</v>
      </c>
      <c r="T17" s="2">
        <f t="shared" si="2"/>
        <v>0.54937330116964467</v>
      </c>
      <c r="U17" s="2">
        <f t="shared" si="2"/>
        <v>0.60314973700795016</v>
      </c>
      <c r="V17" s="2">
        <f t="shared" si="3"/>
        <v>0.65516075542290109</v>
      </c>
      <c r="W17" s="2">
        <f t="shared" si="3"/>
        <v>0.70527748010876901</v>
      </c>
      <c r="X17" s="2">
        <f t="shared" si="3"/>
        <v>0.7533445443777288</v>
      </c>
      <c r="Y17" s="2">
        <f t="shared" si="3"/>
        <v>0.79917011497534918</v>
      </c>
      <c r="Z17" s="2">
        <f t="shared" si="3"/>
        <v>0.84250986876314093</v>
      </c>
      <c r="AA17" s="2">
        <f t="shared" si="3"/>
        <v>0.88303929047148544</v>
      </c>
      <c r="AB17" s="2">
        <f t="shared" si="3"/>
        <v>0.92030060731130425</v>
      </c>
      <c r="AC17" s="2">
        <f t="shared" si="3"/>
        <v>0.95358411166387236</v>
      </c>
      <c r="AD17" s="2">
        <f t="shared" si="3"/>
        <v>0.98157984250679819</v>
      </c>
    </row>
    <row r="18" spans="1:30" x14ac:dyDescent="0.25">
      <c r="A18">
        <v>10</v>
      </c>
      <c r="B18">
        <f t="shared" ca="1" si="4"/>
        <v>0.93236055640666848</v>
      </c>
      <c r="C18">
        <f t="shared" ca="1" si="1"/>
        <v>4.8965916509832059</v>
      </c>
      <c r="D18">
        <f t="shared" ca="1" si="5"/>
        <v>4</v>
      </c>
      <c r="E18">
        <f t="shared" ca="1" si="6"/>
        <v>5.5941633384400111</v>
      </c>
      <c r="H18">
        <f t="shared" si="8"/>
        <v>50</v>
      </c>
      <c r="I18">
        <f t="shared" si="9"/>
        <v>55</v>
      </c>
      <c r="J18">
        <v>1</v>
      </c>
      <c r="K18">
        <f t="shared" si="7"/>
        <v>1.1000000000000001</v>
      </c>
      <c r="L18" s="2">
        <f t="shared" si="2"/>
        <v>5.486038704723252E-2</v>
      </c>
      <c r="M18" s="2">
        <f t="shared" si="2"/>
        <v>0.10943266761440706</v>
      </c>
      <c r="N18" s="2">
        <f t="shared" si="2"/>
        <v>0.16370246194055271</v>
      </c>
      <c r="O18" s="2">
        <f t="shared" si="2"/>
        <v>0.21765378516565714</v>
      </c>
      <c r="P18" s="2">
        <f t="shared" si="2"/>
        <v>0.27126875660269489</v>
      </c>
      <c r="Q18" s="2">
        <f t="shared" si="2"/>
        <v>0.32452723341612777</v>
      </c>
      <c r="R18" s="2">
        <f t="shared" si="2"/>
        <v>0.37740634222397074</v>
      </c>
      <c r="S18" s="2">
        <f t="shared" si="2"/>
        <v>0.42987987009659412</v>
      </c>
      <c r="T18" s="2">
        <f t="shared" si="2"/>
        <v>0.48191745743239556</v>
      </c>
      <c r="U18" s="2">
        <f t="shared" si="2"/>
        <v>0.53348350423159629</v>
      </c>
      <c r="V18" s="2">
        <f t="shared" si="3"/>
        <v>0.58453564884965792</v>
      </c>
      <c r="W18" s="2">
        <f t="shared" si="3"/>
        <v>0.63502258537780765</v>
      </c>
      <c r="X18" s="2">
        <f t="shared" si="3"/>
        <v>0.68488081194630301</v>
      </c>
      <c r="Y18" s="2">
        <f t="shared" si="3"/>
        <v>0.73402955483043608</v>
      </c>
      <c r="Z18" s="2">
        <f t="shared" si="3"/>
        <v>0.78236235917596908</v>
      </c>
      <c r="AA18" s="2">
        <f t="shared" si="3"/>
        <v>0.82973201549584319</v>
      </c>
      <c r="AB18" s="2">
        <f t="shared" si="3"/>
        <v>0.87592039994153281</v>
      </c>
      <c r="AC18" s="2">
        <f t="shared" si="3"/>
        <v>0.92056717652757203</v>
      </c>
      <c r="AD18" s="2">
        <f t="shared" si="3"/>
        <v>0.96294327754465292</v>
      </c>
    </row>
    <row r="19" spans="1:30" x14ac:dyDescent="0.25">
      <c r="A19">
        <v>11</v>
      </c>
      <c r="B19">
        <f t="shared" ca="1" si="4"/>
        <v>0.94204723869850104</v>
      </c>
      <c r="C19">
        <f t="shared" ca="1" si="1"/>
        <v>4.978652995585251</v>
      </c>
      <c r="D19">
        <f t="shared" ca="1" si="5"/>
        <v>4</v>
      </c>
      <c r="E19">
        <f t="shared" ca="1" si="6"/>
        <v>5.6522834321910063</v>
      </c>
      <c r="H19">
        <f t="shared" si="8"/>
        <v>55</v>
      </c>
      <c r="I19">
        <f t="shared" si="9"/>
        <v>50</v>
      </c>
      <c r="J19">
        <v>1</v>
      </c>
      <c r="K19">
        <f t="shared" si="7"/>
        <v>0.90909090909090906</v>
      </c>
      <c r="L19" s="2">
        <f t="shared" ref="L19:U32" si="10">_xlfn.BETA.DIST(L$8,$J19,$K19,TRUE,0,1)</f>
        <v>4.5559780189324599E-2</v>
      </c>
      <c r="M19" s="2">
        <f t="shared" si="10"/>
        <v>9.1338177938442677E-2</v>
      </c>
      <c r="N19" s="2">
        <f t="shared" si="10"/>
        <v>0.13734848967739788</v>
      </c>
      <c r="O19" s="2">
        <f t="shared" si="10"/>
        <v>0.18360565426522801</v>
      </c>
      <c r="P19" s="2">
        <f t="shared" si="10"/>
        <v>0.23012657192872099</v>
      </c>
      <c r="Q19" s="2">
        <f t="shared" si="10"/>
        <v>0.27693051072998298</v>
      </c>
      <c r="R19" s="2">
        <f t="shared" si="10"/>
        <v>0.3240396326317333</v>
      </c>
      <c r="S19" s="2">
        <f t="shared" si="10"/>
        <v>0.37147968639116213</v>
      </c>
      <c r="T19" s="2">
        <f t="shared" si="10"/>
        <v>0.41928093873286432</v>
      </c>
      <c r="U19" s="2">
        <f t="shared" si="10"/>
        <v>0.46747945528001866</v>
      </c>
      <c r="V19" s="2">
        <f t="shared" ref="V19:AD32" si="11">_xlfn.BETA.DIST(V$8,$J19,$K19,TRUE,0,1)</f>
        <v>0.51611891154952871</v>
      </c>
      <c r="W19" s="2">
        <f t="shared" si="11"/>
        <v>0.56525323830300644</v>
      </c>
      <c r="X19" s="2">
        <f t="shared" si="11"/>
        <v>0.61495064170353186</v>
      </c>
      <c r="Y19" s="2">
        <f t="shared" si="11"/>
        <v>0.66530002022944823</v>
      </c>
      <c r="Z19" s="2">
        <f t="shared" si="11"/>
        <v>0.7164218694511344</v>
      </c>
      <c r="AA19" s="2">
        <f t="shared" si="11"/>
        <v>0.76848841764586928</v>
      </c>
      <c r="AB19" s="2">
        <f t="shared" si="11"/>
        <v>0.82176538445481917</v>
      </c>
      <c r="AC19" s="2">
        <f t="shared" si="11"/>
        <v>0.87671532605579361</v>
      </c>
      <c r="AD19" s="2">
        <f t="shared" si="11"/>
        <v>0.93434837827560613</v>
      </c>
    </row>
    <row r="20" spans="1:30" x14ac:dyDescent="0.25">
      <c r="A20">
        <v>12</v>
      </c>
      <c r="B20">
        <f t="shared" ca="1" si="4"/>
        <v>0.25137825133554226</v>
      </c>
      <c r="C20">
        <f t="shared" ca="1" si="1"/>
        <v>2.1271597316703232</v>
      </c>
      <c r="D20">
        <f t="shared" ca="1" si="5"/>
        <v>2</v>
      </c>
      <c r="E20">
        <f t="shared" ca="1" si="6"/>
        <v>1.5082695080132535</v>
      </c>
      <c r="H20">
        <f t="shared" si="8"/>
        <v>60</v>
      </c>
      <c r="I20">
        <f t="shared" si="9"/>
        <v>45</v>
      </c>
      <c r="J20">
        <v>1</v>
      </c>
      <c r="K20">
        <f t="shared" si="7"/>
        <v>0.75</v>
      </c>
      <c r="L20" s="2">
        <f t="shared" si="10"/>
        <v>3.773939976903784E-2</v>
      </c>
      <c r="M20" s="2">
        <f t="shared" si="10"/>
        <v>7.5978913527693148E-2</v>
      </c>
      <c r="N20" s="2">
        <f t="shared" si="10"/>
        <v>0.11475354907805735</v>
      </c>
      <c r="O20" s="2">
        <f t="shared" si="10"/>
        <v>0.15410298924754873</v>
      </c>
      <c r="P20" s="2">
        <f t="shared" si="10"/>
        <v>0.19407255113234356</v>
      </c>
      <c r="Q20" s="2">
        <f t="shared" si="10"/>
        <v>0.23471442024963463</v>
      </c>
      <c r="R20" s="2">
        <f t="shared" si="10"/>
        <v>0.27608926403913192</v>
      </c>
      <c r="S20" s="2">
        <f t="shared" si="10"/>
        <v>0.31826838011950032</v>
      </c>
      <c r="T20" s="2">
        <f t="shared" si="10"/>
        <v>0.36133661699588449</v>
      </c>
      <c r="U20" s="2">
        <f t="shared" si="10"/>
        <v>0.40539644249863949</v>
      </c>
      <c r="V20" s="2">
        <f t="shared" si="11"/>
        <v>0.45057377477729399</v>
      </c>
      <c r="W20" s="2">
        <f t="shared" si="11"/>
        <v>0.49702662812682574</v>
      </c>
      <c r="X20" s="2">
        <f t="shared" si="11"/>
        <v>0.5449584717759417</v>
      </c>
      <c r="Y20" s="2">
        <f t="shared" si="11"/>
        <v>0.59463995355788968</v>
      </c>
      <c r="Z20" s="2">
        <f t="shared" si="11"/>
        <v>0.64644660940672638</v>
      </c>
      <c r="AA20" s="2">
        <f t="shared" si="11"/>
        <v>0.70093024375575608</v>
      </c>
      <c r="AB20" s="2">
        <f t="shared" si="11"/>
        <v>0.75897147431660472</v>
      </c>
      <c r="AC20" s="2">
        <f t="shared" si="11"/>
        <v>0.82217205899610801</v>
      </c>
      <c r="AD20" s="2">
        <f t="shared" si="11"/>
        <v>0.89426287365594404</v>
      </c>
    </row>
    <row r="21" spans="1:30" x14ac:dyDescent="0.25">
      <c r="A21">
        <v>13</v>
      </c>
      <c r="B21">
        <f t="shared" ca="1" si="4"/>
        <v>0.2481887229878913</v>
      </c>
      <c r="C21">
        <f t="shared" ca="1" si="1"/>
        <v>2.1136217764259628</v>
      </c>
      <c r="D21">
        <f t="shared" ca="1" si="5"/>
        <v>2</v>
      </c>
      <c r="E21">
        <f t="shared" ca="1" si="6"/>
        <v>1.4891323379273478</v>
      </c>
      <c r="H21">
        <f t="shared" si="8"/>
        <v>65</v>
      </c>
      <c r="I21">
        <f t="shared" si="9"/>
        <v>40</v>
      </c>
      <c r="J21">
        <v>1</v>
      </c>
      <c r="K21">
        <f t="shared" si="7"/>
        <v>0.61538461538461542</v>
      </c>
      <c r="L21" s="2">
        <f t="shared" si="10"/>
        <v>3.1072126911066988E-2</v>
      </c>
      <c r="M21" s="2">
        <f t="shared" si="10"/>
        <v>6.278000748914403E-2</v>
      </c>
      <c r="N21" s="2">
        <f t="shared" si="10"/>
        <v>9.5173122282889544E-2</v>
      </c>
      <c r="O21" s="2">
        <f t="shared" si="10"/>
        <v>0.12830798258796905</v>
      </c>
      <c r="P21" s="2">
        <f t="shared" si="10"/>
        <v>0.16224963905036771</v>
      </c>
      <c r="Q21" s="2">
        <f t="shared" si="10"/>
        <v>0.19707363827395885</v>
      </c>
      <c r="R21" s="2">
        <f t="shared" si="10"/>
        <v>0.23286860281127664</v>
      </c>
      <c r="S21" s="2">
        <f t="shared" si="10"/>
        <v>0.26973969777615781</v>
      </c>
      <c r="T21" s="2">
        <f t="shared" si="10"/>
        <v>0.30781339047380174</v>
      </c>
      <c r="U21" s="2">
        <f t="shared" si="10"/>
        <v>0.34724415114509521</v>
      </c>
      <c r="V21" s="2">
        <f t="shared" si="11"/>
        <v>0.38822416822478867</v>
      </c>
      <c r="W21" s="2">
        <f t="shared" si="11"/>
        <v>0.43099793723416524</v>
      </c>
      <c r="X21" s="2">
        <f t="shared" si="11"/>
        <v>0.47588512118353776</v>
      </c>
      <c r="Y21" s="2">
        <f t="shared" si="11"/>
        <v>0.52331831653683669</v>
      </c>
      <c r="Z21" s="2">
        <f t="shared" si="11"/>
        <v>0.57390980178571283</v>
      </c>
      <c r="AA21" s="2">
        <f t="shared" si="11"/>
        <v>0.62858057551909596</v>
      </c>
      <c r="AB21" s="2">
        <f t="shared" si="11"/>
        <v>0.68884324307741807</v>
      </c>
      <c r="AC21" s="2">
        <f t="shared" si="11"/>
        <v>0.7575537982917675</v>
      </c>
      <c r="AD21" s="2">
        <f t="shared" si="11"/>
        <v>0.84174182380229556</v>
      </c>
    </row>
    <row r="22" spans="1:30" x14ac:dyDescent="0.25">
      <c r="A22">
        <v>14</v>
      </c>
      <c r="B22">
        <f t="shared" ca="1" si="4"/>
        <v>0.77433411097444182</v>
      </c>
      <c r="C22">
        <f t="shared" ca="1" si="1"/>
        <v>3.9845630740556413</v>
      </c>
      <c r="D22">
        <f t="shared" ca="1" si="5"/>
        <v>3</v>
      </c>
      <c r="E22">
        <f t="shared" ca="1" si="6"/>
        <v>4.6460046658466512</v>
      </c>
      <c r="H22">
        <f t="shared" si="8"/>
        <v>70</v>
      </c>
      <c r="I22">
        <f t="shared" si="9"/>
        <v>35</v>
      </c>
      <c r="J22">
        <v>1</v>
      </c>
      <c r="K22">
        <f t="shared" si="7"/>
        <v>0.5</v>
      </c>
      <c r="L22" s="2">
        <f t="shared" si="10"/>
        <v>2.5320565519103611E-2</v>
      </c>
      <c r="M22" s="2">
        <f t="shared" si="10"/>
        <v>5.1316701949486232E-2</v>
      </c>
      <c r="N22" s="2">
        <f t="shared" si="10"/>
        <v>7.8045554270711248E-2</v>
      </c>
      <c r="O22" s="2">
        <f t="shared" si="10"/>
        <v>0.10557280900008414</v>
      </c>
      <c r="P22" s="2">
        <f t="shared" si="10"/>
        <v>0.13397459621556129</v>
      </c>
      <c r="Q22" s="2">
        <f t="shared" si="10"/>
        <v>0.16333997346592444</v>
      </c>
      <c r="R22" s="2">
        <f t="shared" si="10"/>
        <v>0.19377422517014498</v>
      </c>
      <c r="S22" s="2">
        <f t="shared" si="10"/>
        <v>0.2254033307585166</v>
      </c>
      <c r="T22" s="2">
        <f t="shared" si="10"/>
        <v>0.25838015129043368</v>
      </c>
      <c r="U22" s="2">
        <f t="shared" si="10"/>
        <v>0.29289321881345243</v>
      </c>
      <c r="V22" s="2">
        <f t="shared" si="11"/>
        <v>0.32917960675006308</v>
      </c>
      <c r="W22" s="2">
        <f t="shared" si="11"/>
        <v>0.36754446796632412</v>
      </c>
      <c r="X22" s="2">
        <f t="shared" si="11"/>
        <v>0.40839202169003841</v>
      </c>
      <c r="Y22" s="2">
        <f t="shared" si="11"/>
        <v>0.45227744249483393</v>
      </c>
      <c r="Z22" s="2">
        <f t="shared" si="11"/>
        <v>0.50000000000000011</v>
      </c>
      <c r="AA22" s="2">
        <f t="shared" si="11"/>
        <v>0.55278640450004224</v>
      </c>
      <c r="AB22" s="2">
        <f t="shared" si="11"/>
        <v>0.61270166537925852</v>
      </c>
      <c r="AC22" s="2">
        <f t="shared" si="11"/>
        <v>0.68377223398316245</v>
      </c>
      <c r="AD22" s="2">
        <f t="shared" si="11"/>
        <v>0.77639320225002162</v>
      </c>
    </row>
    <row r="23" spans="1:30" x14ac:dyDescent="0.25">
      <c r="A23">
        <v>15</v>
      </c>
      <c r="B23">
        <f t="shared" ca="1" si="4"/>
        <v>0.40746527260692744</v>
      </c>
      <c r="C23">
        <f t="shared" ca="1" si="1"/>
        <v>2.7082051079865965</v>
      </c>
      <c r="D23">
        <f t="shared" ca="1" si="5"/>
        <v>2</v>
      </c>
      <c r="E23">
        <f t="shared" ca="1" si="6"/>
        <v>2.4447916356415647</v>
      </c>
      <c r="H23">
        <f t="shared" si="8"/>
        <v>75</v>
      </c>
      <c r="I23">
        <f t="shared" si="9"/>
        <v>30</v>
      </c>
      <c r="J23">
        <v>1</v>
      </c>
      <c r="K23">
        <f t="shared" si="7"/>
        <v>0.4</v>
      </c>
      <c r="L23" s="2">
        <f t="shared" si="10"/>
        <v>2.0308269733770146E-2</v>
      </c>
      <c r="M23" s="2">
        <f t="shared" si="10"/>
        <v>4.1268484485817325E-2</v>
      </c>
      <c r="N23" s="2">
        <f t="shared" si="10"/>
        <v>6.2939631882319769E-2</v>
      </c>
      <c r="O23" s="2">
        <f t="shared" si="10"/>
        <v>8.538989614534731E-2</v>
      </c>
      <c r="P23" s="2">
        <f t="shared" si="10"/>
        <v>0.10869877101699832</v>
      </c>
      <c r="Q23" s="2">
        <f t="shared" si="10"/>
        <v>0.13295983561887659</v>
      </c>
      <c r="R23" s="2">
        <f t="shared" si="10"/>
        <v>0.15828446516568051</v>
      </c>
      <c r="S23" s="2">
        <f t="shared" si="10"/>
        <v>0.18480689039407716</v>
      </c>
      <c r="T23" s="2">
        <f t="shared" si="10"/>
        <v>0.21269125423766633</v>
      </c>
      <c r="U23" s="2">
        <f t="shared" si="10"/>
        <v>0.24214171674480089</v>
      </c>
      <c r="V23" s="2">
        <f t="shared" si="11"/>
        <v>0.2734173795497663</v>
      </c>
      <c r="W23" s="2">
        <f t="shared" si="11"/>
        <v>0.30685515684485365</v>
      </c>
      <c r="X23" s="2">
        <f t="shared" si="11"/>
        <v>0.34290642950881622</v>
      </c>
      <c r="Y23" s="2">
        <f t="shared" si="11"/>
        <v>0.38219914943258815</v>
      </c>
      <c r="Z23" s="2">
        <f t="shared" si="11"/>
        <v>0.42565082250148256</v>
      </c>
      <c r="AA23" s="2">
        <f t="shared" si="11"/>
        <v>0.47469443911924669</v>
      </c>
      <c r="AB23" s="2">
        <f t="shared" si="11"/>
        <v>0.53179450799537964</v>
      </c>
      <c r="AC23" s="2">
        <f t="shared" si="11"/>
        <v>0.60189282944650313</v>
      </c>
      <c r="AD23" s="2">
        <f t="shared" si="11"/>
        <v>0.69829118317274252</v>
      </c>
    </row>
    <row r="24" spans="1:30" x14ac:dyDescent="0.25">
      <c r="A24">
        <v>16</v>
      </c>
      <c r="B24">
        <f t="shared" ca="1" si="4"/>
        <v>0.29151153064472712</v>
      </c>
      <c r="C24">
        <f t="shared" ca="1" si="1"/>
        <v>2.2906784042298667</v>
      </c>
      <c r="D24">
        <f t="shared" ca="1" si="5"/>
        <v>2</v>
      </c>
      <c r="E24">
        <f t="shared" ca="1" si="6"/>
        <v>1.7490691838683627</v>
      </c>
      <c r="H24">
        <f t="shared" si="8"/>
        <v>80</v>
      </c>
      <c r="I24">
        <f t="shared" si="9"/>
        <v>25</v>
      </c>
      <c r="J24">
        <v>1</v>
      </c>
      <c r="K24">
        <f t="shared" si="7"/>
        <v>0.3125</v>
      </c>
      <c r="L24" s="2">
        <f t="shared" si="10"/>
        <v>1.5901371262596244E-2</v>
      </c>
      <c r="M24" s="2">
        <f t="shared" si="10"/>
        <v>3.2389028221544436E-2</v>
      </c>
      <c r="N24" s="2">
        <f t="shared" si="10"/>
        <v>4.9519055826868441E-2</v>
      </c>
      <c r="O24" s="2">
        <f t="shared" si="10"/>
        <v>6.7356600615008477E-2</v>
      </c>
      <c r="P24" s="2">
        <f t="shared" si="10"/>
        <v>8.5978008998910282E-2</v>
      </c>
      <c r="Q24" s="2">
        <f t="shared" si="10"/>
        <v>0.10547365117296614</v>
      </c>
      <c r="R24" s="2">
        <f t="shared" si="10"/>
        <v>0.1259517171166914</v>
      </c>
      <c r="S24" s="2">
        <f t="shared" si="10"/>
        <v>0.14754342320010561</v>
      </c>
      <c r="T24" s="2">
        <f t="shared" si="10"/>
        <v>0.17041032071506268</v>
      </c>
      <c r="U24" s="2">
        <f t="shared" si="10"/>
        <v>0.19475483402537286</v>
      </c>
      <c r="V24" s="2">
        <f t="shared" si="11"/>
        <v>0.22083594243138727</v>
      </c>
      <c r="W24" s="2">
        <f t="shared" si="11"/>
        <v>0.24899341106709205</v>
      </c>
      <c r="X24" s="2">
        <f t="shared" si="11"/>
        <v>0.27968698177009788</v>
      </c>
      <c r="Y24" s="2">
        <f t="shared" si="11"/>
        <v>0.31356346232860655</v>
      </c>
      <c r="Z24" s="2">
        <f t="shared" si="11"/>
        <v>0.35158022267449529</v>
      </c>
      <c r="AA24" s="2">
        <f t="shared" si="11"/>
        <v>0.39525557464668204</v>
      </c>
      <c r="AB24" s="2">
        <f t="shared" si="11"/>
        <v>0.44725029629175062</v>
      </c>
      <c r="AC24" s="2">
        <f t="shared" si="11"/>
        <v>0.51303247483413728</v>
      </c>
      <c r="AD24" s="2">
        <f t="shared" si="11"/>
        <v>0.60787175437356189</v>
      </c>
    </row>
    <row r="25" spans="1:30" x14ac:dyDescent="0.25">
      <c r="A25">
        <v>17</v>
      </c>
      <c r="B25">
        <f t="shared" ca="1" si="4"/>
        <v>6.7200417844632376E-2</v>
      </c>
      <c r="C25">
        <f t="shared" ca="1" si="1"/>
        <v>1.099821586078116</v>
      </c>
      <c r="D25">
        <f t="shared" ca="1" si="5"/>
        <v>1</v>
      </c>
      <c r="E25">
        <f t="shared" ca="1" si="6"/>
        <v>0.40320250706779426</v>
      </c>
      <c r="H25">
        <f t="shared" si="8"/>
        <v>85</v>
      </c>
      <c r="I25">
        <f t="shared" si="9"/>
        <v>20</v>
      </c>
      <c r="J25">
        <v>1</v>
      </c>
      <c r="K25">
        <f t="shared" si="7"/>
        <v>0.23529411764705882</v>
      </c>
      <c r="L25" s="2">
        <f t="shared" si="10"/>
        <v>1.1996472053043203E-2</v>
      </c>
      <c r="M25" s="2">
        <f t="shared" si="10"/>
        <v>2.4485943575438873E-2</v>
      </c>
      <c r="N25" s="2">
        <f t="shared" si="10"/>
        <v>3.751784005795511E-2</v>
      </c>
      <c r="O25" s="2">
        <f t="shared" si="10"/>
        <v>5.1149820698606185E-2</v>
      </c>
      <c r="P25" s="2">
        <f t="shared" si="10"/>
        <v>6.5449766764765549E-2</v>
      </c>
      <c r="Q25" s="2">
        <f t="shared" si="10"/>
        <v>8.0498419638467933E-2</v>
      </c>
      <c r="R25" s="2">
        <f t="shared" si="10"/>
        <v>9.6392944438759232E-2</v>
      </c>
      <c r="S25" s="2">
        <f t="shared" si="10"/>
        <v>0.11325184362858831</v>
      </c>
      <c r="T25" s="2">
        <f t="shared" si="10"/>
        <v>0.13122189329917089</v>
      </c>
      <c r="U25" s="2">
        <f t="shared" si="10"/>
        <v>0.1504882057822986</v>
      </c>
      <c r="V25" s="2">
        <f t="shared" si="11"/>
        <v>0.17128930364218309</v>
      </c>
      <c r="W25" s="2">
        <f t="shared" si="11"/>
        <v>0.1939405817378852</v>
      </c>
      <c r="X25" s="2">
        <f t="shared" si="11"/>
        <v>0.21887256268106292</v>
      </c>
      <c r="Y25" s="2">
        <f t="shared" si="11"/>
        <v>0.24669698266168327</v>
      </c>
      <c r="Z25" s="2">
        <f t="shared" si="11"/>
        <v>0.27832971148502184</v>
      </c>
      <c r="AA25" s="2">
        <f t="shared" si="11"/>
        <v>0.31524301734607441</v>
      </c>
      <c r="AB25" s="2">
        <f t="shared" si="11"/>
        <v>0.36006020215131851</v>
      </c>
      <c r="AC25" s="2">
        <f t="shared" si="11"/>
        <v>0.41829086706256446</v>
      </c>
      <c r="AD25" s="2">
        <f t="shared" si="11"/>
        <v>0.50583123076549619</v>
      </c>
    </row>
    <row r="26" spans="1:30" x14ac:dyDescent="0.25">
      <c r="A26">
        <v>18</v>
      </c>
      <c r="B26">
        <f t="shared" ca="1" si="4"/>
        <v>0.43798533875568668</v>
      </c>
      <c r="C26">
        <f t="shared" ca="1" si="1"/>
        <v>2.8077991554956991</v>
      </c>
      <c r="D26">
        <f t="shared" ca="1" si="5"/>
        <v>2</v>
      </c>
      <c r="E26">
        <f t="shared" ca="1" si="6"/>
        <v>2.6279120325341201</v>
      </c>
      <c r="H26">
        <f t="shared" si="8"/>
        <v>90</v>
      </c>
      <c r="I26">
        <f t="shared" si="9"/>
        <v>15</v>
      </c>
      <c r="J26">
        <v>1</v>
      </c>
      <c r="K26">
        <f t="shared" si="7"/>
        <v>0.16666666666666666</v>
      </c>
      <c r="L26" s="2">
        <f t="shared" si="10"/>
        <v>8.5124446108471204E-3</v>
      </c>
      <c r="M26" s="2">
        <f t="shared" si="10"/>
        <v>1.7406806147310161E-2</v>
      </c>
      <c r="N26" s="2">
        <f t="shared" si="10"/>
        <v>2.672293914532764E-2</v>
      </c>
      <c r="O26" s="2">
        <f t="shared" si="10"/>
        <v>3.6507516001003881E-2</v>
      </c>
      <c r="P26" s="2">
        <f t="shared" si="10"/>
        <v>4.6815707003063367E-2</v>
      </c>
      <c r="Q26" s="2">
        <f t="shared" si="10"/>
        <v>5.7713418464106159E-2</v>
      </c>
      <c r="R26" s="2">
        <f t="shared" si="10"/>
        <v>6.9280329346745329E-2</v>
      </c>
      <c r="S26" s="2">
        <f t="shared" si="10"/>
        <v>8.16140978315546E-2</v>
      </c>
      <c r="T26" s="2">
        <f t="shared" si="10"/>
        <v>9.4836329385317275E-2</v>
      </c>
      <c r="U26" s="2">
        <f t="shared" si="10"/>
        <v>0.10910128185966073</v>
      </c>
      <c r="V26" s="2">
        <f t="shared" si="11"/>
        <v>0.12460898314321667</v>
      </c>
      <c r="W26" s="2">
        <f t="shared" si="11"/>
        <v>0.14162578106744295</v>
      </c>
      <c r="X26" s="2">
        <f t="shared" si="11"/>
        <v>0.16051809238882986</v>
      </c>
      <c r="Y26" s="2">
        <f t="shared" si="11"/>
        <v>0.18181117699997296</v>
      </c>
      <c r="Z26" s="2">
        <f t="shared" si="11"/>
        <v>0.20629947401590032</v>
      </c>
      <c r="AA26" s="2">
        <f t="shared" si="11"/>
        <v>0.23527550866827007</v>
      </c>
      <c r="AB26" s="2">
        <f t="shared" si="11"/>
        <v>0.27107662639252306</v>
      </c>
      <c r="AC26" s="2">
        <f t="shared" si="11"/>
        <v>0.31870793094203897</v>
      </c>
      <c r="AD26" s="2">
        <f t="shared" si="11"/>
        <v>0.39303776899708331</v>
      </c>
    </row>
    <row r="27" spans="1:30" x14ac:dyDescent="0.25">
      <c r="A27">
        <v>19</v>
      </c>
      <c r="B27">
        <f t="shared" ca="1" si="4"/>
        <v>0.41911714021547763</v>
      </c>
      <c r="C27">
        <f t="shared" ca="1" si="1"/>
        <v>2.7466540597386118</v>
      </c>
      <c r="D27">
        <f t="shared" ca="1" si="5"/>
        <v>2</v>
      </c>
      <c r="E27">
        <f t="shared" ca="1" si="6"/>
        <v>2.5147028412928658</v>
      </c>
      <c r="H27">
        <f t="shared" si="8"/>
        <v>95</v>
      </c>
      <c r="I27">
        <f t="shared" si="9"/>
        <v>10</v>
      </c>
      <c r="J27">
        <v>1</v>
      </c>
      <c r="K27">
        <f t="shared" si="7"/>
        <v>0.10526315789473684</v>
      </c>
      <c r="L27" s="2">
        <f t="shared" si="10"/>
        <v>5.3847441557574437E-3</v>
      </c>
      <c r="M27" s="2">
        <f t="shared" si="10"/>
        <v>1.1029306836307873E-2</v>
      </c>
      <c r="N27" s="2">
        <f t="shared" si="10"/>
        <v>1.6961757510438713E-2</v>
      </c>
      <c r="O27" s="2">
        <f t="shared" si="10"/>
        <v>2.3215080395529442E-2</v>
      </c>
      <c r="P27" s="2">
        <f t="shared" si="10"/>
        <v>2.9828407277768254E-2</v>
      </c>
      <c r="Q27" s="2">
        <f t="shared" si="10"/>
        <v>3.6848665908178146E-2</v>
      </c>
      <c r="R27" s="2">
        <f t="shared" si="10"/>
        <v>4.4332825251216623E-2</v>
      </c>
      <c r="S27" s="2">
        <f t="shared" si="10"/>
        <v>5.2351018800273819E-2</v>
      </c>
      <c r="T27" s="2">
        <f t="shared" si="10"/>
        <v>6.0990995728058106E-2</v>
      </c>
      <c r="U27" s="2">
        <f t="shared" si="10"/>
        <v>7.0364644991593672E-2</v>
      </c>
      <c r="V27" s="2">
        <f t="shared" si="11"/>
        <v>8.0617878567861401E-2</v>
      </c>
      <c r="W27" s="2">
        <f t="shared" si="11"/>
        <v>9.1946204496640482E-2</v>
      </c>
      <c r="X27" s="2">
        <f t="shared" si="11"/>
        <v>0.10462046760472909</v>
      </c>
      <c r="Y27" s="2">
        <f t="shared" si="11"/>
        <v>0.11903200293903804</v>
      </c>
      <c r="Z27" s="2">
        <f t="shared" si="11"/>
        <v>0.13577810671839441</v>
      </c>
      <c r="AA27" s="2">
        <f t="shared" si="11"/>
        <v>0.15584108745050362</v>
      </c>
      <c r="AB27" s="2">
        <f t="shared" si="11"/>
        <v>0.18102100330118809</v>
      </c>
      <c r="AC27" s="2">
        <f t="shared" si="11"/>
        <v>0.21524002964853894</v>
      </c>
      <c r="AD27" s="2">
        <f t="shared" si="11"/>
        <v>0.27045938636593336</v>
      </c>
    </row>
    <row r="28" spans="1:30" x14ac:dyDescent="0.25">
      <c r="A28">
        <v>20</v>
      </c>
      <c r="B28">
        <f t="shared" ca="1" si="4"/>
        <v>0.8084836208292665</v>
      </c>
      <c r="C28">
        <f t="shared" ca="1" si="1"/>
        <v>4.1433107893152386</v>
      </c>
      <c r="D28">
        <f t="shared" ca="1" si="5"/>
        <v>4</v>
      </c>
      <c r="E28">
        <f t="shared" ca="1" si="6"/>
        <v>4.850901724975599</v>
      </c>
      <c r="H28">
        <f t="shared" si="8"/>
        <v>100</v>
      </c>
      <c r="I28">
        <f t="shared" si="9"/>
        <v>5</v>
      </c>
      <c r="J28">
        <v>1</v>
      </c>
      <c r="K28">
        <f t="shared" si="7"/>
        <v>0.05</v>
      </c>
      <c r="L28" s="2">
        <f t="shared" si="10"/>
        <v>2.5613787765302811E-3</v>
      </c>
      <c r="M28" s="2">
        <f t="shared" si="10"/>
        <v>5.254174069468931E-3</v>
      </c>
      <c r="N28" s="2">
        <f t="shared" si="10"/>
        <v>8.0930202178601807E-3</v>
      </c>
      <c r="O28" s="2">
        <f t="shared" si="10"/>
        <v>1.1095167094968383E-2</v>
      </c>
      <c r="P28" s="2">
        <f t="shared" si="10"/>
        <v>1.4281146643185361E-2</v>
      </c>
      <c r="Q28" s="2">
        <f t="shared" si="10"/>
        <v>1.7675667042795107E-2</v>
      </c>
      <c r="R28" s="2">
        <f t="shared" si="10"/>
        <v>2.130883493386615E-2</v>
      </c>
      <c r="S28" s="2">
        <f t="shared" si="10"/>
        <v>2.5217862029839777E-2</v>
      </c>
      <c r="T28" s="2">
        <f t="shared" si="10"/>
        <v>2.944950712813188E-2</v>
      </c>
      <c r="U28" s="2">
        <f t="shared" si="10"/>
        <v>3.40636710751544E-2</v>
      </c>
      <c r="V28" s="2">
        <f t="shared" si="11"/>
        <v>3.9138868687349393E-2</v>
      </c>
      <c r="W28" s="2">
        <f t="shared" si="11"/>
        <v>4.4780896047675989E-2</v>
      </c>
      <c r="X28" s="2">
        <f t="shared" si="11"/>
        <v>5.1137240009769824E-2</v>
      </c>
      <c r="Y28" s="2">
        <f t="shared" si="11"/>
        <v>5.8422520147591195E-2</v>
      </c>
      <c r="Z28" s="2">
        <f t="shared" si="11"/>
        <v>6.696700846319259E-2</v>
      </c>
      <c r="AA28" s="2">
        <f t="shared" si="11"/>
        <v>7.731916540941175E-2</v>
      </c>
      <c r="AB28" s="2">
        <f t="shared" si="11"/>
        <v>9.0496105713056552E-2</v>
      </c>
      <c r="AC28" s="2">
        <f t="shared" si="11"/>
        <v>0.10874906186625455</v>
      </c>
      <c r="AD28" s="2">
        <f t="shared" si="11"/>
        <v>0.1391083406682655</v>
      </c>
    </row>
    <row r="29" spans="1:30" x14ac:dyDescent="0.25">
      <c r="A29">
        <v>21</v>
      </c>
      <c r="B29">
        <f t="shared" ca="1" si="4"/>
        <v>0.30675340565645293</v>
      </c>
      <c r="C29">
        <f t="shared" ca="1" si="1"/>
        <v>2.3498002684943571</v>
      </c>
      <c r="D29">
        <f t="shared" ca="1" si="5"/>
        <v>2</v>
      </c>
      <c r="E29">
        <f t="shared" ca="1" si="6"/>
        <v>1.8405204339387176</v>
      </c>
      <c r="H29">
        <v>20</v>
      </c>
      <c r="I29">
        <v>20</v>
      </c>
      <c r="J29">
        <f t="shared" ref="J29:J32" si="12">H29/I29</f>
        <v>1</v>
      </c>
      <c r="K29">
        <f t="shared" si="7"/>
        <v>1</v>
      </c>
      <c r="L29" s="2">
        <f t="shared" si="10"/>
        <v>5.000000000000001E-2</v>
      </c>
      <c r="M29" s="2">
        <f t="shared" si="10"/>
        <v>0.10000000000000002</v>
      </c>
      <c r="N29" s="2">
        <f t="shared" si="10"/>
        <v>0.15000000000000002</v>
      </c>
      <c r="O29" s="2">
        <f t="shared" si="10"/>
        <v>0.2</v>
      </c>
      <c r="P29" s="2">
        <f t="shared" si="10"/>
        <v>0.25</v>
      </c>
      <c r="Q29" s="2">
        <f t="shared" si="10"/>
        <v>0.3</v>
      </c>
      <c r="R29" s="2">
        <f t="shared" si="10"/>
        <v>0.34999999999999992</v>
      </c>
      <c r="S29" s="2">
        <f t="shared" si="10"/>
        <v>0.39999999999999997</v>
      </c>
      <c r="T29" s="2">
        <f t="shared" si="10"/>
        <v>0.44999999999999996</v>
      </c>
      <c r="U29" s="2">
        <f t="shared" si="10"/>
        <v>0.49999999999999994</v>
      </c>
      <c r="V29" s="2">
        <f t="shared" si="11"/>
        <v>0.54999999999999993</v>
      </c>
      <c r="W29" s="2">
        <f t="shared" si="11"/>
        <v>0.6</v>
      </c>
      <c r="X29" s="2">
        <f t="shared" si="11"/>
        <v>0.65</v>
      </c>
      <c r="Y29" s="2">
        <f t="shared" si="11"/>
        <v>0.70000000000000007</v>
      </c>
      <c r="Z29" s="2">
        <f t="shared" si="11"/>
        <v>0.75000000000000011</v>
      </c>
      <c r="AA29" s="2">
        <f t="shared" si="11"/>
        <v>0.80000000000000016</v>
      </c>
      <c r="AB29" s="2">
        <f t="shared" si="11"/>
        <v>0.8500000000000002</v>
      </c>
      <c r="AC29" s="2">
        <f t="shared" si="11"/>
        <v>0.90000000000000024</v>
      </c>
      <c r="AD29" s="2">
        <f t="shared" si="11"/>
        <v>0.95000000000000029</v>
      </c>
    </row>
    <row r="30" spans="1:30" x14ac:dyDescent="0.25">
      <c r="A30">
        <v>22</v>
      </c>
      <c r="B30">
        <f t="shared" ca="1" si="4"/>
        <v>0.18195174937272307</v>
      </c>
      <c r="C30">
        <f t="shared" ca="1" si="1"/>
        <v>1.8097324356680509</v>
      </c>
      <c r="D30">
        <f t="shared" ca="1" si="5"/>
        <v>1</v>
      </c>
      <c r="E30">
        <f t="shared" ca="1" si="6"/>
        <v>1.0917104962363384</v>
      </c>
      <c r="H30">
        <v>30</v>
      </c>
      <c r="I30">
        <v>30</v>
      </c>
      <c r="J30">
        <f t="shared" si="12"/>
        <v>1</v>
      </c>
      <c r="K30">
        <f t="shared" si="7"/>
        <v>1</v>
      </c>
      <c r="L30" s="2">
        <f t="shared" si="10"/>
        <v>5.000000000000001E-2</v>
      </c>
      <c r="M30" s="2">
        <f t="shared" si="10"/>
        <v>0.10000000000000002</v>
      </c>
      <c r="N30" s="2">
        <f t="shared" si="10"/>
        <v>0.15000000000000002</v>
      </c>
      <c r="O30" s="2">
        <f t="shared" si="10"/>
        <v>0.2</v>
      </c>
      <c r="P30" s="2">
        <f t="shared" si="10"/>
        <v>0.25</v>
      </c>
      <c r="Q30" s="2">
        <f t="shared" si="10"/>
        <v>0.3</v>
      </c>
      <c r="R30" s="2">
        <f t="shared" si="10"/>
        <v>0.34999999999999992</v>
      </c>
      <c r="S30" s="2">
        <f t="shared" si="10"/>
        <v>0.39999999999999997</v>
      </c>
      <c r="T30" s="2">
        <f t="shared" si="10"/>
        <v>0.44999999999999996</v>
      </c>
      <c r="U30" s="2">
        <f t="shared" si="10"/>
        <v>0.49999999999999994</v>
      </c>
      <c r="V30" s="2">
        <f t="shared" si="11"/>
        <v>0.54999999999999993</v>
      </c>
      <c r="W30" s="2">
        <f t="shared" si="11"/>
        <v>0.6</v>
      </c>
      <c r="X30" s="2">
        <f t="shared" si="11"/>
        <v>0.65</v>
      </c>
      <c r="Y30" s="2">
        <f t="shared" si="11"/>
        <v>0.70000000000000007</v>
      </c>
      <c r="Z30" s="2">
        <f t="shared" si="11"/>
        <v>0.75000000000000011</v>
      </c>
      <c r="AA30" s="2">
        <f t="shared" si="11"/>
        <v>0.80000000000000016</v>
      </c>
      <c r="AB30" s="2">
        <f t="shared" si="11"/>
        <v>0.8500000000000002</v>
      </c>
      <c r="AC30" s="2">
        <f t="shared" si="11"/>
        <v>0.90000000000000024</v>
      </c>
      <c r="AD30" s="2">
        <f t="shared" si="11"/>
        <v>0.95000000000000029</v>
      </c>
    </row>
    <row r="31" spans="1:30" x14ac:dyDescent="0.25">
      <c r="A31">
        <v>23</v>
      </c>
      <c r="B31">
        <f t="shared" ca="1" si="4"/>
        <v>0.93632735107160359</v>
      </c>
      <c r="C31">
        <f t="shared" ca="1" si="1"/>
        <v>4.9294358119612181</v>
      </c>
      <c r="D31">
        <f t="shared" ca="1" si="5"/>
        <v>4</v>
      </c>
      <c r="E31">
        <f t="shared" ca="1" si="6"/>
        <v>5.6179641064296213</v>
      </c>
      <c r="H31">
        <v>40</v>
      </c>
      <c r="I31">
        <v>40</v>
      </c>
      <c r="J31">
        <f t="shared" si="12"/>
        <v>1</v>
      </c>
      <c r="K31">
        <f t="shared" si="7"/>
        <v>1</v>
      </c>
      <c r="L31" s="2">
        <f t="shared" si="10"/>
        <v>5.000000000000001E-2</v>
      </c>
      <c r="M31" s="2">
        <f t="shared" si="10"/>
        <v>0.10000000000000002</v>
      </c>
      <c r="N31" s="2">
        <f t="shared" si="10"/>
        <v>0.15000000000000002</v>
      </c>
      <c r="O31" s="2">
        <f t="shared" si="10"/>
        <v>0.2</v>
      </c>
      <c r="P31" s="2">
        <f t="shared" si="10"/>
        <v>0.25</v>
      </c>
      <c r="Q31" s="2">
        <f t="shared" si="10"/>
        <v>0.3</v>
      </c>
      <c r="R31" s="2">
        <f t="shared" si="10"/>
        <v>0.34999999999999992</v>
      </c>
      <c r="S31" s="2">
        <f t="shared" si="10"/>
        <v>0.39999999999999997</v>
      </c>
      <c r="T31" s="2">
        <f t="shared" si="10"/>
        <v>0.44999999999999996</v>
      </c>
      <c r="U31" s="2">
        <f t="shared" si="10"/>
        <v>0.49999999999999994</v>
      </c>
      <c r="V31" s="2">
        <f t="shared" si="11"/>
        <v>0.54999999999999993</v>
      </c>
      <c r="W31" s="2">
        <f t="shared" si="11"/>
        <v>0.6</v>
      </c>
      <c r="X31" s="2">
        <f t="shared" si="11"/>
        <v>0.65</v>
      </c>
      <c r="Y31" s="2">
        <f t="shared" si="11"/>
        <v>0.70000000000000007</v>
      </c>
      <c r="Z31" s="2">
        <f t="shared" si="11"/>
        <v>0.75000000000000011</v>
      </c>
      <c r="AA31" s="2">
        <f t="shared" si="11"/>
        <v>0.80000000000000016</v>
      </c>
      <c r="AB31" s="2">
        <f t="shared" si="11"/>
        <v>0.8500000000000002</v>
      </c>
      <c r="AC31" s="2">
        <f t="shared" si="11"/>
        <v>0.90000000000000024</v>
      </c>
      <c r="AD31" s="2">
        <f t="shared" si="11"/>
        <v>0.95000000000000029</v>
      </c>
    </row>
    <row r="32" spans="1:30" x14ac:dyDescent="0.25">
      <c r="A32">
        <v>24</v>
      </c>
      <c r="B32">
        <f t="shared" ca="1" si="4"/>
        <v>0.82596876970727739</v>
      </c>
      <c r="C32">
        <f t="shared" ca="1" si="1"/>
        <v>4.2300954417627468</v>
      </c>
      <c r="D32">
        <f t="shared" ca="1" si="5"/>
        <v>4</v>
      </c>
      <c r="E32">
        <f t="shared" ca="1" si="6"/>
        <v>4.9558126182436641</v>
      </c>
      <c r="H32">
        <v>50</v>
      </c>
      <c r="I32">
        <v>50</v>
      </c>
      <c r="J32">
        <f t="shared" si="12"/>
        <v>1</v>
      </c>
      <c r="K32">
        <f t="shared" si="7"/>
        <v>1</v>
      </c>
      <c r="L32" s="2">
        <f t="shared" si="10"/>
        <v>5.000000000000001E-2</v>
      </c>
      <c r="M32" s="2">
        <f t="shared" si="10"/>
        <v>0.10000000000000002</v>
      </c>
      <c r="N32" s="2">
        <f t="shared" si="10"/>
        <v>0.15000000000000002</v>
      </c>
      <c r="O32" s="2">
        <f t="shared" si="10"/>
        <v>0.2</v>
      </c>
      <c r="P32" s="2">
        <f t="shared" si="10"/>
        <v>0.25</v>
      </c>
      <c r="Q32" s="2">
        <f t="shared" si="10"/>
        <v>0.3</v>
      </c>
      <c r="R32" s="2">
        <f t="shared" si="10"/>
        <v>0.34999999999999992</v>
      </c>
      <c r="S32" s="2">
        <f t="shared" si="10"/>
        <v>0.39999999999999997</v>
      </c>
      <c r="T32" s="2">
        <f t="shared" si="10"/>
        <v>0.44999999999999996</v>
      </c>
      <c r="U32" s="2">
        <f t="shared" si="10"/>
        <v>0.49999999999999994</v>
      </c>
      <c r="V32" s="2">
        <f t="shared" si="11"/>
        <v>0.54999999999999993</v>
      </c>
      <c r="W32" s="2">
        <f t="shared" si="11"/>
        <v>0.6</v>
      </c>
      <c r="X32" s="2">
        <f t="shared" si="11"/>
        <v>0.65</v>
      </c>
      <c r="Y32" s="2">
        <f t="shared" si="11"/>
        <v>0.70000000000000007</v>
      </c>
      <c r="Z32" s="2">
        <f t="shared" si="11"/>
        <v>0.75000000000000011</v>
      </c>
      <c r="AA32" s="2">
        <f t="shared" si="11"/>
        <v>0.80000000000000016</v>
      </c>
      <c r="AB32" s="2">
        <f t="shared" si="11"/>
        <v>0.8500000000000002</v>
      </c>
      <c r="AC32" s="2">
        <f t="shared" si="11"/>
        <v>0.90000000000000024</v>
      </c>
      <c r="AD32" s="2">
        <f t="shared" si="11"/>
        <v>0.95000000000000029</v>
      </c>
    </row>
    <row r="33" spans="1:34" x14ac:dyDescent="0.25">
      <c r="A33">
        <v>25</v>
      </c>
      <c r="B33">
        <f ca="1">RAND()</f>
        <v>0.55943576657038785</v>
      </c>
      <c r="C33">
        <f t="shared" ca="1" si="1"/>
        <v>3.1839466976399367</v>
      </c>
      <c r="D33">
        <f t="shared" ca="1" si="5"/>
        <v>3</v>
      </c>
      <c r="E33">
        <f t="shared" ca="1" si="6"/>
        <v>3.3566145994223273</v>
      </c>
    </row>
    <row r="36" spans="1:34" x14ac:dyDescent="0.25">
      <c r="S36" t="s">
        <v>14</v>
      </c>
      <c r="T36">
        <v>10</v>
      </c>
      <c r="V36" t="s">
        <v>15</v>
      </c>
      <c r="W36">
        <v>2</v>
      </c>
    </row>
    <row r="37" spans="1:34" x14ac:dyDescent="0.25">
      <c r="I37" t="s">
        <v>5</v>
      </c>
      <c r="J37" t="s">
        <v>6</v>
      </c>
      <c r="K37" t="s">
        <v>7</v>
      </c>
      <c r="L37" t="s">
        <v>8</v>
      </c>
      <c r="S37" t="s">
        <v>9</v>
      </c>
      <c r="U37" t="s">
        <v>10</v>
      </c>
      <c r="W37" t="s">
        <v>16</v>
      </c>
      <c r="Y37" t="s">
        <v>11</v>
      </c>
      <c r="AC37" t="s">
        <v>12</v>
      </c>
      <c r="AE37" t="s">
        <v>13</v>
      </c>
    </row>
    <row r="38" spans="1:34" x14ac:dyDescent="0.25">
      <c r="H38">
        <v>1</v>
      </c>
      <c r="I38">
        <f>POWER(H38,2)/2</f>
        <v>0.5</v>
      </c>
      <c r="J38">
        <f>I38/5</f>
        <v>0.1</v>
      </c>
      <c r="K38">
        <f>I38/10</f>
        <v>0.05</v>
      </c>
      <c r="L38">
        <f>I38/20</f>
        <v>2.5000000000000001E-2</v>
      </c>
      <c r="M38">
        <f>ROUNDDOWN((10+J38)*5,0)</f>
        <v>50</v>
      </c>
      <c r="N38">
        <f>ROUNDDOWN((10+K38)*10,0)</f>
        <v>100</v>
      </c>
      <c r="O38">
        <f>ROUNDDOWN((10+L38)*20,0)</f>
        <v>200</v>
      </c>
      <c r="R38">
        <v>0</v>
      </c>
      <c r="S38">
        <f>10*R38</f>
        <v>0</v>
      </c>
      <c r="U38">
        <f>36/80*POWER(R38,2)+10*R38</f>
        <v>0</v>
      </c>
      <c r="Y38">
        <f>100/80*POWER(R38,2)+10*R38</f>
        <v>0</v>
      </c>
      <c r="AC38">
        <f>400/80*POWER(R38,2)+10*R38</f>
        <v>0</v>
      </c>
      <c r="AE38">
        <f>10000/80*POWER(R38,2)+10*R38</f>
        <v>0</v>
      </c>
    </row>
    <row r="39" spans="1:34" x14ac:dyDescent="0.25">
      <c r="H39">
        <f>H38+1</f>
        <v>2</v>
      </c>
      <c r="I39">
        <f t="shared" ref="I39:I102" si="13">POWER(H39,2)/2</f>
        <v>2</v>
      </c>
      <c r="J39">
        <f t="shared" ref="J39:J102" si="14">I39/5</f>
        <v>0.4</v>
      </c>
      <c r="K39">
        <f t="shared" ref="K39:K102" si="15">I39/10</f>
        <v>0.2</v>
      </c>
      <c r="L39">
        <f t="shared" ref="L39:L102" si="16">I39/20</f>
        <v>0.1</v>
      </c>
      <c r="M39">
        <f t="shared" ref="M39:M102" si="17">ROUNDDOWN((10+J39)*5,0)</f>
        <v>52</v>
      </c>
      <c r="N39">
        <f t="shared" ref="N39:N102" si="18">ROUNDDOWN((10+K39)*10,0)</f>
        <v>102</v>
      </c>
      <c r="O39">
        <f t="shared" ref="O39:O102" si="19">ROUNDDOWN((10+L39)*20,0)</f>
        <v>202</v>
      </c>
      <c r="R39">
        <f>R38+1</f>
        <v>1</v>
      </c>
      <c r="S39">
        <f t="shared" ref="S39:S58" si="20">10*R39</f>
        <v>10</v>
      </c>
      <c r="T39" s="3">
        <f>(S39-S38)/200</f>
        <v>0.05</v>
      </c>
      <c r="U39">
        <f t="shared" ref="U39:U58" si="21">36/2/Easing_Factor/20*POWER(R39,2)+Base_Factor*R39</f>
        <v>10.45</v>
      </c>
      <c r="V39" s="7">
        <f t="shared" ref="V39:V58" si="22">(U39-U38)/((36/Easing_Factor/2+Base_Factor)*20)</f>
        <v>2.7499999999999997E-2</v>
      </c>
      <c r="W39">
        <f t="shared" ref="W39:W58" si="23">36/3/Easing_Factor/400*POWER(R39,3)+Base_Factor*R39</f>
        <v>10.015000000000001</v>
      </c>
      <c r="X39" s="8">
        <f t="shared" ref="X39:X58" si="24">(W39-W38)/((36/Easing_Factor/3+Base_Factor)*20)</f>
        <v>3.1296875000000002E-2</v>
      </c>
      <c r="Y39">
        <f t="shared" ref="Y39:Y58" si="25">100/2/Easing_Factor/20*POWER(R39,2)+Base_Factor*R39</f>
        <v>11.25</v>
      </c>
      <c r="Z39" s="7">
        <f t="shared" ref="Z39:Z58" si="26">(Y39-Y38)/((100/Easing_Factor/2+Base_Factor)*20)</f>
        <v>1.607142857142857E-2</v>
      </c>
      <c r="AA39">
        <f t="shared" ref="AA39:AA58" si="27">100/3/Easing_Factor/400*POWER($R39,3)+Base_Factor*$R39</f>
        <v>10.041666666666666</v>
      </c>
      <c r="AB39" s="7">
        <f t="shared" ref="AB39:AB58" si="28">(AA39-AA38)/((100/Easing_Factor/3+Base_Factor)*20)</f>
        <v>1.8828124999999998E-2</v>
      </c>
      <c r="AC39">
        <f t="shared" ref="AC39:AC58" si="29">400/2/Easing_Factor/20*POWER(R39,2)+Base_Factor*R39</f>
        <v>15</v>
      </c>
      <c r="AD39" s="6">
        <f t="shared" ref="AD39:AD58" si="30">(AC39-AC38)/((400/Easing_Factor/2+Base_Factor)*20)</f>
        <v>6.8181818181818179E-3</v>
      </c>
      <c r="AE39">
        <f t="shared" ref="AE39:AE58" si="31">10000/2/Easing_Factor/20*POWER(R39,2)+Base_Factor*R39</f>
        <v>135</v>
      </c>
      <c r="AF39" s="6">
        <f t="shared" ref="AF39:AF58" si="32">(AE39-AE38)/((10000/Easing_Factor/2+Base_Factor)*20)</f>
        <v>2.6892430278884463E-3</v>
      </c>
      <c r="AG39">
        <f t="shared" ref="AG39:AG58" si="33">10000/3/Easing_Factor/400*POWER($R39,3)+Base_Factor*$R39</f>
        <v>14.166666666666668</v>
      </c>
      <c r="AH39" s="7">
        <f t="shared" ref="AH39:AH58" si="34">(AG39-AG38)/((10000/Easing_Factor/3+Base_Factor)*20)</f>
        <v>4.2246520874751489E-4</v>
      </c>
    </row>
    <row r="40" spans="1:34" x14ac:dyDescent="0.25">
      <c r="H40">
        <f t="shared" ref="H40:H103" si="35">H39+1</f>
        <v>3</v>
      </c>
      <c r="I40">
        <f t="shared" si="13"/>
        <v>4.5</v>
      </c>
      <c r="J40">
        <f t="shared" si="14"/>
        <v>0.9</v>
      </c>
      <c r="K40">
        <f t="shared" si="15"/>
        <v>0.45</v>
      </c>
      <c r="L40">
        <f t="shared" si="16"/>
        <v>0.22500000000000001</v>
      </c>
      <c r="M40">
        <f t="shared" si="17"/>
        <v>54</v>
      </c>
      <c r="N40">
        <f t="shared" si="18"/>
        <v>104</v>
      </c>
      <c r="O40">
        <f t="shared" si="19"/>
        <v>204</v>
      </c>
      <c r="R40">
        <f t="shared" ref="R40:R58" si="36">R39+1</f>
        <v>2</v>
      </c>
      <c r="S40">
        <f t="shared" si="20"/>
        <v>20</v>
      </c>
      <c r="T40" s="3">
        <f t="shared" ref="T40:T58" si="37">(S40-S39)/200</f>
        <v>0.05</v>
      </c>
      <c r="U40">
        <f t="shared" si="21"/>
        <v>21.8</v>
      </c>
      <c r="V40" s="7">
        <f t="shared" si="22"/>
        <v>2.9868421052631582E-2</v>
      </c>
      <c r="W40">
        <f t="shared" si="23"/>
        <v>20.12</v>
      </c>
      <c r="X40" s="7">
        <f t="shared" si="24"/>
        <v>3.1578124999999999E-2</v>
      </c>
      <c r="Y40">
        <f t="shared" si="25"/>
        <v>25</v>
      </c>
      <c r="Z40" s="7">
        <f t="shared" si="26"/>
        <v>1.9642857142857142E-2</v>
      </c>
      <c r="AA40">
        <f t="shared" si="27"/>
        <v>20.333333333333332</v>
      </c>
      <c r="AB40" s="7">
        <f t="shared" si="28"/>
        <v>1.9296874999999998E-2</v>
      </c>
      <c r="AC40">
        <f t="shared" si="29"/>
        <v>40</v>
      </c>
      <c r="AD40" s="6">
        <f t="shared" si="30"/>
        <v>1.1363636363636364E-2</v>
      </c>
      <c r="AE40">
        <f t="shared" si="31"/>
        <v>520</v>
      </c>
      <c r="AF40" s="6">
        <f t="shared" si="32"/>
        <v>7.6693227091633462E-3</v>
      </c>
      <c r="AG40">
        <f t="shared" si="33"/>
        <v>53.333333333333336</v>
      </c>
      <c r="AH40" s="7">
        <f t="shared" si="34"/>
        <v>1.1679920477137178E-3</v>
      </c>
    </row>
    <row r="41" spans="1:34" x14ac:dyDescent="0.25">
      <c r="H41">
        <f t="shared" si="35"/>
        <v>4</v>
      </c>
      <c r="I41">
        <f t="shared" si="13"/>
        <v>8</v>
      </c>
      <c r="J41">
        <f t="shared" si="14"/>
        <v>1.6</v>
      </c>
      <c r="K41">
        <f t="shared" si="15"/>
        <v>0.8</v>
      </c>
      <c r="L41">
        <f t="shared" si="16"/>
        <v>0.4</v>
      </c>
      <c r="M41">
        <f t="shared" si="17"/>
        <v>58</v>
      </c>
      <c r="N41">
        <f t="shared" si="18"/>
        <v>108</v>
      </c>
      <c r="O41">
        <f t="shared" si="19"/>
        <v>208</v>
      </c>
      <c r="R41">
        <f t="shared" si="36"/>
        <v>3</v>
      </c>
      <c r="S41">
        <f t="shared" si="20"/>
        <v>30</v>
      </c>
      <c r="T41" s="3">
        <f t="shared" si="37"/>
        <v>0.05</v>
      </c>
      <c r="U41">
        <f t="shared" si="21"/>
        <v>34.049999999999997</v>
      </c>
      <c r="V41" s="7">
        <f t="shared" si="22"/>
        <v>3.2236842105263147E-2</v>
      </c>
      <c r="W41">
        <f t="shared" si="23"/>
        <v>30.405000000000001</v>
      </c>
      <c r="X41" s="7">
        <f t="shared" si="24"/>
        <v>3.2140624999999999E-2</v>
      </c>
      <c r="Y41">
        <f t="shared" si="25"/>
        <v>41.25</v>
      </c>
      <c r="Z41" s="7">
        <f t="shared" si="26"/>
        <v>2.3214285714285715E-2</v>
      </c>
      <c r="AA41">
        <f t="shared" si="27"/>
        <v>31.125</v>
      </c>
      <c r="AB41" s="7">
        <f t="shared" si="28"/>
        <v>2.0234375000000002E-2</v>
      </c>
      <c r="AC41">
        <f t="shared" si="29"/>
        <v>75</v>
      </c>
      <c r="AD41" s="6">
        <f t="shared" si="30"/>
        <v>1.5909090909090907E-2</v>
      </c>
      <c r="AE41">
        <f t="shared" si="31"/>
        <v>1155</v>
      </c>
      <c r="AF41" s="6">
        <f t="shared" si="32"/>
        <v>1.2649402390438247E-2</v>
      </c>
      <c r="AG41">
        <f t="shared" si="33"/>
        <v>142.5</v>
      </c>
      <c r="AH41" s="7">
        <f t="shared" si="34"/>
        <v>2.6590457256461227E-3</v>
      </c>
    </row>
    <row r="42" spans="1:34" x14ac:dyDescent="0.25">
      <c r="H42">
        <f t="shared" si="35"/>
        <v>5</v>
      </c>
      <c r="I42">
        <f t="shared" si="13"/>
        <v>12.5</v>
      </c>
      <c r="J42">
        <f t="shared" si="14"/>
        <v>2.5</v>
      </c>
      <c r="K42">
        <f t="shared" si="15"/>
        <v>1.25</v>
      </c>
      <c r="L42">
        <f t="shared" si="16"/>
        <v>0.625</v>
      </c>
      <c r="M42">
        <f t="shared" si="17"/>
        <v>62</v>
      </c>
      <c r="N42">
        <f t="shared" si="18"/>
        <v>112</v>
      </c>
      <c r="O42">
        <f t="shared" si="19"/>
        <v>212</v>
      </c>
      <c r="R42">
        <f t="shared" si="36"/>
        <v>4</v>
      </c>
      <c r="S42">
        <f t="shared" si="20"/>
        <v>40</v>
      </c>
      <c r="T42" s="3">
        <f t="shared" si="37"/>
        <v>0.05</v>
      </c>
      <c r="U42">
        <f t="shared" si="21"/>
        <v>47.2</v>
      </c>
      <c r="V42" s="7">
        <f t="shared" si="22"/>
        <v>3.460526315789475E-2</v>
      </c>
      <c r="W42">
        <f t="shared" si="23"/>
        <v>40.96</v>
      </c>
      <c r="X42" s="7">
        <f t="shared" si="24"/>
        <v>3.2984374999999996E-2</v>
      </c>
      <c r="Y42">
        <f t="shared" si="25"/>
        <v>60</v>
      </c>
      <c r="Z42" s="7">
        <f t="shared" si="26"/>
        <v>2.6785714285714284E-2</v>
      </c>
      <c r="AA42">
        <f t="shared" si="27"/>
        <v>42.666666666666664</v>
      </c>
      <c r="AB42" s="7">
        <f t="shared" si="28"/>
        <v>2.1640624999999993E-2</v>
      </c>
      <c r="AC42">
        <f t="shared" si="29"/>
        <v>120</v>
      </c>
      <c r="AD42" s="6">
        <f t="shared" si="30"/>
        <v>2.0454545454545454E-2</v>
      </c>
      <c r="AE42">
        <f t="shared" si="31"/>
        <v>2040</v>
      </c>
      <c r="AF42" s="6">
        <f t="shared" si="32"/>
        <v>1.7629482071713148E-2</v>
      </c>
      <c r="AG42">
        <f t="shared" si="33"/>
        <v>306.66666666666669</v>
      </c>
      <c r="AH42" s="7">
        <f t="shared" si="34"/>
        <v>4.8956262425447318E-3</v>
      </c>
    </row>
    <row r="43" spans="1:34" x14ac:dyDescent="0.25">
      <c r="H43">
        <f t="shared" si="35"/>
        <v>6</v>
      </c>
      <c r="I43">
        <f t="shared" si="13"/>
        <v>18</v>
      </c>
      <c r="J43">
        <f t="shared" si="14"/>
        <v>3.6</v>
      </c>
      <c r="K43">
        <f t="shared" si="15"/>
        <v>1.8</v>
      </c>
      <c r="L43">
        <f t="shared" si="16"/>
        <v>0.9</v>
      </c>
      <c r="M43">
        <f t="shared" si="17"/>
        <v>68</v>
      </c>
      <c r="N43">
        <f t="shared" si="18"/>
        <v>118</v>
      </c>
      <c r="O43">
        <f t="shared" si="19"/>
        <v>218</v>
      </c>
      <c r="R43">
        <f t="shared" si="36"/>
        <v>5</v>
      </c>
      <c r="S43">
        <f t="shared" si="20"/>
        <v>50</v>
      </c>
      <c r="T43" s="3">
        <f t="shared" si="37"/>
        <v>0.05</v>
      </c>
      <c r="U43">
        <f t="shared" si="21"/>
        <v>61.25</v>
      </c>
      <c r="V43" s="7">
        <f t="shared" si="22"/>
        <v>3.6973684210526311E-2</v>
      </c>
      <c r="W43">
        <f t="shared" si="23"/>
        <v>51.875</v>
      </c>
      <c r="X43" s="7">
        <f t="shared" si="24"/>
        <v>3.4109374999999997E-2</v>
      </c>
      <c r="Y43">
        <f t="shared" si="25"/>
        <v>81.25</v>
      </c>
      <c r="Z43" s="7">
        <f t="shared" si="26"/>
        <v>3.0357142857142857E-2</v>
      </c>
      <c r="AA43">
        <f t="shared" si="27"/>
        <v>55.208333333333336</v>
      </c>
      <c r="AB43" s="7">
        <f t="shared" si="28"/>
        <v>2.3515625000000009E-2</v>
      </c>
      <c r="AC43">
        <f t="shared" si="29"/>
        <v>175</v>
      </c>
      <c r="AD43" s="6">
        <f t="shared" si="30"/>
        <v>2.5000000000000001E-2</v>
      </c>
      <c r="AE43">
        <f t="shared" si="31"/>
        <v>3175</v>
      </c>
      <c r="AF43" s="6">
        <f t="shared" si="32"/>
        <v>2.2609561752988047E-2</v>
      </c>
      <c r="AG43">
        <f t="shared" si="33"/>
        <v>570.83333333333337</v>
      </c>
      <c r="AH43" s="7">
        <f t="shared" si="34"/>
        <v>7.877733598409542E-3</v>
      </c>
    </row>
    <row r="44" spans="1:34" x14ac:dyDescent="0.25">
      <c r="H44">
        <f t="shared" si="35"/>
        <v>7</v>
      </c>
      <c r="I44">
        <f t="shared" si="13"/>
        <v>24.5</v>
      </c>
      <c r="J44">
        <f t="shared" si="14"/>
        <v>4.9000000000000004</v>
      </c>
      <c r="K44">
        <f t="shared" si="15"/>
        <v>2.4500000000000002</v>
      </c>
      <c r="L44">
        <f t="shared" si="16"/>
        <v>1.2250000000000001</v>
      </c>
      <c r="M44">
        <f t="shared" si="17"/>
        <v>74</v>
      </c>
      <c r="N44">
        <f t="shared" si="18"/>
        <v>124</v>
      </c>
      <c r="O44">
        <f t="shared" si="19"/>
        <v>224</v>
      </c>
      <c r="R44">
        <f t="shared" si="36"/>
        <v>6</v>
      </c>
      <c r="S44">
        <f t="shared" si="20"/>
        <v>60</v>
      </c>
      <c r="T44" s="1">
        <f t="shared" si="37"/>
        <v>0.05</v>
      </c>
      <c r="U44">
        <f t="shared" si="21"/>
        <v>76.2</v>
      </c>
      <c r="V44" s="7">
        <f t="shared" si="22"/>
        <v>3.93421052631579E-2</v>
      </c>
      <c r="W44">
        <f t="shared" si="23"/>
        <v>63.24</v>
      </c>
      <c r="X44" s="7">
        <f t="shared" si="24"/>
        <v>3.5515625000000009E-2</v>
      </c>
      <c r="Y44">
        <f t="shared" si="25"/>
        <v>105</v>
      </c>
      <c r="Z44" s="7">
        <f t="shared" si="26"/>
        <v>3.3928571428571426E-2</v>
      </c>
      <c r="AA44">
        <f t="shared" si="27"/>
        <v>69</v>
      </c>
      <c r="AB44" s="7">
        <f t="shared" si="28"/>
        <v>2.5859374999999993E-2</v>
      </c>
      <c r="AC44">
        <f t="shared" si="29"/>
        <v>240</v>
      </c>
      <c r="AD44" s="6">
        <f t="shared" si="30"/>
        <v>2.9545454545454545E-2</v>
      </c>
      <c r="AE44">
        <f t="shared" si="31"/>
        <v>4560</v>
      </c>
      <c r="AF44" s="6">
        <f t="shared" si="32"/>
        <v>2.7589641434262947E-2</v>
      </c>
      <c r="AG44">
        <f t="shared" si="33"/>
        <v>960.00000000000011</v>
      </c>
      <c r="AH44" s="7">
        <f t="shared" si="34"/>
        <v>1.1605367793240558E-2</v>
      </c>
    </row>
    <row r="45" spans="1:34" x14ac:dyDescent="0.25">
      <c r="H45">
        <f t="shared" si="35"/>
        <v>8</v>
      </c>
      <c r="I45">
        <f t="shared" si="13"/>
        <v>32</v>
      </c>
      <c r="J45">
        <f t="shared" si="14"/>
        <v>6.4</v>
      </c>
      <c r="K45">
        <f t="shared" si="15"/>
        <v>3.2</v>
      </c>
      <c r="L45">
        <f t="shared" si="16"/>
        <v>1.6</v>
      </c>
      <c r="M45">
        <f t="shared" si="17"/>
        <v>82</v>
      </c>
      <c r="N45">
        <f t="shared" si="18"/>
        <v>132</v>
      </c>
      <c r="O45">
        <f t="shared" si="19"/>
        <v>232</v>
      </c>
      <c r="R45">
        <f t="shared" si="36"/>
        <v>7</v>
      </c>
      <c r="S45">
        <f t="shared" si="20"/>
        <v>70</v>
      </c>
      <c r="T45" s="1">
        <f t="shared" si="37"/>
        <v>0.05</v>
      </c>
      <c r="U45">
        <f t="shared" si="21"/>
        <v>92.05</v>
      </c>
      <c r="V45" s="7">
        <f t="shared" si="22"/>
        <v>4.1710526315789462E-2</v>
      </c>
      <c r="W45">
        <f t="shared" si="23"/>
        <v>75.144999999999996</v>
      </c>
      <c r="X45" s="7">
        <f t="shared" si="24"/>
        <v>3.7203124999999983E-2</v>
      </c>
      <c r="Y45">
        <f t="shared" si="25"/>
        <v>131.25</v>
      </c>
      <c r="Z45" s="7">
        <f t="shared" si="26"/>
        <v>3.7499999999999999E-2</v>
      </c>
      <c r="AA45">
        <f t="shared" si="27"/>
        <v>84.291666666666671</v>
      </c>
      <c r="AB45" s="7">
        <f t="shared" si="28"/>
        <v>2.8671875000000006E-2</v>
      </c>
      <c r="AC45">
        <f t="shared" si="29"/>
        <v>315</v>
      </c>
      <c r="AD45" s="6">
        <f t="shared" si="30"/>
        <v>3.4090909090909088E-2</v>
      </c>
      <c r="AE45">
        <f t="shared" si="31"/>
        <v>6195</v>
      </c>
      <c r="AF45" s="6">
        <f t="shared" si="32"/>
        <v>3.2569721115537846E-2</v>
      </c>
      <c r="AG45">
        <f t="shared" si="33"/>
        <v>1499.1666666666667</v>
      </c>
      <c r="AH45" s="7">
        <f t="shared" si="34"/>
        <v>1.607852882703777E-2</v>
      </c>
    </row>
    <row r="46" spans="1:34" x14ac:dyDescent="0.25">
      <c r="H46">
        <f t="shared" si="35"/>
        <v>9</v>
      </c>
      <c r="I46">
        <f t="shared" si="13"/>
        <v>40.5</v>
      </c>
      <c r="J46">
        <f t="shared" si="14"/>
        <v>8.1</v>
      </c>
      <c r="K46">
        <f t="shared" si="15"/>
        <v>4.05</v>
      </c>
      <c r="L46">
        <f t="shared" si="16"/>
        <v>2.0249999999999999</v>
      </c>
      <c r="M46">
        <f t="shared" si="17"/>
        <v>90</v>
      </c>
      <c r="N46">
        <f t="shared" si="18"/>
        <v>140</v>
      </c>
      <c r="O46">
        <f t="shared" si="19"/>
        <v>240</v>
      </c>
      <c r="R46">
        <f t="shared" si="36"/>
        <v>8</v>
      </c>
      <c r="S46">
        <f t="shared" si="20"/>
        <v>80</v>
      </c>
      <c r="T46" s="1">
        <f t="shared" si="37"/>
        <v>0.05</v>
      </c>
      <c r="U46">
        <f t="shared" si="21"/>
        <v>108.8</v>
      </c>
      <c r="V46" s="7">
        <f t="shared" si="22"/>
        <v>4.4078947368421051E-2</v>
      </c>
      <c r="W46">
        <f t="shared" si="23"/>
        <v>87.68</v>
      </c>
      <c r="X46" s="7">
        <f t="shared" si="24"/>
        <v>3.9171875000000037E-2</v>
      </c>
      <c r="Y46">
        <f t="shared" si="25"/>
        <v>160</v>
      </c>
      <c r="Z46" s="7">
        <f t="shared" si="26"/>
        <v>4.1071428571428571E-2</v>
      </c>
      <c r="AA46">
        <f t="shared" si="27"/>
        <v>101.33333333333334</v>
      </c>
      <c r="AB46" s="7">
        <f t="shared" si="28"/>
        <v>3.1953125000000006E-2</v>
      </c>
      <c r="AC46">
        <f t="shared" si="29"/>
        <v>400</v>
      </c>
      <c r="AD46" s="6">
        <f t="shared" si="30"/>
        <v>3.8636363636363635E-2</v>
      </c>
      <c r="AE46">
        <f t="shared" si="31"/>
        <v>8080</v>
      </c>
      <c r="AF46" s="6">
        <f t="shared" si="32"/>
        <v>3.7549800796812749E-2</v>
      </c>
      <c r="AG46">
        <f t="shared" si="33"/>
        <v>2213.3333333333335</v>
      </c>
      <c r="AH46" s="7">
        <f t="shared" si="34"/>
        <v>2.1297216699801193E-2</v>
      </c>
    </row>
    <row r="47" spans="1:34" x14ac:dyDescent="0.25">
      <c r="H47">
        <f t="shared" si="35"/>
        <v>10</v>
      </c>
      <c r="I47">
        <f t="shared" si="13"/>
        <v>50</v>
      </c>
      <c r="J47">
        <f t="shared" si="14"/>
        <v>10</v>
      </c>
      <c r="K47">
        <f t="shared" si="15"/>
        <v>5</v>
      </c>
      <c r="L47">
        <f t="shared" si="16"/>
        <v>2.5</v>
      </c>
      <c r="M47">
        <f t="shared" si="17"/>
        <v>100</v>
      </c>
      <c r="N47">
        <f t="shared" si="18"/>
        <v>150</v>
      </c>
      <c r="O47">
        <f t="shared" si="19"/>
        <v>250</v>
      </c>
      <c r="R47">
        <f t="shared" si="36"/>
        <v>9</v>
      </c>
      <c r="S47">
        <f t="shared" si="20"/>
        <v>90</v>
      </c>
      <c r="T47" s="1">
        <f t="shared" si="37"/>
        <v>0.05</v>
      </c>
      <c r="U47">
        <f t="shared" si="21"/>
        <v>126.45</v>
      </c>
      <c r="V47" s="7">
        <f t="shared" si="22"/>
        <v>4.6447368421052647E-2</v>
      </c>
      <c r="W47">
        <f t="shared" si="23"/>
        <v>100.935</v>
      </c>
      <c r="X47" s="7">
        <f t="shared" si="24"/>
        <v>4.1421874999999983E-2</v>
      </c>
      <c r="Y47">
        <f t="shared" si="25"/>
        <v>191.25</v>
      </c>
      <c r="Z47" s="7">
        <f t="shared" si="26"/>
        <v>4.4642857142857144E-2</v>
      </c>
      <c r="AA47">
        <f t="shared" si="27"/>
        <v>120.375</v>
      </c>
      <c r="AB47" s="7">
        <f t="shared" si="28"/>
        <v>3.5703124999999981E-2</v>
      </c>
      <c r="AC47">
        <f t="shared" si="29"/>
        <v>495</v>
      </c>
      <c r="AD47" s="6">
        <f t="shared" si="30"/>
        <v>4.3181818181818182E-2</v>
      </c>
      <c r="AE47">
        <f t="shared" si="31"/>
        <v>10215</v>
      </c>
      <c r="AF47" s="6">
        <f t="shared" si="32"/>
        <v>4.2529880478087652E-2</v>
      </c>
      <c r="AG47">
        <f t="shared" si="33"/>
        <v>3127.5</v>
      </c>
      <c r="AH47" s="7">
        <f t="shared" si="34"/>
        <v>2.7261431411530809E-2</v>
      </c>
    </row>
    <row r="48" spans="1:34" x14ac:dyDescent="0.25">
      <c r="H48">
        <f t="shared" si="35"/>
        <v>11</v>
      </c>
      <c r="I48">
        <f t="shared" si="13"/>
        <v>60.5</v>
      </c>
      <c r="J48">
        <f t="shared" si="14"/>
        <v>12.1</v>
      </c>
      <c r="K48">
        <f t="shared" si="15"/>
        <v>6.05</v>
      </c>
      <c r="L48">
        <f t="shared" si="16"/>
        <v>3.0249999999999999</v>
      </c>
      <c r="M48">
        <f t="shared" si="17"/>
        <v>110</v>
      </c>
      <c r="N48">
        <f t="shared" si="18"/>
        <v>160</v>
      </c>
      <c r="O48">
        <f t="shared" si="19"/>
        <v>260</v>
      </c>
      <c r="R48">
        <f t="shared" si="36"/>
        <v>10</v>
      </c>
      <c r="S48">
        <f t="shared" si="20"/>
        <v>100</v>
      </c>
      <c r="T48" s="1">
        <f t="shared" si="37"/>
        <v>0.05</v>
      </c>
      <c r="U48">
        <f t="shared" si="21"/>
        <v>145</v>
      </c>
      <c r="V48" s="7">
        <f t="shared" si="22"/>
        <v>4.8815789473684201E-2</v>
      </c>
      <c r="W48">
        <f t="shared" si="23"/>
        <v>115</v>
      </c>
      <c r="X48" s="7">
        <f t="shared" si="24"/>
        <v>4.3953124999999996E-2</v>
      </c>
      <c r="Y48">
        <f t="shared" si="25"/>
        <v>225</v>
      </c>
      <c r="Z48" s="7">
        <f t="shared" si="26"/>
        <v>4.8214285714285716E-2</v>
      </c>
      <c r="AA48">
        <f t="shared" si="27"/>
        <v>141.66666666666669</v>
      </c>
      <c r="AB48" s="7">
        <f t="shared" si="28"/>
        <v>3.992187500000003E-2</v>
      </c>
      <c r="AC48">
        <f t="shared" si="29"/>
        <v>600</v>
      </c>
      <c r="AD48" s="6">
        <f t="shared" si="30"/>
        <v>4.7727272727272729E-2</v>
      </c>
      <c r="AE48">
        <f t="shared" si="31"/>
        <v>12600</v>
      </c>
      <c r="AF48" s="6">
        <f t="shared" si="32"/>
        <v>4.7509960159362548E-2</v>
      </c>
      <c r="AG48">
        <f t="shared" si="33"/>
        <v>4266.666666666667</v>
      </c>
      <c r="AH48" s="7">
        <f t="shared" si="34"/>
        <v>3.3971172962226646E-2</v>
      </c>
    </row>
    <row r="49" spans="8:34" x14ac:dyDescent="0.25">
      <c r="H49">
        <f t="shared" si="35"/>
        <v>12</v>
      </c>
      <c r="I49">
        <f t="shared" si="13"/>
        <v>72</v>
      </c>
      <c r="J49">
        <f t="shared" si="14"/>
        <v>14.4</v>
      </c>
      <c r="K49">
        <f t="shared" si="15"/>
        <v>7.2</v>
      </c>
      <c r="L49">
        <f t="shared" si="16"/>
        <v>3.6</v>
      </c>
      <c r="M49">
        <f t="shared" si="17"/>
        <v>122</v>
      </c>
      <c r="N49">
        <f t="shared" si="18"/>
        <v>172</v>
      </c>
      <c r="O49">
        <f t="shared" si="19"/>
        <v>272</v>
      </c>
      <c r="R49">
        <f t="shared" si="36"/>
        <v>11</v>
      </c>
      <c r="S49">
        <f t="shared" si="20"/>
        <v>110</v>
      </c>
      <c r="T49" s="1">
        <f t="shared" si="37"/>
        <v>0.05</v>
      </c>
      <c r="U49">
        <f t="shared" si="21"/>
        <v>164.45</v>
      </c>
      <c r="V49" s="7">
        <f t="shared" si="22"/>
        <v>5.1184210526315763E-2</v>
      </c>
      <c r="W49">
        <f t="shared" si="23"/>
        <v>129.965</v>
      </c>
      <c r="X49" s="7">
        <f t="shared" si="24"/>
        <v>4.6765625000000012E-2</v>
      </c>
      <c r="Y49">
        <f t="shared" si="25"/>
        <v>261.25</v>
      </c>
      <c r="Z49" s="7">
        <f t="shared" si="26"/>
        <v>5.1785714285714289E-2</v>
      </c>
      <c r="AA49">
        <f t="shared" si="27"/>
        <v>165.45833333333334</v>
      </c>
      <c r="AB49" s="7">
        <f t="shared" si="28"/>
        <v>4.4609374999999979E-2</v>
      </c>
      <c r="AC49">
        <f t="shared" si="29"/>
        <v>715</v>
      </c>
      <c r="AD49" s="6">
        <f t="shared" si="30"/>
        <v>5.2272727272727269E-2</v>
      </c>
      <c r="AE49">
        <f t="shared" si="31"/>
        <v>15235</v>
      </c>
      <c r="AF49" s="6">
        <f t="shared" si="32"/>
        <v>5.2490039840637451E-2</v>
      </c>
      <c r="AG49">
        <f t="shared" si="33"/>
        <v>5655.8333333333339</v>
      </c>
      <c r="AH49" s="7">
        <f t="shared" si="34"/>
        <v>4.1426441351888672E-2</v>
      </c>
    </row>
    <row r="50" spans="8:34" x14ac:dyDescent="0.25">
      <c r="H50">
        <f t="shared" si="35"/>
        <v>13</v>
      </c>
      <c r="I50">
        <f t="shared" si="13"/>
        <v>84.5</v>
      </c>
      <c r="J50">
        <f t="shared" si="14"/>
        <v>16.899999999999999</v>
      </c>
      <c r="K50">
        <f t="shared" si="15"/>
        <v>8.4499999999999993</v>
      </c>
      <c r="L50">
        <f t="shared" si="16"/>
        <v>4.2249999999999996</v>
      </c>
      <c r="M50">
        <f t="shared" si="17"/>
        <v>134</v>
      </c>
      <c r="N50">
        <f t="shared" si="18"/>
        <v>184</v>
      </c>
      <c r="O50">
        <f t="shared" si="19"/>
        <v>284</v>
      </c>
      <c r="R50">
        <f t="shared" si="36"/>
        <v>12</v>
      </c>
      <c r="S50">
        <f t="shared" si="20"/>
        <v>120</v>
      </c>
      <c r="T50" s="1">
        <f t="shared" si="37"/>
        <v>0.05</v>
      </c>
      <c r="U50">
        <f t="shared" si="21"/>
        <v>184.8</v>
      </c>
      <c r="V50" s="7">
        <f t="shared" si="22"/>
        <v>5.3552631578947428E-2</v>
      </c>
      <c r="W50">
        <f t="shared" si="23"/>
        <v>145.91999999999999</v>
      </c>
      <c r="X50" s="7">
        <f t="shared" si="24"/>
        <v>4.9859374999999949E-2</v>
      </c>
      <c r="Y50">
        <f t="shared" si="25"/>
        <v>300</v>
      </c>
      <c r="Z50" s="7">
        <f t="shared" si="26"/>
        <v>5.5357142857142855E-2</v>
      </c>
      <c r="AA50">
        <f t="shared" si="27"/>
        <v>192</v>
      </c>
      <c r="AB50" s="7">
        <f t="shared" si="28"/>
        <v>4.976562499999998E-2</v>
      </c>
      <c r="AC50">
        <f t="shared" si="29"/>
        <v>840</v>
      </c>
      <c r="AD50" s="6">
        <f t="shared" si="30"/>
        <v>5.6818181818181816E-2</v>
      </c>
      <c r="AE50">
        <f t="shared" si="31"/>
        <v>18120</v>
      </c>
      <c r="AF50" s="6">
        <f t="shared" si="32"/>
        <v>5.7470119521912354E-2</v>
      </c>
      <c r="AG50">
        <f t="shared" si="33"/>
        <v>7320.0000000000009</v>
      </c>
      <c r="AH50" s="7">
        <f t="shared" si="34"/>
        <v>4.9627236580516904E-2</v>
      </c>
    </row>
    <row r="51" spans="8:34" x14ac:dyDescent="0.25">
      <c r="H51">
        <f t="shared" si="35"/>
        <v>14</v>
      </c>
      <c r="I51">
        <f t="shared" si="13"/>
        <v>98</v>
      </c>
      <c r="J51">
        <f t="shared" si="14"/>
        <v>19.600000000000001</v>
      </c>
      <c r="K51">
        <f t="shared" si="15"/>
        <v>9.8000000000000007</v>
      </c>
      <c r="L51">
        <f t="shared" si="16"/>
        <v>4.9000000000000004</v>
      </c>
      <c r="M51">
        <f t="shared" si="17"/>
        <v>148</v>
      </c>
      <c r="N51">
        <f t="shared" si="18"/>
        <v>198</v>
      </c>
      <c r="O51">
        <f t="shared" si="19"/>
        <v>298</v>
      </c>
      <c r="R51">
        <f t="shared" si="36"/>
        <v>13</v>
      </c>
      <c r="S51">
        <f t="shared" si="20"/>
        <v>130</v>
      </c>
      <c r="T51" s="1">
        <f t="shared" si="37"/>
        <v>0.05</v>
      </c>
      <c r="U51">
        <f t="shared" si="21"/>
        <v>206.05</v>
      </c>
      <c r="V51" s="7">
        <f t="shared" si="22"/>
        <v>5.5921052631578948E-2</v>
      </c>
      <c r="W51">
        <f t="shared" si="23"/>
        <v>162.95499999999998</v>
      </c>
      <c r="X51" s="7">
        <f t="shared" si="24"/>
        <v>5.3234374999999987E-2</v>
      </c>
      <c r="Y51">
        <f t="shared" si="25"/>
        <v>341.25</v>
      </c>
      <c r="Z51" s="7">
        <f t="shared" si="26"/>
        <v>5.8928571428571427E-2</v>
      </c>
      <c r="AA51">
        <f t="shared" si="27"/>
        <v>221.54166666666669</v>
      </c>
      <c r="AB51" s="7">
        <f t="shared" si="28"/>
        <v>5.5390625000000034E-2</v>
      </c>
      <c r="AC51">
        <f t="shared" si="29"/>
        <v>975</v>
      </c>
      <c r="AD51" s="6">
        <f t="shared" si="30"/>
        <v>6.1363636363636363E-2</v>
      </c>
      <c r="AE51">
        <f t="shared" si="31"/>
        <v>21255</v>
      </c>
      <c r="AF51" s="6">
        <f t="shared" si="32"/>
        <v>6.245019920318725E-2</v>
      </c>
      <c r="AG51">
        <f t="shared" si="33"/>
        <v>9284.1666666666679</v>
      </c>
      <c r="AH51" s="7">
        <f t="shared" si="34"/>
        <v>5.857355864811134E-2</v>
      </c>
    </row>
    <row r="52" spans="8:34" x14ac:dyDescent="0.25">
      <c r="H52">
        <f t="shared" si="35"/>
        <v>15</v>
      </c>
      <c r="I52">
        <f t="shared" si="13"/>
        <v>112.5</v>
      </c>
      <c r="J52">
        <f t="shared" si="14"/>
        <v>22.5</v>
      </c>
      <c r="K52">
        <f t="shared" si="15"/>
        <v>11.25</v>
      </c>
      <c r="L52">
        <f t="shared" si="16"/>
        <v>5.625</v>
      </c>
      <c r="M52">
        <f t="shared" si="17"/>
        <v>162</v>
      </c>
      <c r="N52">
        <f t="shared" si="18"/>
        <v>212</v>
      </c>
      <c r="O52">
        <f t="shared" si="19"/>
        <v>312</v>
      </c>
      <c r="R52">
        <f t="shared" si="36"/>
        <v>14</v>
      </c>
      <c r="S52">
        <f t="shared" si="20"/>
        <v>140</v>
      </c>
      <c r="T52" s="1">
        <f t="shared" si="37"/>
        <v>0.05</v>
      </c>
      <c r="U52">
        <f t="shared" si="21"/>
        <v>228.2</v>
      </c>
      <c r="V52" s="7">
        <f t="shared" si="22"/>
        <v>5.8289473684210467E-2</v>
      </c>
      <c r="W52">
        <f t="shared" si="23"/>
        <v>181.16</v>
      </c>
      <c r="X52" s="7">
        <f t="shared" si="24"/>
        <v>5.6890625000000042E-2</v>
      </c>
      <c r="Y52">
        <f t="shared" si="25"/>
        <v>385</v>
      </c>
      <c r="Z52" s="7">
        <f t="shared" si="26"/>
        <v>6.25E-2</v>
      </c>
      <c r="AA52">
        <f t="shared" si="27"/>
        <v>254.33333333333334</v>
      </c>
      <c r="AB52" s="7">
        <f t="shared" si="28"/>
        <v>6.148437499999998E-2</v>
      </c>
      <c r="AC52">
        <f t="shared" si="29"/>
        <v>1120</v>
      </c>
      <c r="AD52" s="6">
        <f t="shared" si="30"/>
        <v>6.5909090909090903E-2</v>
      </c>
      <c r="AE52">
        <f t="shared" si="31"/>
        <v>24640</v>
      </c>
      <c r="AF52" s="6">
        <f t="shared" si="32"/>
        <v>6.7430278884462153E-2</v>
      </c>
      <c r="AG52">
        <f t="shared" si="33"/>
        <v>11573.333333333334</v>
      </c>
      <c r="AH52" s="7">
        <f t="shared" si="34"/>
        <v>6.8265407554671947E-2</v>
      </c>
    </row>
    <row r="53" spans="8:34" x14ac:dyDescent="0.25">
      <c r="H53">
        <f t="shared" si="35"/>
        <v>16</v>
      </c>
      <c r="I53">
        <f t="shared" si="13"/>
        <v>128</v>
      </c>
      <c r="J53">
        <f t="shared" si="14"/>
        <v>25.6</v>
      </c>
      <c r="K53">
        <f t="shared" si="15"/>
        <v>12.8</v>
      </c>
      <c r="L53">
        <f t="shared" si="16"/>
        <v>6.4</v>
      </c>
      <c r="M53">
        <f t="shared" si="17"/>
        <v>178</v>
      </c>
      <c r="N53">
        <f t="shared" si="18"/>
        <v>228</v>
      </c>
      <c r="O53">
        <f t="shared" si="19"/>
        <v>328</v>
      </c>
      <c r="R53">
        <f t="shared" si="36"/>
        <v>15</v>
      </c>
      <c r="S53">
        <f t="shared" si="20"/>
        <v>150</v>
      </c>
      <c r="T53" s="1">
        <f t="shared" si="37"/>
        <v>0.05</v>
      </c>
      <c r="U53">
        <f t="shared" si="21"/>
        <v>251.25</v>
      </c>
      <c r="V53" s="7">
        <f t="shared" si="22"/>
        <v>6.0657894736842133E-2</v>
      </c>
      <c r="W53">
        <f t="shared" si="23"/>
        <v>200.625</v>
      </c>
      <c r="X53" s="7">
        <f t="shared" si="24"/>
        <v>6.0828125000000011E-2</v>
      </c>
      <c r="Y53">
        <f t="shared" si="25"/>
        <v>431.25</v>
      </c>
      <c r="Z53" s="7">
        <f t="shared" si="26"/>
        <v>6.6071428571428573E-2</v>
      </c>
      <c r="AA53">
        <f t="shared" si="27"/>
        <v>290.625</v>
      </c>
      <c r="AB53" s="7">
        <f t="shared" si="28"/>
        <v>6.8046874999999979E-2</v>
      </c>
      <c r="AC53">
        <f t="shared" si="29"/>
        <v>1275</v>
      </c>
      <c r="AD53" s="6">
        <f t="shared" si="30"/>
        <v>7.045454545454545E-2</v>
      </c>
      <c r="AE53">
        <f t="shared" si="31"/>
        <v>28275</v>
      </c>
      <c r="AF53" s="6">
        <f t="shared" si="32"/>
        <v>7.2410358565737049E-2</v>
      </c>
      <c r="AG53">
        <f t="shared" si="33"/>
        <v>14212.500000000002</v>
      </c>
      <c r="AH53" s="7">
        <f t="shared" si="34"/>
        <v>7.8702783300198836E-2</v>
      </c>
    </row>
    <row r="54" spans="8:34" x14ac:dyDescent="0.25">
      <c r="H54">
        <f t="shared" si="35"/>
        <v>17</v>
      </c>
      <c r="I54">
        <f t="shared" si="13"/>
        <v>144.5</v>
      </c>
      <c r="J54">
        <f t="shared" si="14"/>
        <v>28.9</v>
      </c>
      <c r="K54">
        <f t="shared" si="15"/>
        <v>14.45</v>
      </c>
      <c r="L54">
        <f t="shared" si="16"/>
        <v>7.2249999999999996</v>
      </c>
      <c r="M54">
        <f t="shared" si="17"/>
        <v>194</v>
      </c>
      <c r="N54">
        <f t="shared" si="18"/>
        <v>244</v>
      </c>
      <c r="O54">
        <f t="shared" si="19"/>
        <v>344</v>
      </c>
      <c r="R54">
        <f t="shared" si="36"/>
        <v>16</v>
      </c>
      <c r="S54">
        <f t="shared" si="20"/>
        <v>160</v>
      </c>
      <c r="T54" s="4">
        <f t="shared" si="37"/>
        <v>0.05</v>
      </c>
      <c r="U54">
        <f t="shared" si="21"/>
        <v>275.2</v>
      </c>
      <c r="V54" s="7">
        <f t="shared" si="22"/>
        <v>6.3026315789473653E-2</v>
      </c>
      <c r="W54">
        <f t="shared" si="23"/>
        <v>221.44</v>
      </c>
      <c r="X54" s="7">
        <f t="shared" si="24"/>
        <v>6.504687499999999E-2</v>
      </c>
      <c r="Y54">
        <f t="shared" si="25"/>
        <v>480</v>
      </c>
      <c r="Z54" s="7">
        <f t="shared" si="26"/>
        <v>6.9642857142857145E-2</v>
      </c>
      <c r="AA54">
        <f t="shared" si="27"/>
        <v>330.66666666666669</v>
      </c>
      <c r="AB54" s="7">
        <f t="shared" si="28"/>
        <v>7.5078125000000023E-2</v>
      </c>
      <c r="AC54">
        <f t="shared" si="29"/>
        <v>1440</v>
      </c>
      <c r="AD54" s="6">
        <f t="shared" si="30"/>
        <v>7.4999999999999997E-2</v>
      </c>
      <c r="AE54">
        <f t="shared" si="31"/>
        <v>32160</v>
      </c>
      <c r="AF54" s="6">
        <f t="shared" si="32"/>
        <v>7.7390438247011958E-2</v>
      </c>
      <c r="AG54">
        <f t="shared" si="33"/>
        <v>17226.666666666668</v>
      </c>
      <c r="AH54" s="7">
        <f t="shared" si="34"/>
        <v>8.9885685884691827E-2</v>
      </c>
    </row>
    <row r="55" spans="8:34" x14ac:dyDescent="0.25">
      <c r="H55">
        <f t="shared" si="35"/>
        <v>18</v>
      </c>
      <c r="I55">
        <f t="shared" si="13"/>
        <v>162</v>
      </c>
      <c r="J55">
        <f t="shared" si="14"/>
        <v>32.4</v>
      </c>
      <c r="K55">
        <f t="shared" si="15"/>
        <v>16.2</v>
      </c>
      <c r="L55">
        <f t="shared" si="16"/>
        <v>8.1</v>
      </c>
      <c r="M55">
        <f t="shared" si="17"/>
        <v>212</v>
      </c>
      <c r="N55">
        <f t="shared" si="18"/>
        <v>262</v>
      </c>
      <c r="O55">
        <f t="shared" si="19"/>
        <v>362</v>
      </c>
      <c r="R55">
        <f t="shared" si="36"/>
        <v>17</v>
      </c>
      <c r="S55">
        <f t="shared" si="20"/>
        <v>170</v>
      </c>
      <c r="T55" s="4">
        <f t="shared" si="37"/>
        <v>0.05</v>
      </c>
      <c r="U55">
        <f t="shared" si="21"/>
        <v>300.05</v>
      </c>
      <c r="V55" s="7">
        <f t="shared" si="22"/>
        <v>6.5394736842105325E-2</v>
      </c>
      <c r="W55">
        <f t="shared" si="23"/>
        <v>243.69499999999999</v>
      </c>
      <c r="X55" s="7">
        <f t="shared" si="24"/>
        <v>6.954687499999998E-2</v>
      </c>
      <c r="Y55">
        <f t="shared" si="25"/>
        <v>531.25</v>
      </c>
      <c r="Z55" s="7">
        <f t="shared" si="26"/>
        <v>7.3214285714285718E-2</v>
      </c>
      <c r="AA55">
        <f t="shared" si="27"/>
        <v>374.70833333333337</v>
      </c>
      <c r="AB55" s="7">
        <f t="shared" si="28"/>
        <v>8.257812500000003E-2</v>
      </c>
      <c r="AC55">
        <f t="shared" si="29"/>
        <v>1615</v>
      </c>
      <c r="AD55" s="6">
        <f t="shared" si="30"/>
        <v>7.9545454545454544E-2</v>
      </c>
      <c r="AE55">
        <f t="shared" si="31"/>
        <v>36295</v>
      </c>
      <c r="AF55" s="6">
        <f t="shared" si="32"/>
        <v>8.2370517928286854E-2</v>
      </c>
      <c r="AG55">
        <f t="shared" si="33"/>
        <v>20640.833333333336</v>
      </c>
      <c r="AH55" s="7">
        <f t="shared" si="34"/>
        <v>0.10181411530815113</v>
      </c>
    </row>
    <row r="56" spans="8:34" x14ac:dyDescent="0.25">
      <c r="H56">
        <f t="shared" si="35"/>
        <v>19</v>
      </c>
      <c r="I56">
        <f t="shared" si="13"/>
        <v>180.5</v>
      </c>
      <c r="J56">
        <f t="shared" si="14"/>
        <v>36.1</v>
      </c>
      <c r="K56">
        <f t="shared" si="15"/>
        <v>18.05</v>
      </c>
      <c r="L56">
        <f t="shared" si="16"/>
        <v>9.0250000000000004</v>
      </c>
      <c r="M56">
        <f t="shared" si="17"/>
        <v>230</v>
      </c>
      <c r="N56">
        <f t="shared" si="18"/>
        <v>280</v>
      </c>
      <c r="O56">
        <f t="shared" si="19"/>
        <v>380</v>
      </c>
      <c r="R56">
        <f t="shared" si="36"/>
        <v>18</v>
      </c>
      <c r="S56">
        <f t="shared" si="20"/>
        <v>180</v>
      </c>
      <c r="T56" s="4">
        <f t="shared" si="37"/>
        <v>0.05</v>
      </c>
      <c r="U56">
        <f t="shared" si="21"/>
        <v>325.8</v>
      </c>
      <c r="V56" s="7">
        <f t="shared" si="22"/>
        <v>6.7763157894736845E-2</v>
      </c>
      <c r="W56">
        <f t="shared" si="23"/>
        <v>267.48</v>
      </c>
      <c r="X56" s="7">
        <f t="shared" si="24"/>
        <v>7.4328125000000078E-2</v>
      </c>
      <c r="Y56">
        <f t="shared" si="25"/>
        <v>585</v>
      </c>
      <c r="Z56" s="7">
        <f t="shared" si="26"/>
        <v>7.678571428571429E-2</v>
      </c>
      <c r="AA56">
        <f t="shared" si="27"/>
        <v>423</v>
      </c>
      <c r="AB56" s="7">
        <f t="shared" si="28"/>
        <v>9.0546874999999916E-2</v>
      </c>
      <c r="AC56">
        <f t="shared" si="29"/>
        <v>1800</v>
      </c>
      <c r="AD56" s="6">
        <f t="shared" si="30"/>
        <v>8.4090909090909091E-2</v>
      </c>
      <c r="AE56">
        <f t="shared" si="31"/>
        <v>40680</v>
      </c>
      <c r="AF56" s="6">
        <f t="shared" si="32"/>
        <v>8.735059760956175E-2</v>
      </c>
      <c r="AG56">
        <f t="shared" si="33"/>
        <v>24480</v>
      </c>
      <c r="AH56" s="7">
        <f t="shared" si="34"/>
        <v>0.11448807157057646</v>
      </c>
    </row>
    <row r="57" spans="8:34" x14ac:dyDescent="0.25">
      <c r="H57">
        <f t="shared" si="35"/>
        <v>20</v>
      </c>
      <c r="I57">
        <f t="shared" si="13"/>
        <v>200</v>
      </c>
      <c r="J57">
        <f t="shared" si="14"/>
        <v>40</v>
      </c>
      <c r="K57">
        <f t="shared" si="15"/>
        <v>20</v>
      </c>
      <c r="L57">
        <f t="shared" si="16"/>
        <v>10</v>
      </c>
      <c r="M57">
        <f t="shared" si="17"/>
        <v>250</v>
      </c>
      <c r="N57">
        <f t="shared" si="18"/>
        <v>300</v>
      </c>
      <c r="O57">
        <f t="shared" si="19"/>
        <v>400</v>
      </c>
      <c r="R57">
        <f t="shared" si="36"/>
        <v>19</v>
      </c>
      <c r="S57">
        <f t="shared" si="20"/>
        <v>190</v>
      </c>
      <c r="T57" s="4">
        <f t="shared" si="37"/>
        <v>0.05</v>
      </c>
      <c r="U57">
        <f t="shared" si="21"/>
        <v>352.45000000000005</v>
      </c>
      <c r="V57" s="7">
        <f t="shared" si="22"/>
        <v>7.0131578947368517E-2</v>
      </c>
      <c r="W57">
        <f t="shared" si="23"/>
        <v>292.88499999999999</v>
      </c>
      <c r="X57" s="7">
        <f t="shared" si="24"/>
        <v>7.9390624999999909E-2</v>
      </c>
      <c r="Y57">
        <f t="shared" si="25"/>
        <v>641.25</v>
      </c>
      <c r="Z57" s="7">
        <f t="shared" si="26"/>
        <v>8.0357142857142863E-2</v>
      </c>
      <c r="AA57">
        <f t="shared" si="27"/>
        <v>475.79166666666669</v>
      </c>
      <c r="AB57" s="7">
        <f t="shared" si="28"/>
        <v>9.8984375000000027E-2</v>
      </c>
      <c r="AC57">
        <f t="shared" si="29"/>
        <v>1995</v>
      </c>
      <c r="AD57" s="6">
        <f t="shared" si="30"/>
        <v>8.8636363636363638E-2</v>
      </c>
      <c r="AE57">
        <f t="shared" si="31"/>
        <v>45315</v>
      </c>
      <c r="AF57" s="6">
        <f t="shared" si="32"/>
        <v>9.233067729083666E-2</v>
      </c>
      <c r="AG57">
        <f t="shared" si="33"/>
        <v>28769.166666666668</v>
      </c>
      <c r="AH57" s="7">
        <f t="shared" si="34"/>
        <v>0.12790755467196821</v>
      </c>
    </row>
    <row r="58" spans="8:34" x14ac:dyDescent="0.25">
      <c r="H58">
        <f t="shared" si="35"/>
        <v>21</v>
      </c>
      <c r="I58">
        <f t="shared" si="13"/>
        <v>220.5</v>
      </c>
      <c r="J58">
        <f t="shared" si="14"/>
        <v>44.1</v>
      </c>
      <c r="K58">
        <f t="shared" si="15"/>
        <v>22.05</v>
      </c>
      <c r="L58">
        <f t="shared" si="16"/>
        <v>11.025</v>
      </c>
      <c r="M58">
        <f t="shared" si="17"/>
        <v>270</v>
      </c>
      <c r="N58">
        <f t="shared" si="18"/>
        <v>320</v>
      </c>
      <c r="O58">
        <f t="shared" si="19"/>
        <v>420</v>
      </c>
      <c r="R58">
        <f t="shared" si="36"/>
        <v>20</v>
      </c>
      <c r="S58">
        <f t="shared" si="20"/>
        <v>200</v>
      </c>
      <c r="T58" s="4">
        <f t="shared" si="37"/>
        <v>0.05</v>
      </c>
      <c r="U58">
        <f t="shared" si="21"/>
        <v>380</v>
      </c>
      <c r="V58" s="7">
        <f t="shared" si="22"/>
        <v>7.2499999999999884E-2</v>
      </c>
      <c r="W58">
        <f t="shared" si="23"/>
        <v>320</v>
      </c>
      <c r="X58" s="7">
        <f t="shared" si="24"/>
        <v>8.4734375000000028E-2</v>
      </c>
      <c r="Y58">
        <f t="shared" si="25"/>
        <v>700</v>
      </c>
      <c r="Z58" s="7">
        <f t="shared" si="26"/>
        <v>8.3928571428571422E-2</v>
      </c>
      <c r="AA58">
        <f t="shared" si="27"/>
        <v>533.33333333333337</v>
      </c>
      <c r="AB58" s="7">
        <f t="shared" si="28"/>
        <v>0.10789062500000003</v>
      </c>
      <c r="AC58">
        <f t="shared" si="29"/>
        <v>2200</v>
      </c>
      <c r="AD58" s="6">
        <f t="shared" si="30"/>
        <v>9.3181818181818185E-2</v>
      </c>
      <c r="AE58">
        <f t="shared" si="31"/>
        <v>50200</v>
      </c>
      <c r="AF58" s="6">
        <f t="shared" si="32"/>
        <v>9.7310756972111556E-2</v>
      </c>
      <c r="AG58">
        <f t="shared" si="33"/>
        <v>33533.333333333336</v>
      </c>
      <c r="AH58" s="7">
        <f t="shared" si="34"/>
        <v>0.14207256461232606</v>
      </c>
    </row>
    <row r="59" spans="8:34" x14ac:dyDescent="0.25">
      <c r="H59">
        <f t="shared" si="35"/>
        <v>22</v>
      </c>
      <c r="I59">
        <f t="shared" si="13"/>
        <v>242</v>
      </c>
      <c r="J59">
        <f t="shared" si="14"/>
        <v>48.4</v>
      </c>
      <c r="K59">
        <f t="shared" si="15"/>
        <v>24.2</v>
      </c>
      <c r="L59">
        <f t="shared" si="16"/>
        <v>12.1</v>
      </c>
      <c r="M59">
        <f t="shared" si="17"/>
        <v>292</v>
      </c>
      <c r="N59">
        <f t="shared" si="18"/>
        <v>342</v>
      </c>
      <c r="O59">
        <f t="shared" si="19"/>
        <v>442</v>
      </c>
      <c r="T59" s="1">
        <f>SUM(T38:T58)</f>
        <v>1.0000000000000002</v>
      </c>
      <c r="V59" s="1">
        <f>SUM(V38:V58)</f>
        <v>1</v>
      </c>
      <c r="X59" s="1">
        <f>SUM(X38:X58)</f>
        <v>1</v>
      </c>
      <c r="Z59" s="1">
        <f>SUM(Z38:Z58)</f>
        <v>1</v>
      </c>
      <c r="AB59" s="1">
        <f>SUM(AB38:AB58)</f>
        <v>0.99999999999999989</v>
      </c>
      <c r="AD59" s="1">
        <f>SUM(AD38:AD58)</f>
        <v>0.99999999999999989</v>
      </c>
      <c r="AF59" s="1">
        <f>SUM(AF38:AF58)</f>
        <v>1</v>
      </c>
      <c r="AH59" s="1">
        <f>SUM(AH38:AH58)</f>
        <v>1</v>
      </c>
    </row>
    <row r="60" spans="8:34" x14ac:dyDescent="0.25">
      <c r="H60">
        <f t="shared" si="35"/>
        <v>23</v>
      </c>
      <c r="I60">
        <f t="shared" si="13"/>
        <v>264.5</v>
      </c>
      <c r="J60">
        <f t="shared" si="14"/>
        <v>52.9</v>
      </c>
      <c r="K60">
        <f t="shared" si="15"/>
        <v>26.45</v>
      </c>
      <c r="L60">
        <f t="shared" si="16"/>
        <v>13.225</v>
      </c>
      <c r="M60">
        <f t="shared" si="17"/>
        <v>314</v>
      </c>
      <c r="N60">
        <f t="shared" si="18"/>
        <v>364</v>
      </c>
      <c r="O60">
        <f t="shared" si="19"/>
        <v>464</v>
      </c>
    </row>
    <row r="61" spans="8:34" x14ac:dyDescent="0.25">
      <c r="H61">
        <f t="shared" si="35"/>
        <v>24</v>
      </c>
      <c r="I61">
        <f t="shared" si="13"/>
        <v>288</v>
      </c>
      <c r="J61">
        <f t="shared" si="14"/>
        <v>57.6</v>
      </c>
      <c r="K61">
        <f t="shared" si="15"/>
        <v>28.8</v>
      </c>
      <c r="L61">
        <f t="shared" si="16"/>
        <v>14.4</v>
      </c>
      <c r="M61">
        <f t="shared" si="17"/>
        <v>338</v>
      </c>
      <c r="N61">
        <f t="shared" si="18"/>
        <v>388</v>
      </c>
      <c r="O61">
        <f t="shared" si="19"/>
        <v>488</v>
      </c>
      <c r="W61" s="5">
        <f>SUM(AF56:AF58)</f>
        <v>0.27699203187250998</v>
      </c>
    </row>
    <row r="62" spans="8:34" x14ac:dyDescent="0.25">
      <c r="H62">
        <f t="shared" si="35"/>
        <v>25</v>
      </c>
      <c r="I62">
        <f t="shared" si="13"/>
        <v>312.5</v>
      </c>
      <c r="J62">
        <f t="shared" si="14"/>
        <v>62.5</v>
      </c>
      <c r="K62">
        <f t="shared" si="15"/>
        <v>31.25</v>
      </c>
      <c r="L62">
        <f t="shared" si="16"/>
        <v>15.625</v>
      </c>
      <c r="M62">
        <f t="shared" si="17"/>
        <v>362</v>
      </c>
      <c r="N62">
        <f t="shared" si="18"/>
        <v>412</v>
      </c>
      <c r="O62">
        <f t="shared" si="19"/>
        <v>512</v>
      </c>
    </row>
    <row r="63" spans="8:34" x14ac:dyDescent="0.25">
      <c r="H63">
        <f t="shared" si="35"/>
        <v>26</v>
      </c>
      <c r="I63">
        <f t="shared" si="13"/>
        <v>338</v>
      </c>
      <c r="J63">
        <f t="shared" si="14"/>
        <v>67.599999999999994</v>
      </c>
      <c r="K63">
        <f t="shared" si="15"/>
        <v>33.799999999999997</v>
      </c>
      <c r="L63">
        <f t="shared" si="16"/>
        <v>16.899999999999999</v>
      </c>
      <c r="M63">
        <f t="shared" si="17"/>
        <v>388</v>
      </c>
      <c r="N63">
        <f t="shared" si="18"/>
        <v>438</v>
      </c>
      <c r="O63">
        <f t="shared" si="19"/>
        <v>538</v>
      </c>
    </row>
    <row r="64" spans="8:34" x14ac:dyDescent="0.25">
      <c r="H64">
        <f t="shared" si="35"/>
        <v>27</v>
      </c>
      <c r="I64">
        <f t="shared" si="13"/>
        <v>364.5</v>
      </c>
      <c r="J64">
        <f t="shared" si="14"/>
        <v>72.900000000000006</v>
      </c>
      <c r="K64">
        <f t="shared" si="15"/>
        <v>36.450000000000003</v>
      </c>
      <c r="L64">
        <f t="shared" si="16"/>
        <v>18.225000000000001</v>
      </c>
      <c r="M64">
        <f t="shared" si="17"/>
        <v>414</v>
      </c>
      <c r="N64">
        <f t="shared" si="18"/>
        <v>464</v>
      </c>
      <c r="O64">
        <f t="shared" si="19"/>
        <v>564</v>
      </c>
    </row>
    <row r="65" spans="8:15" x14ac:dyDescent="0.25">
      <c r="H65">
        <f t="shared" si="35"/>
        <v>28</v>
      </c>
      <c r="I65">
        <f t="shared" si="13"/>
        <v>392</v>
      </c>
      <c r="J65">
        <f t="shared" si="14"/>
        <v>78.400000000000006</v>
      </c>
      <c r="K65">
        <f t="shared" si="15"/>
        <v>39.200000000000003</v>
      </c>
      <c r="L65">
        <f t="shared" si="16"/>
        <v>19.600000000000001</v>
      </c>
      <c r="M65">
        <f t="shared" si="17"/>
        <v>442</v>
      </c>
      <c r="N65">
        <f t="shared" si="18"/>
        <v>492</v>
      </c>
      <c r="O65">
        <f t="shared" si="19"/>
        <v>592</v>
      </c>
    </row>
    <row r="66" spans="8:15" x14ac:dyDescent="0.25">
      <c r="H66">
        <f t="shared" si="35"/>
        <v>29</v>
      </c>
      <c r="I66">
        <f t="shared" si="13"/>
        <v>420.5</v>
      </c>
      <c r="J66">
        <f t="shared" si="14"/>
        <v>84.1</v>
      </c>
      <c r="K66">
        <f t="shared" si="15"/>
        <v>42.05</v>
      </c>
      <c r="L66">
        <f t="shared" si="16"/>
        <v>21.024999999999999</v>
      </c>
      <c r="M66">
        <f t="shared" si="17"/>
        <v>470</v>
      </c>
      <c r="N66">
        <f t="shared" si="18"/>
        <v>520</v>
      </c>
      <c r="O66">
        <f t="shared" si="19"/>
        <v>620</v>
      </c>
    </row>
    <row r="67" spans="8:15" x14ac:dyDescent="0.25">
      <c r="H67">
        <f t="shared" si="35"/>
        <v>30</v>
      </c>
      <c r="I67">
        <f t="shared" si="13"/>
        <v>450</v>
      </c>
      <c r="J67">
        <f t="shared" si="14"/>
        <v>90</v>
      </c>
      <c r="K67">
        <f t="shared" si="15"/>
        <v>45</v>
      </c>
      <c r="L67">
        <f t="shared" si="16"/>
        <v>22.5</v>
      </c>
      <c r="M67">
        <f t="shared" si="17"/>
        <v>500</v>
      </c>
      <c r="N67">
        <f t="shared" si="18"/>
        <v>550</v>
      </c>
      <c r="O67">
        <f t="shared" si="19"/>
        <v>650</v>
      </c>
    </row>
    <row r="68" spans="8:15" x14ac:dyDescent="0.25">
      <c r="H68">
        <f t="shared" si="35"/>
        <v>31</v>
      </c>
      <c r="I68">
        <f t="shared" si="13"/>
        <v>480.5</v>
      </c>
      <c r="J68">
        <f t="shared" si="14"/>
        <v>96.1</v>
      </c>
      <c r="K68">
        <f t="shared" si="15"/>
        <v>48.05</v>
      </c>
      <c r="L68">
        <f t="shared" si="16"/>
        <v>24.024999999999999</v>
      </c>
      <c r="M68">
        <f t="shared" si="17"/>
        <v>530</v>
      </c>
      <c r="N68">
        <f t="shared" si="18"/>
        <v>580</v>
      </c>
      <c r="O68">
        <f t="shared" si="19"/>
        <v>680</v>
      </c>
    </row>
    <row r="69" spans="8:15" x14ac:dyDescent="0.25">
      <c r="H69">
        <f t="shared" si="35"/>
        <v>32</v>
      </c>
      <c r="I69">
        <f t="shared" si="13"/>
        <v>512</v>
      </c>
      <c r="J69">
        <f t="shared" si="14"/>
        <v>102.4</v>
      </c>
      <c r="K69">
        <f t="shared" si="15"/>
        <v>51.2</v>
      </c>
      <c r="L69">
        <f t="shared" si="16"/>
        <v>25.6</v>
      </c>
      <c r="M69">
        <f t="shared" si="17"/>
        <v>562</v>
      </c>
      <c r="N69">
        <f t="shared" si="18"/>
        <v>612</v>
      </c>
      <c r="O69">
        <f t="shared" si="19"/>
        <v>712</v>
      </c>
    </row>
    <row r="70" spans="8:15" x14ac:dyDescent="0.25">
      <c r="H70">
        <f t="shared" si="35"/>
        <v>33</v>
      </c>
      <c r="I70">
        <f t="shared" si="13"/>
        <v>544.5</v>
      </c>
      <c r="J70">
        <f t="shared" si="14"/>
        <v>108.9</v>
      </c>
      <c r="K70">
        <f t="shared" si="15"/>
        <v>54.45</v>
      </c>
      <c r="L70">
        <f t="shared" si="16"/>
        <v>27.225000000000001</v>
      </c>
      <c r="M70">
        <f t="shared" si="17"/>
        <v>594</v>
      </c>
      <c r="N70">
        <f t="shared" si="18"/>
        <v>644</v>
      </c>
      <c r="O70">
        <f t="shared" si="19"/>
        <v>744</v>
      </c>
    </row>
    <row r="71" spans="8:15" x14ac:dyDescent="0.25">
      <c r="H71">
        <f t="shared" si="35"/>
        <v>34</v>
      </c>
      <c r="I71">
        <f t="shared" si="13"/>
        <v>578</v>
      </c>
      <c r="J71">
        <f t="shared" si="14"/>
        <v>115.6</v>
      </c>
      <c r="K71">
        <f t="shared" si="15"/>
        <v>57.8</v>
      </c>
      <c r="L71">
        <f t="shared" si="16"/>
        <v>28.9</v>
      </c>
      <c r="M71">
        <f t="shared" si="17"/>
        <v>628</v>
      </c>
      <c r="N71">
        <f t="shared" si="18"/>
        <v>678</v>
      </c>
      <c r="O71">
        <f t="shared" si="19"/>
        <v>778</v>
      </c>
    </row>
    <row r="72" spans="8:15" x14ac:dyDescent="0.25">
      <c r="H72">
        <f t="shared" si="35"/>
        <v>35</v>
      </c>
      <c r="I72">
        <f t="shared" si="13"/>
        <v>612.5</v>
      </c>
      <c r="J72">
        <f t="shared" si="14"/>
        <v>122.5</v>
      </c>
      <c r="K72">
        <f t="shared" si="15"/>
        <v>61.25</v>
      </c>
      <c r="L72">
        <f t="shared" si="16"/>
        <v>30.625</v>
      </c>
      <c r="M72">
        <f t="shared" si="17"/>
        <v>662</v>
      </c>
      <c r="N72">
        <f t="shared" si="18"/>
        <v>712</v>
      </c>
      <c r="O72">
        <f t="shared" si="19"/>
        <v>812</v>
      </c>
    </row>
    <row r="73" spans="8:15" x14ac:dyDescent="0.25">
      <c r="H73">
        <f t="shared" si="35"/>
        <v>36</v>
      </c>
      <c r="I73">
        <f t="shared" si="13"/>
        <v>648</v>
      </c>
      <c r="J73">
        <f t="shared" si="14"/>
        <v>129.6</v>
      </c>
      <c r="K73">
        <f t="shared" si="15"/>
        <v>64.8</v>
      </c>
      <c r="L73">
        <f t="shared" si="16"/>
        <v>32.4</v>
      </c>
      <c r="M73">
        <f t="shared" si="17"/>
        <v>698</v>
      </c>
      <c r="N73">
        <f t="shared" si="18"/>
        <v>748</v>
      </c>
      <c r="O73">
        <f t="shared" si="19"/>
        <v>848</v>
      </c>
    </row>
    <row r="74" spans="8:15" x14ac:dyDescent="0.25">
      <c r="H74">
        <f t="shared" si="35"/>
        <v>37</v>
      </c>
      <c r="I74">
        <f t="shared" si="13"/>
        <v>684.5</v>
      </c>
      <c r="J74">
        <f t="shared" si="14"/>
        <v>136.9</v>
      </c>
      <c r="K74">
        <f t="shared" si="15"/>
        <v>68.45</v>
      </c>
      <c r="L74">
        <f t="shared" si="16"/>
        <v>34.225000000000001</v>
      </c>
      <c r="M74">
        <f t="shared" si="17"/>
        <v>734</v>
      </c>
      <c r="N74">
        <f t="shared" si="18"/>
        <v>784</v>
      </c>
      <c r="O74">
        <f t="shared" si="19"/>
        <v>884</v>
      </c>
    </row>
    <row r="75" spans="8:15" x14ac:dyDescent="0.25">
      <c r="H75">
        <f t="shared" si="35"/>
        <v>38</v>
      </c>
      <c r="I75">
        <f t="shared" si="13"/>
        <v>722</v>
      </c>
      <c r="J75">
        <f t="shared" si="14"/>
        <v>144.4</v>
      </c>
      <c r="K75">
        <f t="shared" si="15"/>
        <v>72.2</v>
      </c>
      <c r="L75">
        <f t="shared" si="16"/>
        <v>36.1</v>
      </c>
      <c r="M75">
        <f t="shared" si="17"/>
        <v>772</v>
      </c>
      <c r="N75">
        <f t="shared" si="18"/>
        <v>822</v>
      </c>
      <c r="O75">
        <f t="shared" si="19"/>
        <v>922</v>
      </c>
    </row>
    <row r="76" spans="8:15" x14ac:dyDescent="0.25">
      <c r="H76">
        <f t="shared" si="35"/>
        <v>39</v>
      </c>
      <c r="I76">
        <f t="shared" si="13"/>
        <v>760.5</v>
      </c>
      <c r="J76">
        <f t="shared" si="14"/>
        <v>152.1</v>
      </c>
      <c r="K76">
        <f t="shared" si="15"/>
        <v>76.05</v>
      </c>
      <c r="L76">
        <f t="shared" si="16"/>
        <v>38.024999999999999</v>
      </c>
      <c r="M76">
        <f t="shared" si="17"/>
        <v>810</v>
      </c>
      <c r="N76">
        <f t="shared" si="18"/>
        <v>860</v>
      </c>
      <c r="O76">
        <f t="shared" si="19"/>
        <v>960</v>
      </c>
    </row>
    <row r="77" spans="8:15" x14ac:dyDescent="0.25">
      <c r="H77">
        <f t="shared" si="35"/>
        <v>40</v>
      </c>
      <c r="I77">
        <f t="shared" si="13"/>
        <v>800</v>
      </c>
      <c r="J77">
        <f t="shared" si="14"/>
        <v>160</v>
      </c>
      <c r="K77">
        <f t="shared" si="15"/>
        <v>80</v>
      </c>
      <c r="L77">
        <f t="shared" si="16"/>
        <v>40</v>
      </c>
      <c r="M77">
        <f t="shared" si="17"/>
        <v>850</v>
      </c>
      <c r="N77">
        <f t="shared" si="18"/>
        <v>900</v>
      </c>
      <c r="O77">
        <f t="shared" si="19"/>
        <v>1000</v>
      </c>
    </row>
    <row r="78" spans="8:15" x14ac:dyDescent="0.25">
      <c r="H78">
        <f t="shared" si="35"/>
        <v>41</v>
      </c>
      <c r="I78">
        <f t="shared" si="13"/>
        <v>840.5</v>
      </c>
      <c r="J78">
        <f t="shared" si="14"/>
        <v>168.1</v>
      </c>
      <c r="K78">
        <f t="shared" si="15"/>
        <v>84.05</v>
      </c>
      <c r="L78">
        <f t="shared" si="16"/>
        <v>42.024999999999999</v>
      </c>
      <c r="M78">
        <f t="shared" si="17"/>
        <v>890</v>
      </c>
      <c r="N78">
        <f t="shared" si="18"/>
        <v>940</v>
      </c>
      <c r="O78">
        <f t="shared" si="19"/>
        <v>1040</v>
      </c>
    </row>
    <row r="79" spans="8:15" x14ac:dyDescent="0.25">
      <c r="H79">
        <f t="shared" si="35"/>
        <v>42</v>
      </c>
      <c r="I79">
        <f t="shared" si="13"/>
        <v>882</v>
      </c>
      <c r="J79">
        <f t="shared" si="14"/>
        <v>176.4</v>
      </c>
      <c r="K79">
        <f t="shared" si="15"/>
        <v>88.2</v>
      </c>
      <c r="L79">
        <f t="shared" si="16"/>
        <v>44.1</v>
      </c>
      <c r="M79">
        <f t="shared" si="17"/>
        <v>932</v>
      </c>
      <c r="N79">
        <f t="shared" si="18"/>
        <v>982</v>
      </c>
      <c r="O79">
        <f t="shared" si="19"/>
        <v>1082</v>
      </c>
    </row>
    <row r="80" spans="8:15" x14ac:dyDescent="0.25">
      <c r="H80">
        <f t="shared" si="35"/>
        <v>43</v>
      </c>
      <c r="I80">
        <f t="shared" si="13"/>
        <v>924.5</v>
      </c>
      <c r="J80">
        <f t="shared" si="14"/>
        <v>184.9</v>
      </c>
      <c r="K80">
        <f t="shared" si="15"/>
        <v>92.45</v>
      </c>
      <c r="L80">
        <f t="shared" si="16"/>
        <v>46.225000000000001</v>
      </c>
      <c r="M80">
        <f t="shared" si="17"/>
        <v>974</v>
      </c>
      <c r="N80">
        <f t="shared" si="18"/>
        <v>1024</v>
      </c>
      <c r="O80">
        <f t="shared" si="19"/>
        <v>1124</v>
      </c>
    </row>
    <row r="81" spans="8:15" x14ac:dyDescent="0.25">
      <c r="H81">
        <f t="shared" si="35"/>
        <v>44</v>
      </c>
      <c r="I81">
        <f t="shared" si="13"/>
        <v>968</v>
      </c>
      <c r="J81">
        <f t="shared" si="14"/>
        <v>193.6</v>
      </c>
      <c r="K81">
        <f t="shared" si="15"/>
        <v>96.8</v>
      </c>
      <c r="L81">
        <f t="shared" si="16"/>
        <v>48.4</v>
      </c>
      <c r="M81">
        <f t="shared" si="17"/>
        <v>1018</v>
      </c>
      <c r="N81">
        <f t="shared" si="18"/>
        <v>1068</v>
      </c>
      <c r="O81">
        <f t="shared" si="19"/>
        <v>1168</v>
      </c>
    </row>
    <row r="82" spans="8:15" x14ac:dyDescent="0.25">
      <c r="H82">
        <f t="shared" si="35"/>
        <v>45</v>
      </c>
      <c r="I82">
        <f t="shared" si="13"/>
        <v>1012.5</v>
      </c>
      <c r="J82">
        <f t="shared" si="14"/>
        <v>202.5</v>
      </c>
      <c r="K82">
        <f t="shared" si="15"/>
        <v>101.25</v>
      </c>
      <c r="L82">
        <f t="shared" si="16"/>
        <v>50.625</v>
      </c>
      <c r="M82">
        <f t="shared" si="17"/>
        <v>1062</v>
      </c>
      <c r="N82">
        <f t="shared" si="18"/>
        <v>1112</v>
      </c>
      <c r="O82">
        <f t="shared" si="19"/>
        <v>1212</v>
      </c>
    </row>
    <row r="83" spans="8:15" x14ac:dyDescent="0.25">
      <c r="H83">
        <f t="shared" si="35"/>
        <v>46</v>
      </c>
      <c r="I83">
        <f t="shared" si="13"/>
        <v>1058</v>
      </c>
      <c r="J83">
        <f t="shared" si="14"/>
        <v>211.6</v>
      </c>
      <c r="K83">
        <f t="shared" si="15"/>
        <v>105.8</v>
      </c>
      <c r="L83">
        <f t="shared" si="16"/>
        <v>52.9</v>
      </c>
      <c r="M83">
        <f t="shared" si="17"/>
        <v>1108</v>
      </c>
      <c r="N83">
        <f t="shared" si="18"/>
        <v>1158</v>
      </c>
      <c r="O83">
        <f t="shared" si="19"/>
        <v>1258</v>
      </c>
    </row>
    <row r="84" spans="8:15" x14ac:dyDescent="0.25">
      <c r="H84">
        <f t="shared" si="35"/>
        <v>47</v>
      </c>
      <c r="I84">
        <f t="shared" si="13"/>
        <v>1104.5</v>
      </c>
      <c r="J84">
        <f t="shared" si="14"/>
        <v>220.9</v>
      </c>
      <c r="K84">
        <f t="shared" si="15"/>
        <v>110.45</v>
      </c>
      <c r="L84">
        <f t="shared" si="16"/>
        <v>55.225000000000001</v>
      </c>
      <c r="M84">
        <f t="shared" si="17"/>
        <v>1154</v>
      </c>
      <c r="N84">
        <f t="shared" si="18"/>
        <v>1204</v>
      </c>
      <c r="O84">
        <f t="shared" si="19"/>
        <v>1304</v>
      </c>
    </row>
    <row r="85" spans="8:15" x14ac:dyDescent="0.25">
      <c r="H85">
        <f t="shared" si="35"/>
        <v>48</v>
      </c>
      <c r="I85">
        <f t="shared" si="13"/>
        <v>1152</v>
      </c>
      <c r="J85">
        <f t="shared" si="14"/>
        <v>230.4</v>
      </c>
      <c r="K85">
        <f t="shared" si="15"/>
        <v>115.2</v>
      </c>
      <c r="L85">
        <f t="shared" si="16"/>
        <v>57.6</v>
      </c>
      <c r="M85">
        <f t="shared" si="17"/>
        <v>1202</v>
      </c>
      <c r="N85">
        <f t="shared" si="18"/>
        <v>1252</v>
      </c>
      <c r="O85">
        <f t="shared" si="19"/>
        <v>1352</v>
      </c>
    </row>
    <row r="86" spans="8:15" x14ac:dyDescent="0.25">
      <c r="H86">
        <f t="shared" si="35"/>
        <v>49</v>
      </c>
      <c r="I86">
        <f t="shared" si="13"/>
        <v>1200.5</v>
      </c>
      <c r="J86">
        <f t="shared" si="14"/>
        <v>240.1</v>
      </c>
      <c r="K86">
        <f t="shared" si="15"/>
        <v>120.05</v>
      </c>
      <c r="L86">
        <f t="shared" si="16"/>
        <v>60.024999999999999</v>
      </c>
      <c r="M86">
        <f t="shared" si="17"/>
        <v>1250</v>
      </c>
      <c r="N86">
        <f t="shared" si="18"/>
        <v>1300</v>
      </c>
      <c r="O86">
        <f t="shared" si="19"/>
        <v>1400</v>
      </c>
    </row>
    <row r="87" spans="8:15" x14ac:dyDescent="0.25">
      <c r="H87">
        <f t="shared" si="35"/>
        <v>50</v>
      </c>
      <c r="I87">
        <f t="shared" si="13"/>
        <v>1250</v>
      </c>
      <c r="J87">
        <f t="shared" si="14"/>
        <v>250</v>
      </c>
      <c r="K87">
        <f t="shared" si="15"/>
        <v>125</v>
      </c>
      <c r="L87">
        <f t="shared" si="16"/>
        <v>62.5</v>
      </c>
      <c r="M87">
        <f t="shared" si="17"/>
        <v>1300</v>
      </c>
      <c r="N87">
        <f t="shared" si="18"/>
        <v>1350</v>
      </c>
      <c r="O87">
        <f t="shared" si="19"/>
        <v>1450</v>
      </c>
    </row>
    <row r="88" spans="8:15" x14ac:dyDescent="0.25">
      <c r="H88">
        <f t="shared" si="35"/>
        <v>51</v>
      </c>
      <c r="I88">
        <f t="shared" si="13"/>
        <v>1300.5</v>
      </c>
      <c r="J88">
        <f t="shared" si="14"/>
        <v>260.10000000000002</v>
      </c>
      <c r="K88">
        <f t="shared" si="15"/>
        <v>130.05000000000001</v>
      </c>
      <c r="L88">
        <f t="shared" si="16"/>
        <v>65.025000000000006</v>
      </c>
      <c r="M88">
        <f t="shared" si="17"/>
        <v>1350</v>
      </c>
      <c r="N88">
        <f t="shared" si="18"/>
        <v>1400</v>
      </c>
      <c r="O88">
        <f t="shared" si="19"/>
        <v>1500</v>
      </c>
    </row>
    <row r="89" spans="8:15" x14ac:dyDescent="0.25">
      <c r="H89">
        <f t="shared" si="35"/>
        <v>52</v>
      </c>
      <c r="I89">
        <f t="shared" si="13"/>
        <v>1352</v>
      </c>
      <c r="J89">
        <f t="shared" si="14"/>
        <v>270.39999999999998</v>
      </c>
      <c r="K89">
        <f t="shared" si="15"/>
        <v>135.19999999999999</v>
      </c>
      <c r="L89">
        <f t="shared" si="16"/>
        <v>67.599999999999994</v>
      </c>
      <c r="M89">
        <f t="shared" si="17"/>
        <v>1402</v>
      </c>
      <c r="N89">
        <f t="shared" si="18"/>
        <v>1452</v>
      </c>
      <c r="O89">
        <f t="shared" si="19"/>
        <v>1552</v>
      </c>
    </row>
    <row r="90" spans="8:15" x14ac:dyDescent="0.25">
      <c r="H90">
        <f t="shared" si="35"/>
        <v>53</v>
      </c>
      <c r="I90">
        <f t="shared" si="13"/>
        <v>1404.5</v>
      </c>
      <c r="J90">
        <f t="shared" si="14"/>
        <v>280.89999999999998</v>
      </c>
      <c r="K90">
        <f t="shared" si="15"/>
        <v>140.44999999999999</v>
      </c>
      <c r="L90">
        <f t="shared" si="16"/>
        <v>70.224999999999994</v>
      </c>
      <c r="M90">
        <f t="shared" si="17"/>
        <v>1454</v>
      </c>
      <c r="N90">
        <f t="shared" si="18"/>
        <v>1504</v>
      </c>
      <c r="O90">
        <f t="shared" si="19"/>
        <v>1604</v>
      </c>
    </row>
    <row r="91" spans="8:15" x14ac:dyDescent="0.25">
      <c r="H91">
        <f t="shared" si="35"/>
        <v>54</v>
      </c>
      <c r="I91">
        <f t="shared" si="13"/>
        <v>1458</v>
      </c>
      <c r="J91">
        <f t="shared" si="14"/>
        <v>291.60000000000002</v>
      </c>
      <c r="K91">
        <f t="shared" si="15"/>
        <v>145.80000000000001</v>
      </c>
      <c r="L91">
        <f t="shared" si="16"/>
        <v>72.900000000000006</v>
      </c>
      <c r="M91">
        <f t="shared" si="17"/>
        <v>1508</v>
      </c>
      <c r="N91">
        <f t="shared" si="18"/>
        <v>1558</v>
      </c>
      <c r="O91">
        <f t="shared" si="19"/>
        <v>1658</v>
      </c>
    </row>
    <row r="92" spans="8:15" x14ac:dyDescent="0.25">
      <c r="H92">
        <f t="shared" si="35"/>
        <v>55</v>
      </c>
      <c r="I92">
        <f t="shared" si="13"/>
        <v>1512.5</v>
      </c>
      <c r="J92">
        <f t="shared" si="14"/>
        <v>302.5</v>
      </c>
      <c r="K92">
        <f t="shared" si="15"/>
        <v>151.25</v>
      </c>
      <c r="L92">
        <f t="shared" si="16"/>
        <v>75.625</v>
      </c>
      <c r="M92">
        <f t="shared" si="17"/>
        <v>1562</v>
      </c>
      <c r="N92">
        <f t="shared" si="18"/>
        <v>1612</v>
      </c>
      <c r="O92">
        <f t="shared" si="19"/>
        <v>1712</v>
      </c>
    </row>
    <row r="93" spans="8:15" x14ac:dyDescent="0.25">
      <c r="H93">
        <f t="shared" si="35"/>
        <v>56</v>
      </c>
      <c r="I93">
        <f t="shared" si="13"/>
        <v>1568</v>
      </c>
      <c r="J93">
        <f t="shared" si="14"/>
        <v>313.60000000000002</v>
      </c>
      <c r="K93">
        <f t="shared" si="15"/>
        <v>156.80000000000001</v>
      </c>
      <c r="L93">
        <f t="shared" si="16"/>
        <v>78.400000000000006</v>
      </c>
      <c r="M93">
        <f t="shared" si="17"/>
        <v>1618</v>
      </c>
      <c r="N93">
        <f t="shared" si="18"/>
        <v>1668</v>
      </c>
      <c r="O93">
        <f t="shared" si="19"/>
        <v>1768</v>
      </c>
    </row>
    <row r="94" spans="8:15" x14ac:dyDescent="0.25">
      <c r="H94">
        <f t="shared" si="35"/>
        <v>57</v>
      </c>
      <c r="I94">
        <f t="shared" si="13"/>
        <v>1624.5</v>
      </c>
      <c r="J94">
        <f t="shared" si="14"/>
        <v>324.89999999999998</v>
      </c>
      <c r="K94">
        <f t="shared" si="15"/>
        <v>162.44999999999999</v>
      </c>
      <c r="L94">
        <f t="shared" si="16"/>
        <v>81.224999999999994</v>
      </c>
      <c r="M94">
        <f t="shared" si="17"/>
        <v>1674</v>
      </c>
      <c r="N94">
        <f t="shared" si="18"/>
        <v>1724</v>
      </c>
      <c r="O94">
        <f t="shared" si="19"/>
        <v>1824</v>
      </c>
    </row>
    <row r="95" spans="8:15" x14ac:dyDescent="0.25">
      <c r="H95">
        <f t="shared" si="35"/>
        <v>58</v>
      </c>
      <c r="I95">
        <f t="shared" si="13"/>
        <v>1682</v>
      </c>
      <c r="J95">
        <f t="shared" si="14"/>
        <v>336.4</v>
      </c>
      <c r="K95">
        <f t="shared" si="15"/>
        <v>168.2</v>
      </c>
      <c r="L95">
        <f t="shared" si="16"/>
        <v>84.1</v>
      </c>
      <c r="M95">
        <f t="shared" si="17"/>
        <v>1732</v>
      </c>
      <c r="N95">
        <f t="shared" si="18"/>
        <v>1782</v>
      </c>
      <c r="O95">
        <f t="shared" si="19"/>
        <v>1882</v>
      </c>
    </row>
    <row r="96" spans="8:15" x14ac:dyDescent="0.25">
      <c r="H96">
        <f t="shared" si="35"/>
        <v>59</v>
      </c>
      <c r="I96">
        <f t="shared" si="13"/>
        <v>1740.5</v>
      </c>
      <c r="J96">
        <f t="shared" si="14"/>
        <v>348.1</v>
      </c>
      <c r="K96">
        <f t="shared" si="15"/>
        <v>174.05</v>
      </c>
      <c r="L96">
        <f t="shared" si="16"/>
        <v>87.025000000000006</v>
      </c>
      <c r="M96">
        <f t="shared" si="17"/>
        <v>1790</v>
      </c>
      <c r="N96">
        <f t="shared" si="18"/>
        <v>1840</v>
      </c>
      <c r="O96">
        <f t="shared" si="19"/>
        <v>1940</v>
      </c>
    </row>
    <row r="97" spans="8:15" x14ac:dyDescent="0.25">
      <c r="H97">
        <f t="shared" si="35"/>
        <v>60</v>
      </c>
      <c r="I97">
        <f t="shared" si="13"/>
        <v>1800</v>
      </c>
      <c r="J97">
        <f t="shared" si="14"/>
        <v>360</v>
      </c>
      <c r="K97">
        <f t="shared" si="15"/>
        <v>180</v>
      </c>
      <c r="L97">
        <f t="shared" si="16"/>
        <v>90</v>
      </c>
      <c r="M97">
        <f t="shared" si="17"/>
        <v>1850</v>
      </c>
      <c r="N97">
        <f t="shared" si="18"/>
        <v>1900</v>
      </c>
      <c r="O97">
        <f t="shared" si="19"/>
        <v>2000</v>
      </c>
    </row>
    <row r="98" spans="8:15" x14ac:dyDescent="0.25">
      <c r="H98">
        <f t="shared" si="35"/>
        <v>61</v>
      </c>
      <c r="I98">
        <f t="shared" si="13"/>
        <v>1860.5</v>
      </c>
      <c r="J98">
        <f t="shared" si="14"/>
        <v>372.1</v>
      </c>
      <c r="K98">
        <f t="shared" si="15"/>
        <v>186.05</v>
      </c>
      <c r="L98">
        <f t="shared" si="16"/>
        <v>93.025000000000006</v>
      </c>
      <c r="M98">
        <f t="shared" si="17"/>
        <v>1910</v>
      </c>
      <c r="N98">
        <f t="shared" si="18"/>
        <v>1960</v>
      </c>
      <c r="O98">
        <f t="shared" si="19"/>
        <v>2060</v>
      </c>
    </row>
    <row r="99" spans="8:15" x14ac:dyDescent="0.25">
      <c r="H99">
        <f t="shared" si="35"/>
        <v>62</v>
      </c>
      <c r="I99">
        <f t="shared" si="13"/>
        <v>1922</v>
      </c>
      <c r="J99">
        <f t="shared" si="14"/>
        <v>384.4</v>
      </c>
      <c r="K99">
        <f t="shared" si="15"/>
        <v>192.2</v>
      </c>
      <c r="L99">
        <f t="shared" si="16"/>
        <v>96.1</v>
      </c>
      <c r="M99">
        <f t="shared" si="17"/>
        <v>1972</v>
      </c>
      <c r="N99">
        <f t="shared" si="18"/>
        <v>2022</v>
      </c>
      <c r="O99">
        <f t="shared" si="19"/>
        <v>2122</v>
      </c>
    </row>
    <row r="100" spans="8:15" x14ac:dyDescent="0.25">
      <c r="H100">
        <f t="shared" si="35"/>
        <v>63</v>
      </c>
      <c r="I100">
        <f t="shared" si="13"/>
        <v>1984.5</v>
      </c>
      <c r="J100">
        <f t="shared" si="14"/>
        <v>396.9</v>
      </c>
      <c r="K100">
        <f t="shared" si="15"/>
        <v>198.45</v>
      </c>
      <c r="L100">
        <f t="shared" si="16"/>
        <v>99.224999999999994</v>
      </c>
      <c r="M100">
        <f t="shared" si="17"/>
        <v>2034</v>
      </c>
      <c r="N100">
        <f t="shared" si="18"/>
        <v>2084</v>
      </c>
      <c r="O100">
        <f t="shared" si="19"/>
        <v>2184</v>
      </c>
    </row>
    <row r="101" spans="8:15" x14ac:dyDescent="0.25">
      <c r="H101">
        <f t="shared" si="35"/>
        <v>64</v>
      </c>
      <c r="I101">
        <f t="shared" si="13"/>
        <v>2048</v>
      </c>
      <c r="J101">
        <f t="shared" si="14"/>
        <v>409.6</v>
      </c>
      <c r="K101">
        <f t="shared" si="15"/>
        <v>204.8</v>
      </c>
      <c r="L101">
        <f t="shared" si="16"/>
        <v>102.4</v>
      </c>
      <c r="M101">
        <f t="shared" si="17"/>
        <v>2098</v>
      </c>
      <c r="N101">
        <f t="shared" si="18"/>
        <v>2148</v>
      </c>
      <c r="O101">
        <f t="shared" si="19"/>
        <v>2248</v>
      </c>
    </row>
    <row r="102" spans="8:15" x14ac:dyDescent="0.25">
      <c r="H102">
        <f t="shared" si="35"/>
        <v>65</v>
      </c>
      <c r="I102">
        <f t="shared" si="13"/>
        <v>2112.5</v>
      </c>
      <c r="J102">
        <f t="shared" si="14"/>
        <v>422.5</v>
      </c>
      <c r="K102">
        <f t="shared" si="15"/>
        <v>211.25</v>
      </c>
      <c r="L102">
        <f t="shared" si="16"/>
        <v>105.625</v>
      </c>
      <c r="M102">
        <f t="shared" si="17"/>
        <v>2162</v>
      </c>
      <c r="N102">
        <f t="shared" si="18"/>
        <v>2212</v>
      </c>
      <c r="O102">
        <f t="shared" si="19"/>
        <v>2312</v>
      </c>
    </row>
    <row r="103" spans="8:15" x14ac:dyDescent="0.25">
      <c r="H103">
        <f t="shared" si="35"/>
        <v>66</v>
      </c>
      <c r="I103">
        <f t="shared" ref="I103:I166" si="38">POWER(H103,2)/2</f>
        <v>2178</v>
      </c>
      <c r="J103">
        <f t="shared" ref="J103:J166" si="39">I103/5</f>
        <v>435.6</v>
      </c>
      <c r="K103">
        <f t="shared" ref="K103:K166" si="40">I103/10</f>
        <v>217.8</v>
      </c>
      <c r="L103">
        <f t="shared" ref="L103:L166" si="41">I103/20</f>
        <v>108.9</v>
      </c>
      <c r="M103">
        <f t="shared" ref="M103:M166" si="42">ROUNDDOWN((10+J103)*5,0)</f>
        <v>2228</v>
      </c>
      <c r="N103">
        <f t="shared" ref="N103:N166" si="43">ROUNDDOWN((10+K103)*10,0)</f>
        <v>2278</v>
      </c>
      <c r="O103">
        <f t="shared" ref="O103:O166" si="44">ROUNDDOWN((10+L103)*20,0)</f>
        <v>2378</v>
      </c>
    </row>
    <row r="104" spans="8:15" x14ac:dyDescent="0.25">
      <c r="H104">
        <f t="shared" ref="H104:H167" si="45">H103+1</f>
        <v>67</v>
      </c>
      <c r="I104">
        <f t="shared" si="38"/>
        <v>2244.5</v>
      </c>
      <c r="J104">
        <f t="shared" si="39"/>
        <v>448.9</v>
      </c>
      <c r="K104">
        <f t="shared" si="40"/>
        <v>224.45</v>
      </c>
      <c r="L104">
        <f t="shared" si="41"/>
        <v>112.22499999999999</v>
      </c>
      <c r="M104">
        <f t="shared" si="42"/>
        <v>2294</v>
      </c>
      <c r="N104">
        <f t="shared" si="43"/>
        <v>2344</v>
      </c>
      <c r="O104">
        <f t="shared" si="44"/>
        <v>2444</v>
      </c>
    </row>
    <row r="105" spans="8:15" x14ac:dyDescent="0.25">
      <c r="H105">
        <f t="shared" si="45"/>
        <v>68</v>
      </c>
      <c r="I105">
        <f t="shared" si="38"/>
        <v>2312</v>
      </c>
      <c r="J105">
        <f t="shared" si="39"/>
        <v>462.4</v>
      </c>
      <c r="K105">
        <f t="shared" si="40"/>
        <v>231.2</v>
      </c>
      <c r="L105">
        <f t="shared" si="41"/>
        <v>115.6</v>
      </c>
      <c r="M105">
        <f t="shared" si="42"/>
        <v>2362</v>
      </c>
      <c r="N105">
        <f t="shared" si="43"/>
        <v>2412</v>
      </c>
      <c r="O105">
        <f t="shared" si="44"/>
        <v>2512</v>
      </c>
    </row>
    <row r="106" spans="8:15" x14ac:dyDescent="0.25">
      <c r="H106">
        <f t="shared" si="45"/>
        <v>69</v>
      </c>
      <c r="I106">
        <f t="shared" si="38"/>
        <v>2380.5</v>
      </c>
      <c r="J106">
        <f t="shared" si="39"/>
        <v>476.1</v>
      </c>
      <c r="K106">
        <f t="shared" si="40"/>
        <v>238.05</v>
      </c>
      <c r="L106">
        <f t="shared" si="41"/>
        <v>119.02500000000001</v>
      </c>
      <c r="M106">
        <f t="shared" si="42"/>
        <v>2430</v>
      </c>
      <c r="N106">
        <f t="shared" si="43"/>
        <v>2480</v>
      </c>
      <c r="O106">
        <f t="shared" si="44"/>
        <v>2580</v>
      </c>
    </row>
    <row r="107" spans="8:15" x14ac:dyDescent="0.25">
      <c r="H107">
        <f t="shared" si="45"/>
        <v>70</v>
      </c>
      <c r="I107">
        <f t="shared" si="38"/>
        <v>2450</v>
      </c>
      <c r="J107">
        <f t="shared" si="39"/>
        <v>490</v>
      </c>
      <c r="K107">
        <f t="shared" si="40"/>
        <v>245</v>
      </c>
      <c r="L107">
        <f t="shared" si="41"/>
        <v>122.5</v>
      </c>
      <c r="M107">
        <f t="shared" si="42"/>
        <v>2500</v>
      </c>
      <c r="N107">
        <f t="shared" si="43"/>
        <v>2550</v>
      </c>
      <c r="O107">
        <f t="shared" si="44"/>
        <v>2650</v>
      </c>
    </row>
    <row r="108" spans="8:15" x14ac:dyDescent="0.25">
      <c r="H108">
        <f t="shared" si="45"/>
        <v>71</v>
      </c>
      <c r="I108">
        <f t="shared" si="38"/>
        <v>2520.5</v>
      </c>
      <c r="J108">
        <f t="shared" si="39"/>
        <v>504.1</v>
      </c>
      <c r="K108">
        <f t="shared" si="40"/>
        <v>252.05</v>
      </c>
      <c r="L108">
        <f t="shared" si="41"/>
        <v>126.02500000000001</v>
      </c>
      <c r="M108">
        <f t="shared" si="42"/>
        <v>2570</v>
      </c>
      <c r="N108">
        <f t="shared" si="43"/>
        <v>2620</v>
      </c>
      <c r="O108">
        <f t="shared" si="44"/>
        <v>2720</v>
      </c>
    </row>
    <row r="109" spans="8:15" x14ac:dyDescent="0.25">
      <c r="H109">
        <f t="shared" si="45"/>
        <v>72</v>
      </c>
      <c r="I109">
        <f t="shared" si="38"/>
        <v>2592</v>
      </c>
      <c r="J109">
        <f t="shared" si="39"/>
        <v>518.4</v>
      </c>
      <c r="K109">
        <f t="shared" si="40"/>
        <v>259.2</v>
      </c>
      <c r="L109">
        <f t="shared" si="41"/>
        <v>129.6</v>
      </c>
      <c r="M109">
        <f t="shared" si="42"/>
        <v>2642</v>
      </c>
      <c r="N109">
        <f t="shared" si="43"/>
        <v>2692</v>
      </c>
      <c r="O109">
        <f t="shared" si="44"/>
        <v>2792</v>
      </c>
    </row>
    <row r="110" spans="8:15" x14ac:dyDescent="0.25">
      <c r="H110">
        <f t="shared" si="45"/>
        <v>73</v>
      </c>
      <c r="I110">
        <f t="shared" si="38"/>
        <v>2664.5</v>
      </c>
      <c r="J110">
        <f t="shared" si="39"/>
        <v>532.9</v>
      </c>
      <c r="K110">
        <f t="shared" si="40"/>
        <v>266.45</v>
      </c>
      <c r="L110">
        <f t="shared" si="41"/>
        <v>133.22499999999999</v>
      </c>
      <c r="M110">
        <f t="shared" si="42"/>
        <v>2714</v>
      </c>
      <c r="N110">
        <f t="shared" si="43"/>
        <v>2764</v>
      </c>
      <c r="O110">
        <f t="shared" si="44"/>
        <v>2864</v>
      </c>
    </row>
    <row r="111" spans="8:15" x14ac:dyDescent="0.25">
      <c r="H111">
        <f t="shared" si="45"/>
        <v>74</v>
      </c>
      <c r="I111">
        <f t="shared" si="38"/>
        <v>2738</v>
      </c>
      <c r="J111">
        <f t="shared" si="39"/>
        <v>547.6</v>
      </c>
      <c r="K111">
        <f t="shared" si="40"/>
        <v>273.8</v>
      </c>
      <c r="L111">
        <f t="shared" si="41"/>
        <v>136.9</v>
      </c>
      <c r="M111">
        <f t="shared" si="42"/>
        <v>2788</v>
      </c>
      <c r="N111">
        <f t="shared" si="43"/>
        <v>2838</v>
      </c>
      <c r="O111">
        <f t="shared" si="44"/>
        <v>2938</v>
      </c>
    </row>
    <row r="112" spans="8:15" x14ac:dyDescent="0.25">
      <c r="H112">
        <f t="shared" si="45"/>
        <v>75</v>
      </c>
      <c r="I112">
        <f t="shared" si="38"/>
        <v>2812.5</v>
      </c>
      <c r="J112">
        <f t="shared" si="39"/>
        <v>562.5</v>
      </c>
      <c r="K112">
        <f t="shared" si="40"/>
        <v>281.25</v>
      </c>
      <c r="L112">
        <f t="shared" si="41"/>
        <v>140.625</v>
      </c>
      <c r="M112">
        <f t="shared" si="42"/>
        <v>2862</v>
      </c>
      <c r="N112">
        <f t="shared" si="43"/>
        <v>2912</v>
      </c>
      <c r="O112">
        <f t="shared" si="44"/>
        <v>3012</v>
      </c>
    </row>
    <row r="113" spans="8:15" x14ac:dyDescent="0.25">
      <c r="H113">
        <f t="shared" si="45"/>
        <v>76</v>
      </c>
      <c r="I113">
        <f t="shared" si="38"/>
        <v>2888</v>
      </c>
      <c r="J113">
        <f t="shared" si="39"/>
        <v>577.6</v>
      </c>
      <c r="K113">
        <f t="shared" si="40"/>
        <v>288.8</v>
      </c>
      <c r="L113">
        <f t="shared" si="41"/>
        <v>144.4</v>
      </c>
      <c r="M113">
        <f t="shared" si="42"/>
        <v>2938</v>
      </c>
      <c r="N113">
        <f t="shared" si="43"/>
        <v>2988</v>
      </c>
      <c r="O113">
        <f t="shared" si="44"/>
        <v>3088</v>
      </c>
    </row>
    <row r="114" spans="8:15" x14ac:dyDescent="0.25">
      <c r="H114">
        <f t="shared" si="45"/>
        <v>77</v>
      </c>
      <c r="I114">
        <f t="shared" si="38"/>
        <v>2964.5</v>
      </c>
      <c r="J114">
        <f t="shared" si="39"/>
        <v>592.9</v>
      </c>
      <c r="K114">
        <f t="shared" si="40"/>
        <v>296.45</v>
      </c>
      <c r="L114">
        <f t="shared" si="41"/>
        <v>148.22499999999999</v>
      </c>
      <c r="M114">
        <f t="shared" si="42"/>
        <v>3014</v>
      </c>
      <c r="N114">
        <f t="shared" si="43"/>
        <v>3064</v>
      </c>
      <c r="O114">
        <f t="shared" si="44"/>
        <v>3164</v>
      </c>
    </row>
    <row r="115" spans="8:15" x14ac:dyDescent="0.25">
      <c r="H115">
        <f t="shared" si="45"/>
        <v>78</v>
      </c>
      <c r="I115">
        <f t="shared" si="38"/>
        <v>3042</v>
      </c>
      <c r="J115">
        <f t="shared" si="39"/>
        <v>608.4</v>
      </c>
      <c r="K115">
        <f t="shared" si="40"/>
        <v>304.2</v>
      </c>
      <c r="L115">
        <f t="shared" si="41"/>
        <v>152.1</v>
      </c>
      <c r="M115">
        <f t="shared" si="42"/>
        <v>3092</v>
      </c>
      <c r="N115">
        <f t="shared" si="43"/>
        <v>3142</v>
      </c>
      <c r="O115">
        <f t="shared" si="44"/>
        <v>3242</v>
      </c>
    </row>
    <row r="116" spans="8:15" x14ac:dyDescent="0.25">
      <c r="H116">
        <f t="shared" si="45"/>
        <v>79</v>
      </c>
      <c r="I116">
        <f t="shared" si="38"/>
        <v>3120.5</v>
      </c>
      <c r="J116">
        <f t="shared" si="39"/>
        <v>624.1</v>
      </c>
      <c r="K116">
        <f t="shared" si="40"/>
        <v>312.05</v>
      </c>
      <c r="L116">
        <f t="shared" si="41"/>
        <v>156.02500000000001</v>
      </c>
      <c r="M116">
        <f t="shared" si="42"/>
        <v>3170</v>
      </c>
      <c r="N116">
        <f t="shared" si="43"/>
        <v>3220</v>
      </c>
      <c r="O116">
        <f t="shared" si="44"/>
        <v>3320</v>
      </c>
    </row>
    <row r="117" spans="8:15" x14ac:dyDescent="0.25">
      <c r="H117">
        <f t="shared" si="45"/>
        <v>80</v>
      </c>
      <c r="I117">
        <f t="shared" si="38"/>
        <v>3200</v>
      </c>
      <c r="J117">
        <f t="shared" si="39"/>
        <v>640</v>
      </c>
      <c r="K117">
        <f t="shared" si="40"/>
        <v>320</v>
      </c>
      <c r="L117">
        <f t="shared" si="41"/>
        <v>160</v>
      </c>
      <c r="M117">
        <f t="shared" si="42"/>
        <v>3250</v>
      </c>
      <c r="N117">
        <f t="shared" si="43"/>
        <v>3300</v>
      </c>
      <c r="O117">
        <f t="shared" si="44"/>
        <v>3400</v>
      </c>
    </row>
    <row r="118" spans="8:15" x14ac:dyDescent="0.25">
      <c r="H118">
        <f t="shared" si="45"/>
        <v>81</v>
      </c>
      <c r="I118">
        <f t="shared" si="38"/>
        <v>3280.5</v>
      </c>
      <c r="J118">
        <f t="shared" si="39"/>
        <v>656.1</v>
      </c>
      <c r="K118">
        <f t="shared" si="40"/>
        <v>328.05</v>
      </c>
      <c r="L118">
        <f t="shared" si="41"/>
        <v>164.02500000000001</v>
      </c>
      <c r="M118">
        <f t="shared" si="42"/>
        <v>3330</v>
      </c>
      <c r="N118">
        <f t="shared" si="43"/>
        <v>3380</v>
      </c>
      <c r="O118">
        <f t="shared" si="44"/>
        <v>3480</v>
      </c>
    </row>
    <row r="119" spans="8:15" x14ac:dyDescent="0.25">
      <c r="H119">
        <f t="shared" si="45"/>
        <v>82</v>
      </c>
      <c r="I119">
        <f t="shared" si="38"/>
        <v>3362</v>
      </c>
      <c r="J119">
        <f t="shared" si="39"/>
        <v>672.4</v>
      </c>
      <c r="K119">
        <f t="shared" si="40"/>
        <v>336.2</v>
      </c>
      <c r="L119">
        <f t="shared" si="41"/>
        <v>168.1</v>
      </c>
      <c r="M119">
        <f t="shared" si="42"/>
        <v>3412</v>
      </c>
      <c r="N119">
        <f t="shared" si="43"/>
        <v>3462</v>
      </c>
      <c r="O119">
        <f t="shared" si="44"/>
        <v>3562</v>
      </c>
    </row>
    <row r="120" spans="8:15" x14ac:dyDescent="0.25">
      <c r="H120">
        <f t="shared" si="45"/>
        <v>83</v>
      </c>
      <c r="I120">
        <f t="shared" si="38"/>
        <v>3444.5</v>
      </c>
      <c r="J120">
        <f t="shared" si="39"/>
        <v>688.9</v>
      </c>
      <c r="K120">
        <f t="shared" si="40"/>
        <v>344.45</v>
      </c>
      <c r="L120">
        <f t="shared" si="41"/>
        <v>172.22499999999999</v>
      </c>
      <c r="M120">
        <f t="shared" si="42"/>
        <v>3494</v>
      </c>
      <c r="N120">
        <f t="shared" si="43"/>
        <v>3544</v>
      </c>
      <c r="O120">
        <f t="shared" si="44"/>
        <v>3644</v>
      </c>
    </row>
    <row r="121" spans="8:15" x14ac:dyDescent="0.25">
      <c r="H121">
        <f t="shared" si="45"/>
        <v>84</v>
      </c>
      <c r="I121">
        <f t="shared" si="38"/>
        <v>3528</v>
      </c>
      <c r="J121">
        <f t="shared" si="39"/>
        <v>705.6</v>
      </c>
      <c r="K121">
        <f t="shared" si="40"/>
        <v>352.8</v>
      </c>
      <c r="L121">
        <f t="shared" si="41"/>
        <v>176.4</v>
      </c>
      <c r="M121">
        <f t="shared" si="42"/>
        <v>3578</v>
      </c>
      <c r="N121">
        <f t="shared" si="43"/>
        <v>3628</v>
      </c>
      <c r="O121">
        <f t="shared" si="44"/>
        <v>3728</v>
      </c>
    </row>
    <row r="122" spans="8:15" x14ac:dyDescent="0.25">
      <c r="H122">
        <f t="shared" si="45"/>
        <v>85</v>
      </c>
      <c r="I122">
        <f t="shared" si="38"/>
        <v>3612.5</v>
      </c>
      <c r="J122">
        <f t="shared" si="39"/>
        <v>722.5</v>
      </c>
      <c r="K122">
        <f t="shared" si="40"/>
        <v>361.25</v>
      </c>
      <c r="L122">
        <f t="shared" si="41"/>
        <v>180.625</v>
      </c>
      <c r="M122">
        <f t="shared" si="42"/>
        <v>3662</v>
      </c>
      <c r="N122">
        <f t="shared" si="43"/>
        <v>3712</v>
      </c>
      <c r="O122">
        <f t="shared" si="44"/>
        <v>3812</v>
      </c>
    </row>
    <row r="123" spans="8:15" x14ac:dyDescent="0.25">
      <c r="H123">
        <f t="shared" si="45"/>
        <v>86</v>
      </c>
      <c r="I123">
        <f t="shared" si="38"/>
        <v>3698</v>
      </c>
      <c r="J123">
        <f t="shared" si="39"/>
        <v>739.6</v>
      </c>
      <c r="K123">
        <f t="shared" si="40"/>
        <v>369.8</v>
      </c>
      <c r="L123">
        <f t="shared" si="41"/>
        <v>184.9</v>
      </c>
      <c r="M123">
        <f t="shared" si="42"/>
        <v>3748</v>
      </c>
      <c r="N123">
        <f t="shared" si="43"/>
        <v>3798</v>
      </c>
      <c r="O123">
        <f t="shared" si="44"/>
        <v>3898</v>
      </c>
    </row>
    <row r="124" spans="8:15" x14ac:dyDescent="0.25">
      <c r="H124">
        <f t="shared" si="45"/>
        <v>87</v>
      </c>
      <c r="I124">
        <f t="shared" si="38"/>
        <v>3784.5</v>
      </c>
      <c r="J124">
        <f t="shared" si="39"/>
        <v>756.9</v>
      </c>
      <c r="K124">
        <f t="shared" si="40"/>
        <v>378.45</v>
      </c>
      <c r="L124">
        <f t="shared" si="41"/>
        <v>189.22499999999999</v>
      </c>
      <c r="M124">
        <f t="shared" si="42"/>
        <v>3834</v>
      </c>
      <c r="N124">
        <f t="shared" si="43"/>
        <v>3884</v>
      </c>
      <c r="O124">
        <f t="shared" si="44"/>
        <v>3984</v>
      </c>
    </row>
    <row r="125" spans="8:15" x14ac:dyDescent="0.25">
      <c r="H125">
        <f t="shared" si="45"/>
        <v>88</v>
      </c>
      <c r="I125">
        <f t="shared" si="38"/>
        <v>3872</v>
      </c>
      <c r="J125">
        <f t="shared" si="39"/>
        <v>774.4</v>
      </c>
      <c r="K125">
        <f t="shared" si="40"/>
        <v>387.2</v>
      </c>
      <c r="L125">
        <f t="shared" si="41"/>
        <v>193.6</v>
      </c>
      <c r="M125">
        <f t="shared" si="42"/>
        <v>3922</v>
      </c>
      <c r="N125">
        <f t="shared" si="43"/>
        <v>3972</v>
      </c>
      <c r="O125">
        <f t="shared" si="44"/>
        <v>4072</v>
      </c>
    </row>
    <row r="126" spans="8:15" x14ac:dyDescent="0.25">
      <c r="H126">
        <f t="shared" si="45"/>
        <v>89</v>
      </c>
      <c r="I126">
        <f t="shared" si="38"/>
        <v>3960.5</v>
      </c>
      <c r="J126">
        <f t="shared" si="39"/>
        <v>792.1</v>
      </c>
      <c r="K126">
        <f t="shared" si="40"/>
        <v>396.05</v>
      </c>
      <c r="L126">
        <f t="shared" si="41"/>
        <v>198.02500000000001</v>
      </c>
      <c r="M126">
        <f t="shared" si="42"/>
        <v>4010</v>
      </c>
      <c r="N126">
        <f t="shared" si="43"/>
        <v>4060</v>
      </c>
      <c r="O126">
        <f t="shared" si="44"/>
        <v>4160</v>
      </c>
    </row>
    <row r="127" spans="8:15" x14ac:dyDescent="0.25">
      <c r="H127">
        <f t="shared" si="45"/>
        <v>90</v>
      </c>
      <c r="I127">
        <f t="shared" si="38"/>
        <v>4050</v>
      </c>
      <c r="J127">
        <f t="shared" si="39"/>
        <v>810</v>
      </c>
      <c r="K127">
        <f t="shared" si="40"/>
        <v>405</v>
      </c>
      <c r="L127">
        <f t="shared" si="41"/>
        <v>202.5</v>
      </c>
      <c r="M127">
        <f t="shared" si="42"/>
        <v>4100</v>
      </c>
      <c r="N127">
        <f t="shared" si="43"/>
        <v>4150</v>
      </c>
      <c r="O127">
        <f t="shared" si="44"/>
        <v>4250</v>
      </c>
    </row>
    <row r="128" spans="8:15" x14ac:dyDescent="0.25">
      <c r="H128">
        <f t="shared" si="45"/>
        <v>91</v>
      </c>
      <c r="I128">
        <f t="shared" si="38"/>
        <v>4140.5</v>
      </c>
      <c r="J128">
        <f t="shared" si="39"/>
        <v>828.1</v>
      </c>
      <c r="K128">
        <f t="shared" si="40"/>
        <v>414.05</v>
      </c>
      <c r="L128">
        <f t="shared" si="41"/>
        <v>207.02500000000001</v>
      </c>
      <c r="M128">
        <f t="shared" si="42"/>
        <v>4190</v>
      </c>
      <c r="N128">
        <f t="shared" si="43"/>
        <v>4240</v>
      </c>
      <c r="O128">
        <f t="shared" si="44"/>
        <v>4340</v>
      </c>
    </row>
    <row r="129" spans="8:15" x14ac:dyDescent="0.25">
      <c r="H129">
        <f t="shared" si="45"/>
        <v>92</v>
      </c>
      <c r="I129">
        <f t="shared" si="38"/>
        <v>4232</v>
      </c>
      <c r="J129">
        <f t="shared" si="39"/>
        <v>846.4</v>
      </c>
      <c r="K129">
        <f t="shared" si="40"/>
        <v>423.2</v>
      </c>
      <c r="L129">
        <f t="shared" si="41"/>
        <v>211.6</v>
      </c>
      <c r="M129">
        <f t="shared" si="42"/>
        <v>4282</v>
      </c>
      <c r="N129">
        <f t="shared" si="43"/>
        <v>4332</v>
      </c>
      <c r="O129">
        <f t="shared" si="44"/>
        <v>4432</v>
      </c>
    </row>
    <row r="130" spans="8:15" x14ac:dyDescent="0.25">
      <c r="H130">
        <f t="shared" si="45"/>
        <v>93</v>
      </c>
      <c r="I130">
        <f t="shared" si="38"/>
        <v>4324.5</v>
      </c>
      <c r="J130">
        <f t="shared" si="39"/>
        <v>864.9</v>
      </c>
      <c r="K130">
        <f t="shared" si="40"/>
        <v>432.45</v>
      </c>
      <c r="L130">
        <f t="shared" si="41"/>
        <v>216.22499999999999</v>
      </c>
      <c r="M130">
        <f t="shared" si="42"/>
        <v>4374</v>
      </c>
      <c r="N130">
        <f t="shared" si="43"/>
        <v>4424</v>
      </c>
      <c r="O130">
        <f t="shared" si="44"/>
        <v>4524</v>
      </c>
    </row>
    <row r="131" spans="8:15" x14ac:dyDescent="0.25">
      <c r="H131">
        <f t="shared" si="45"/>
        <v>94</v>
      </c>
      <c r="I131">
        <f t="shared" si="38"/>
        <v>4418</v>
      </c>
      <c r="J131">
        <f t="shared" si="39"/>
        <v>883.6</v>
      </c>
      <c r="K131">
        <f t="shared" si="40"/>
        <v>441.8</v>
      </c>
      <c r="L131">
        <f t="shared" si="41"/>
        <v>220.9</v>
      </c>
      <c r="M131">
        <f t="shared" si="42"/>
        <v>4468</v>
      </c>
      <c r="N131">
        <f t="shared" si="43"/>
        <v>4518</v>
      </c>
      <c r="O131">
        <f t="shared" si="44"/>
        <v>4618</v>
      </c>
    </row>
    <row r="132" spans="8:15" x14ac:dyDescent="0.25">
      <c r="H132">
        <f t="shared" si="45"/>
        <v>95</v>
      </c>
      <c r="I132">
        <f t="shared" si="38"/>
        <v>4512.5</v>
      </c>
      <c r="J132">
        <f t="shared" si="39"/>
        <v>902.5</v>
      </c>
      <c r="K132">
        <f t="shared" si="40"/>
        <v>451.25</v>
      </c>
      <c r="L132">
        <f t="shared" si="41"/>
        <v>225.625</v>
      </c>
      <c r="M132">
        <f t="shared" si="42"/>
        <v>4562</v>
      </c>
      <c r="N132">
        <f t="shared" si="43"/>
        <v>4612</v>
      </c>
      <c r="O132">
        <f t="shared" si="44"/>
        <v>4712</v>
      </c>
    </row>
    <row r="133" spans="8:15" x14ac:dyDescent="0.25">
      <c r="H133">
        <f t="shared" si="45"/>
        <v>96</v>
      </c>
      <c r="I133">
        <f t="shared" si="38"/>
        <v>4608</v>
      </c>
      <c r="J133">
        <f t="shared" si="39"/>
        <v>921.6</v>
      </c>
      <c r="K133">
        <f t="shared" si="40"/>
        <v>460.8</v>
      </c>
      <c r="L133">
        <f t="shared" si="41"/>
        <v>230.4</v>
      </c>
      <c r="M133">
        <f t="shared" si="42"/>
        <v>4658</v>
      </c>
      <c r="N133">
        <f t="shared" si="43"/>
        <v>4708</v>
      </c>
      <c r="O133">
        <f t="shared" si="44"/>
        <v>4808</v>
      </c>
    </row>
    <row r="134" spans="8:15" x14ac:dyDescent="0.25">
      <c r="H134">
        <f t="shared" si="45"/>
        <v>97</v>
      </c>
      <c r="I134">
        <f t="shared" si="38"/>
        <v>4704.5</v>
      </c>
      <c r="J134">
        <f t="shared" si="39"/>
        <v>940.9</v>
      </c>
      <c r="K134">
        <f t="shared" si="40"/>
        <v>470.45</v>
      </c>
      <c r="L134">
        <f t="shared" si="41"/>
        <v>235.22499999999999</v>
      </c>
      <c r="M134">
        <f t="shared" si="42"/>
        <v>4754</v>
      </c>
      <c r="N134">
        <f t="shared" si="43"/>
        <v>4804</v>
      </c>
      <c r="O134">
        <f t="shared" si="44"/>
        <v>4904</v>
      </c>
    </row>
    <row r="135" spans="8:15" x14ac:dyDescent="0.25">
      <c r="H135">
        <f t="shared" si="45"/>
        <v>98</v>
      </c>
      <c r="I135">
        <f t="shared" si="38"/>
        <v>4802</v>
      </c>
      <c r="J135">
        <f t="shared" si="39"/>
        <v>960.4</v>
      </c>
      <c r="K135">
        <f t="shared" si="40"/>
        <v>480.2</v>
      </c>
      <c r="L135">
        <f t="shared" si="41"/>
        <v>240.1</v>
      </c>
      <c r="M135">
        <f t="shared" si="42"/>
        <v>4852</v>
      </c>
      <c r="N135">
        <f t="shared" si="43"/>
        <v>4902</v>
      </c>
      <c r="O135">
        <f t="shared" si="44"/>
        <v>5002</v>
      </c>
    </row>
    <row r="136" spans="8:15" x14ac:dyDescent="0.25">
      <c r="H136">
        <f t="shared" si="45"/>
        <v>99</v>
      </c>
      <c r="I136">
        <f t="shared" si="38"/>
        <v>4900.5</v>
      </c>
      <c r="J136">
        <f t="shared" si="39"/>
        <v>980.1</v>
      </c>
      <c r="K136">
        <f t="shared" si="40"/>
        <v>490.05</v>
      </c>
      <c r="L136">
        <f t="shared" si="41"/>
        <v>245.02500000000001</v>
      </c>
      <c r="M136">
        <f t="shared" si="42"/>
        <v>4950</v>
      </c>
      <c r="N136">
        <f t="shared" si="43"/>
        <v>5000</v>
      </c>
      <c r="O136">
        <f t="shared" si="44"/>
        <v>5100</v>
      </c>
    </row>
    <row r="137" spans="8:15" x14ac:dyDescent="0.25">
      <c r="H137">
        <f t="shared" si="45"/>
        <v>100</v>
      </c>
      <c r="I137">
        <f t="shared" si="38"/>
        <v>5000</v>
      </c>
      <c r="J137">
        <f t="shared" si="39"/>
        <v>1000</v>
      </c>
      <c r="K137">
        <f t="shared" si="40"/>
        <v>500</v>
      </c>
      <c r="L137">
        <f t="shared" si="41"/>
        <v>250</v>
      </c>
      <c r="M137">
        <f t="shared" si="42"/>
        <v>5050</v>
      </c>
      <c r="N137">
        <f t="shared" si="43"/>
        <v>5100</v>
      </c>
      <c r="O137">
        <f t="shared" si="44"/>
        <v>5200</v>
      </c>
    </row>
    <row r="138" spans="8:15" x14ac:dyDescent="0.25">
      <c r="H138">
        <f t="shared" si="45"/>
        <v>101</v>
      </c>
      <c r="I138">
        <f t="shared" si="38"/>
        <v>5100.5</v>
      </c>
      <c r="J138">
        <f t="shared" si="39"/>
        <v>1020.1</v>
      </c>
      <c r="K138">
        <f t="shared" si="40"/>
        <v>510.05</v>
      </c>
      <c r="L138">
        <f t="shared" si="41"/>
        <v>255.02500000000001</v>
      </c>
      <c r="M138">
        <f t="shared" si="42"/>
        <v>5150</v>
      </c>
      <c r="N138">
        <f t="shared" si="43"/>
        <v>5200</v>
      </c>
      <c r="O138">
        <f t="shared" si="44"/>
        <v>5300</v>
      </c>
    </row>
    <row r="139" spans="8:15" x14ac:dyDescent="0.25">
      <c r="H139">
        <f t="shared" si="45"/>
        <v>102</v>
      </c>
      <c r="I139">
        <f t="shared" si="38"/>
        <v>5202</v>
      </c>
      <c r="J139">
        <f t="shared" si="39"/>
        <v>1040.4000000000001</v>
      </c>
      <c r="K139">
        <f t="shared" si="40"/>
        <v>520.20000000000005</v>
      </c>
      <c r="L139">
        <f t="shared" si="41"/>
        <v>260.10000000000002</v>
      </c>
      <c r="M139">
        <f t="shared" si="42"/>
        <v>5252</v>
      </c>
      <c r="N139">
        <f t="shared" si="43"/>
        <v>5302</v>
      </c>
      <c r="O139">
        <f t="shared" si="44"/>
        <v>5402</v>
      </c>
    </row>
    <row r="140" spans="8:15" x14ac:dyDescent="0.25">
      <c r="H140">
        <f t="shared" si="45"/>
        <v>103</v>
      </c>
      <c r="I140">
        <f t="shared" si="38"/>
        <v>5304.5</v>
      </c>
      <c r="J140">
        <f t="shared" si="39"/>
        <v>1060.9000000000001</v>
      </c>
      <c r="K140">
        <f t="shared" si="40"/>
        <v>530.45000000000005</v>
      </c>
      <c r="L140">
        <f t="shared" si="41"/>
        <v>265.22500000000002</v>
      </c>
      <c r="M140">
        <f t="shared" si="42"/>
        <v>5354</v>
      </c>
      <c r="N140">
        <f t="shared" si="43"/>
        <v>5404</v>
      </c>
      <c r="O140">
        <f t="shared" si="44"/>
        <v>5504</v>
      </c>
    </row>
    <row r="141" spans="8:15" x14ac:dyDescent="0.25">
      <c r="H141">
        <f t="shared" si="45"/>
        <v>104</v>
      </c>
      <c r="I141">
        <f t="shared" si="38"/>
        <v>5408</v>
      </c>
      <c r="J141">
        <f t="shared" si="39"/>
        <v>1081.5999999999999</v>
      </c>
      <c r="K141">
        <f t="shared" si="40"/>
        <v>540.79999999999995</v>
      </c>
      <c r="L141">
        <f t="shared" si="41"/>
        <v>270.39999999999998</v>
      </c>
      <c r="M141">
        <f t="shared" si="42"/>
        <v>5458</v>
      </c>
      <c r="N141">
        <f t="shared" si="43"/>
        <v>5508</v>
      </c>
      <c r="O141">
        <f t="shared" si="44"/>
        <v>5608</v>
      </c>
    </row>
    <row r="142" spans="8:15" x14ac:dyDescent="0.25">
      <c r="H142">
        <f t="shared" si="45"/>
        <v>105</v>
      </c>
      <c r="I142">
        <f t="shared" si="38"/>
        <v>5512.5</v>
      </c>
      <c r="J142">
        <f t="shared" si="39"/>
        <v>1102.5</v>
      </c>
      <c r="K142">
        <f t="shared" si="40"/>
        <v>551.25</v>
      </c>
      <c r="L142">
        <f t="shared" si="41"/>
        <v>275.625</v>
      </c>
      <c r="M142">
        <f t="shared" si="42"/>
        <v>5562</v>
      </c>
      <c r="N142">
        <f t="shared" si="43"/>
        <v>5612</v>
      </c>
      <c r="O142">
        <f t="shared" si="44"/>
        <v>5712</v>
      </c>
    </row>
    <row r="143" spans="8:15" x14ac:dyDescent="0.25">
      <c r="H143">
        <f t="shared" si="45"/>
        <v>106</v>
      </c>
      <c r="I143">
        <f t="shared" si="38"/>
        <v>5618</v>
      </c>
      <c r="J143">
        <f t="shared" si="39"/>
        <v>1123.5999999999999</v>
      </c>
      <c r="K143">
        <f t="shared" si="40"/>
        <v>561.79999999999995</v>
      </c>
      <c r="L143">
        <f t="shared" si="41"/>
        <v>280.89999999999998</v>
      </c>
      <c r="M143">
        <f t="shared" si="42"/>
        <v>5668</v>
      </c>
      <c r="N143">
        <f t="shared" si="43"/>
        <v>5718</v>
      </c>
      <c r="O143">
        <f t="shared" si="44"/>
        <v>5818</v>
      </c>
    </row>
    <row r="144" spans="8:15" x14ac:dyDescent="0.25">
      <c r="H144">
        <f t="shared" si="45"/>
        <v>107</v>
      </c>
      <c r="I144">
        <f t="shared" si="38"/>
        <v>5724.5</v>
      </c>
      <c r="J144">
        <f t="shared" si="39"/>
        <v>1144.9000000000001</v>
      </c>
      <c r="K144">
        <f t="shared" si="40"/>
        <v>572.45000000000005</v>
      </c>
      <c r="L144">
        <f t="shared" si="41"/>
        <v>286.22500000000002</v>
      </c>
      <c r="M144">
        <f t="shared" si="42"/>
        <v>5774</v>
      </c>
      <c r="N144">
        <f t="shared" si="43"/>
        <v>5824</v>
      </c>
      <c r="O144">
        <f t="shared" si="44"/>
        <v>5924</v>
      </c>
    </row>
    <row r="145" spans="8:15" x14ac:dyDescent="0.25">
      <c r="H145">
        <f t="shared" si="45"/>
        <v>108</v>
      </c>
      <c r="I145">
        <f t="shared" si="38"/>
        <v>5832</v>
      </c>
      <c r="J145">
        <f t="shared" si="39"/>
        <v>1166.4000000000001</v>
      </c>
      <c r="K145">
        <f t="shared" si="40"/>
        <v>583.20000000000005</v>
      </c>
      <c r="L145">
        <f t="shared" si="41"/>
        <v>291.60000000000002</v>
      </c>
      <c r="M145">
        <f t="shared" si="42"/>
        <v>5882</v>
      </c>
      <c r="N145">
        <f t="shared" si="43"/>
        <v>5932</v>
      </c>
      <c r="O145">
        <f t="shared" si="44"/>
        <v>6032</v>
      </c>
    </row>
    <row r="146" spans="8:15" x14ac:dyDescent="0.25">
      <c r="H146">
        <f t="shared" si="45"/>
        <v>109</v>
      </c>
      <c r="I146">
        <f t="shared" si="38"/>
        <v>5940.5</v>
      </c>
      <c r="J146">
        <f t="shared" si="39"/>
        <v>1188.0999999999999</v>
      </c>
      <c r="K146">
        <f t="shared" si="40"/>
        <v>594.04999999999995</v>
      </c>
      <c r="L146">
        <f t="shared" si="41"/>
        <v>297.02499999999998</v>
      </c>
      <c r="M146">
        <f t="shared" si="42"/>
        <v>5990</v>
      </c>
      <c r="N146">
        <f t="shared" si="43"/>
        <v>6040</v>
      </c>
      <c r="O146">
        <f t="shared" si="44"/>
        <v>6140</v>
      </c>
    </row>
    <row r="147" spans="8:15" x14ac:dyDescent="0.25">
      <c r="H147">
        <f t="shared" si="45"/>
        <v>110</v>
      </c>
      <c r="I147">
        <f t="shared" si="38"/>
        <v>6050</v>
      </c>
      <c r="J147">
        <f t="shared" si="39"/>
        <v>1210</v>
      </c>
      <c r="K147">
        <f t="shared" si="40"/>
        <v>605</v>
      </c>
      <c r="L147">
        <f t="shared" si="41"/>
        <v>302.5</v>
      </c>
      <c r="M147">
        <f t="shared" si="42"/>
        <v>6100</v>
      </c>
      <c r="N147">
        <f t="shared" si="43"/>
        <v>6150</v>
      </c>
      <c r="O147">
        <f t="shared" si="44"/>
        <v>6250</v>
      </c>
    </row>
    <row r="148" spans="8:15" x14ac:dyDescent="0.25">
      <c r="H148">
        <f t="shared" si="45"/>
        <v>111</v>
      </c>
      <c r="I148">
        <f t="shared" si="38"/>
        <v>6160.5</v>
      </c>
      <c r="J148">
        <f t="shared" si="39"/>
        <v>1232.0999999999999</v>
      </c>
      <c r="K148">
        <f t="shared" si="40"/>
        <v>616.04999999999995</v>
      </c>
      <c r="L148">
        <f t="shared" si="41"/>
        <v>308.02499999999998</v>
      </c>
      <c r="M148">
        <f t="shared" si="42"/>
        <v>6210</v>
      </c>
      <c r="N148">
        <f t="shared" si="43"/>
        <v>6260</v>
      </c>
      <c r="O148">
        <f t="shared" si="44"/>
        <v>6360</v>
      </c>
    </row>
    <row r="149" spans="8:15" x14ac:dyDescent="0.25">
      <c r="H149">
        <f t="shared" si="45"/>
        <v>112</v>
      </c>
      <c r="I149">
        <f t="shared" si="38"/>
        <v>6272</v>
      </c>
      <c r="J149">
        <f t="shared" si="39"/>
        <v>1254.4000000000001</v>
      </c>
      <c r="K149">
        <f t="shared" si="40"/>
        <v>627.20000000000005</v>
      </c>
      <c r="L149">
        <f t="shared" si="41"/>
        <v>313.60000000000002</v>
      </c>
      <c r="M149">
        <f t="shared" si="42"/>
        <v>6322</v>
      </c>
      <c r="N149">
        <f t="shared" si="43"/>
        <v>6372</v>
      </c>
      <c r="O149">
        <f t="shared" si="44"/>
        <v>6472</v>
      </c>
    </row>
    <row r="150" spans="8:15" x14ac:dyDescent="0.25">
      <c r="H150">
        <f t="shared" si="45"/>
        <v>113</v>
      </c>
      <c r="I150">
        <f t="shared" si="38"/>
        <v>6384.5</v>
      </c>
      <c r="J150">
        <f t="shared" si="39"/>
        <v>1276.9000000000001</v>
      </c>
      <c r="K150">
        <f t="shared" si="40"/>
        <v>638.45000000000005</v>
      </c>
      <c r="L150">
        <f t="shared" si="41"/>
        <v>319.22500000000002</v>
      </c>
      <c r="M150">
        <f t="shared" si="42"/>
        <v>6434</v>
      </c>
      <c r="N150">
        <f t="shared" si="43"/>
        <v>6484</v>
      </c>
      <c r="O150">
        <f t="shared" si="44"/>
        <v>6584</v>
      </c>
    </row>
    <row r="151" spans="8:15" x14ac:dyDescent="0.25">
      <c r="H151">
        <f t="shared" si="45"/>
        <v>114</v>
      </c>
      <c r="I151">
        <f t="shared" si="38"/>
        <v>6498</v>
      </c>
      <c r="J151">
        <f t="shared" si="39"/>
        <v>1299.5999999999999</v>
      </c>
      <c r="K151">
        <f t="shared" si="40"/>
        <v>649.79999999999995</v>
      </c>
      <c r="L151">
        <f t="shared" si="41"/>
        <v>324.89999999999998</v>
      </c>
      <c r="M151">
        <f t="shared" si="42"/>
        <v>6548</v>
      </c>
      <c r="N151">
        <f t="shared" si="43"/>
        <v>6598</v>
      </c>
      <c r="O151">
        <f t="shared" si="44"/>
        <v>6698</v>
      </c>
    </row>
    <row r="152" spans="8:15" x14ac:dyDescent="0.25">
      <c r="H152">
        <f t="shared" si="45"/>
        <v>115</v>
      </c>
      <c r="I152">
        <f t="shared" si="38"/>
        <v>6612.5</v>
      </c>
      <c r="J152">
        <f t="shared" si="39"/>
        <v>1322.5</v>
      </c>
      <c r="K152">
        <f t="shared" si="40"/>
        <v>661.25</v>
      </c>
      <c r="L152">
        <f t="shared" si="41"/>
        <v>330.625</v>
      </c>
      <c r="M152">
        <f t="shared" si="42"/>
        <v>6662</v>
      </c>
      <c r="N152">
        <f t="shared" si="43"/>
        <v>6712</v>
      </c>
      <c r="O152">
        <f t="shared" si="44"/>
        <v>6812</v>
      </c>
    </row>
    <row r="153" spans="8:15" x14ac:dyDescent="0.25">
      <c r="H153">
        <f t="shared" si="45"/>
        <v>116</v>
      </c>
      <c r="I153">
        <f t="shared" si="38"/>
        <v>6728</v>
      </c>
      <c r="J153">
        <f t="shared" si="39"/>
        <v>1345.6</v>
      </c>
      <c r="K153">
        <f t="shared" si="40"/>
        <v>672.8</v>
      </c>
      <c r="L153">
        <f t="shared" si="41"/>
        <v>336.4</v>
      </c>
      <c r="M153">
        <f t="shared" si="42"/>
        <v>6778</v>
      </c>
      <c r="N153">
        <f t="shared" si="43"/>
        <v>6828</v>
      </c>
      <c r="O153">
        <f t="shared" si="44"/>
        <v>6928</v>
      </c>
    </row>
    <row r="154" spans="8:15" x14ac:dyDescent="0.25">
      <c r="H154">
        <f t="shared" si="45"/>
        <v>117</v>
      </c>
      <c r="I154">
        <f t="shared" si="38"/>
        <v>6844.5</v>
      </c>
      <c r="J154">
        <f t="shared" si="39"/>
        <v>1368.9</v>
      </c>
      <c r="K154">
        <f t="shared" si="40"/>
        <v>684.45</v>
      </c>
      <c r="L154">
        <f t="shared" si="41"/>
        <v>342.22500000000002</v>
      </c>
      <c r="M154">
        <f t="shared" si="42"/>
        <v>6894</v>
      </c>
      <c r="N154">
        <f t="shared" si="43"/>
        <v>6944</v>
      </c>
      <c r="O154">
        <f t="shared" si="44"/>
        <v>7044</v>
      </c>
    </row>
    <row r="155" spans="8:15" x14ac:dyDescent="0.25">
      <c r="H155">
        <f t="shared" si="45"/>
        <v>118</v>
      </c>
      <c r="I155">
        <f t="shared" si="38"/>
        <v>6962</v>
      </c>
      <c r="J155">
        <f t="shared" si="39"/>
        <v>1392.4</v>
      </c>
      <c r="K155">
        <f t="shared" si="40"/>
        <v>696.2</v>
      </c>
      <c r="L155">
        <f t="shared" si="41"/>
        <v>348.1</v>
      </c>
      <c r="M155">
        <f t="shared" si="42"/>
        <v>7012</v>
      </c>
      <c r="N155">
        <f t="shared" si="43"/>
        <v>7062</v>
      </c>
      <c r="O155">
        <f t="shared" si="44"/>
        <v>7162</v>
      </c>
    </row>
    <row r="156" spans="8:15" x14ac:dyDescent="0.25">
      <c r="H156">
        <f t="shared" si="45"/>
        <v>119</v>
      </c>
      <c r="I156">
        <f t="shared" si="38"/>
        <v>7080.5</v>
      </c>
      <c r="J156">
        <f t="shared" si="39"/>
        <v>1416.1</v>
      </c>
      <c r="K156">
        <f t="shared" si="40"/>
        <v>708.05</v>
      </c>
      <c r="L156">
        <f t="shared" si="41"/>
        <v>354.02499999999998</v>
      </c>
      <c r="M156">
        <f t="shared" si="42"/>
        <v>7130</v>
      </c>
      <c r="N156">
        <f t="shared" si="43"/>
        <v>7180</v>
      </c>
      <c r="O156">
        <f t="shared" si="44"/>
        <v>7280</v>
      </c>
    </row>
    <row r="157" spans="8:15" x14ac:dyDescent="0.25">
      <c r="H157">
        <f t="shared" si="45"/>
        <v>120</v>
      </c>
      <c r="I157">
        <f t="shared" si="38"/>
        <v>7200</v>
      </c>
      <c r="J157">
        <f t="shared" si="39"/>
        <v>1440</v>
      </c>
      <c r="K157">
        <f t="shared" si="40"/>
        <v>720</v>
      </c>
      <c r="L157">
        <f t="shared" si="41"/>
        <v>360</v>
      </c>
      <c r="M157">
        <f t="shared" si="42"/>
        <v>7250</v>
      </c>
      <c r="N157">
        <f t="shared" si="43"/>
        <v>7300</v>
      </c>
      <c r="O157">
        <f t="shared" si="44"/>
        <v>7400</v>
      </c>
    </row>
    <row r="158" spans="8:15" x14ac:dyDescent="0.25">
      <c r="H158">
        <f t="shared" si="45"/>
        <v>121</v>
      </c>
      <c r="I158">
        <f t="shared" si="38"/>
        <v>7320.5</v>
      </c>
      <c r="J158">
        <f t="shared" si="39"/>
        <v>1464.1</v>
      </c>
      <c r="K158">
        <f t="shared" si="40"/>
        <v>732.05</v>
      </c>
      <c r="L158">
        <f t="shared" si="41"/>
        <v>366.02499999999998</v>
      </c>
      <c r="M158">
        <f t="shared" si="42"/>
        <v>7370</v>
      </c>
      <c r="N158">
        <f t="shared" si="43"/>
        <v>7420</v>
      </c>
      <c r="O158">
        <f t="shared" si="44"/>
        <v>7520</v>
      </c>
    </row>
    <row r="159" spans="8:15" x14ac:dyDescent="0.25">
      <c r="H159">
        <f t="shared" si="45"/>
        <v>122</v>
      </c>
      <c r="I159">
        <f t="shared" si="38"/>
        <v>7442</v>
      </c>
      <c r="J159">
        <f t="shared" si="39"/>
        <v>1488.4</v>
      </c>
      <c r="K159">
        <f t="shared" si="40"/>
        <v>744.2</v>
      </c>
      <c r="L159">
        <f t="shared" si="41"/>
        <v>372.1</v>
      </c>
      <c r="M159">
        <f t="shared" si="42"/>
        <v>7492</v>
      </c>
      <c r="N159">
        <f t="shared" si="43"/>
        <v>7542</v>
      </c>
      <c r="O159">
        <f t="shared" si="44"/>
        <v>7642</v>
      </c>
    </row>
    <row r="160" spans="8:15" x14ac:dyDescent="0.25">
      <c r="H160">
        <f t="shared" si="45"/>
        <v>123</v>
      </c>
      <c r="I160">
        <f t="shared" si="38"/>
        <v>7564.5</v>
      </c>
      <c r="J160">
        <f t="shared" si="39"/>
        <v>1512.9</v>
      </c>
      <c r="K160">
        <f t="shared" si="40"/>
        <v>756.45</v>
      </c>
      <c r="L160">
        <f t="shared" si="41"/>
        <v>378.22500000000002</v>
      </c>
      <c r="M160">
        <f t="shared" si="42"/>
        <v>7614</v>
      </c>
      <c r="N160">
        <f t="shared" si="43"/>
        <v>7664</v>
      </c>
      <c r="O160">
        <f t="shared" si="44"/>
        <v>7764</v>
      </c>
    </row>
    <row r="161" spans="8:15" x14ac:dyDescent="0.25">
      <c r="H161">
        <f t="shared" si="45"/>
        <v>124</v>
      </c>
      <c r="I161">
        <f t="shared" si="38"/>
        <v>7688</v>
      </c>
      <c r="J161">
        <f t="shared" si="39"/>
        <v>1537.6</v>
      </c>
      <c r="K161">
        <f t="shared" si="40"/>
        <v>768.8</v>
      </c>
      <c r="L161">
        <f t="shared" si="41"/>
        <v>384.4</v>
      </c>
      <c r="M161">
        <f t="shared" si="42"/>
        <v>7738</v>
      </c>
      <c r="N161">
        <f t="shared" si="43"/>
        <v>7788</v>
      </c>
      <c r="O161">
        <f t="shared" si="44"/>
        <v>7888</v>
      </c>
    </row>
    <row r="162" spans="8:15" x14ac:dyDescent="0.25">
      <c r="H162">
        <f t="shared" si="45"/>
        <v>125</v>
      </c>
      <c r="I162">
        <f t="shared" si="38"/>
        <v>7812.5</v>
      </c>
      <c r="J162">
        <f t="shared" si="39"/>
        <v>1562.5</v>
      </c>
      <c r="K162">
        <f t="shared" si="40"/>
        <v>781.25</v>
      </c>
      <c r="L162">
        <f t="shared" si="41"/>
        <v>390.625</v>
      </c>
      <c r="M162">
        <f t="shared" si="42"/>
        <v>7862</v>
      </c>
      <c r="N162">
        <f t="shared" si="43"/>
        <v>7912</v>
      </c>
      <c r="O162">
        <f t="shared" si="44"/>
        <v>8012</v>
      </c>
    </row>
    <row r="163" spans="8:15" x14ac:dyDescent="0.25">
      <c r="H163">
        <f t="shared" si="45"/>
        <v>126</v>
      </c>
      <c r="I163">
        <f t="shared" si="38"/>
        <v>7938</v>
      </c>
      <c r="J163">
        <f t="shared" si="39"/>
        <v>1587.6</v>
      </c>
      <c r="K163">
        <f t="shared" si="40"/>
        <v>793.8</v>
      </c>
      <c r="L163">
        <f t="shared" si="41"/>
        <v>396.9</v>
      </c>
      <c r="M163">
        <f t="shared" si="42"/>
        <v>7988</v>
      </c>
      <c r="N163">
        <f t="shared" si="43"/>
        <v>8038</v>
      </c>
      <c r="O163">
        <f t="shared" si="44"/>
        <v>8138</v>
      </c>
    </row>
    <row r="164" spans="8:15" x14ac:dyDescent="0.25">
      <c r="H164">
        <f t="shared" si="45"/>
        <v>127</v>
      </c>
      <c r="I164">
        <f t="shared" si="38"/>
        <v>8064.5</v>
      </c>
      <c r="J164">
        <f t="shared" si="39"/>
        <v>1612.9</v>
      </c>
      <c r="K164">
        <f t="shared" si="40"/>
        <v>806.45</v>
      </c>
      <c r="L164">
        <f t="shared" si="41"/>
        <v>403.22500000000002</v>
      </c>
      <c r="M164">
        <f t="shared" si="42"/>
        <v>8114</v>
      </c>
      <c r="N164">
        <f t="shared" si="43"/>
        <v>8164</v>
      </c>
      <c r="O164">
        <f t="shared" si="44"/>
        <v>8264</v>
      </c>
    </row>
    <row r="165" spans="8:15" x14ac:dyDescent="0.25">
      <c r="H165">
        <f t="shared" si="45"/>
        <v>128</v>
      </c>
      <c r="I165">
        <f t="shared" si="38"/>
        <v>8192</v>
      </c>
      <c r="J165">
        <f t="shared" si="39"/>
        <v>1638.4</v>
      </c>
      <c r="K165">
        <f t="shared" si="40"/>
        <v>819.2</v>
      </c>
      <c r="L165">
        <f t="shared" si="41"/>
        <v>409.6</v>
      </c>
      <c r="M165">
        <f t="shared" si="42"/>
        <v>8242</v>
      </c>
      <c r="N165">
        <f t="shared" si="43"/>
        <v>8292</v>
      </c>
      <c r="O165">
        <f t="shared" si="44"/>
        <v>8392</v>
      </c>
    </row>
    <row r="166" spans="8:15" x14ac:dyDescent="0.25">
      <c r="H166">
        <f t="shared" si="45"/>
        <v>129</v>
      </c>
      <c r="I166">
        <f t="shared" si="38"/>
        <v>8320.5</v>
      </c>
      <c r="J166">
        <f t="shared" si="39"/>
        <v>1664.1</v>
      </c>
      <c r="K166">
        <f t="shared" si="40"/>
        <v>832.05</v>
      </c>
      <c r="L166">
        <f t="shared" si="41"/>
        <v>416.02499999999998</v>
      </c>
      <c r="M166">
        <f t="shared" si="42"/>
        <v>8370</v>
      </c>
      <c r="N166">
        <f t="shared" si="43"/>
        <v>8420</v>
      </c>
      <c r="O166">
        <f t="shared" si="44"/>
        <v>8520</v>
      </c>
    </row>
    <row r="167" spans="8:15" x14ac:dyDescent="0.25">
      <c r="H167">
        <f t="shared" si="45"/>
        <v>130</v>
      </c>
      <c r="I167">
        <f t="shared" ref="I167:I230" si="46">POWER(H167,2)/2</f>
        <v>8450</v>
      </c>
      <c r="J167">
        <f t="shared" ref="J167:J230" si="47">I167/5</f>
        <v>1690</v>
      </c>
      <c r="K167">
        <f t="shared" ref="K167:K230" si="48">I167/10</f>
        <v>845</v>
      </c>
      <c r="L167">
        <f t="shared" ref="L167:L230" si="49">I167/20</f>
        <v>422.5</v>
      </c>
      <c r="M167">
        <f t="shared" ref="M167:M230" si="50">ROUNDDOWN((10+J167)*5,0)</f>
        <v>8500</v>
      </c>
      <c r="N167">
        <f t="shared" ref="N167:N230" si="51">ROUNDDOWN((10+K167)*10,0)</f>
        <v>8550</v>
      </c>
      <c r="O167">
        <f t="shared" ref="O167:O230" si="52">ROUNDDOWN((10+L167)*20,0)</f>
        <v>8650</v>
      </c>
    </row>
    <row r="168" spans="8:15" x14ac:dyDescent="0.25">
      <c r="H168">
        <f t="shared" ref="H168:H231" si="53">H167+1</f>
        <v>131</v>
      </c>
      <c r="I168">
        <f t="shared" si="46"/>
        <v>8580.5</v>
      </c>
      <c r="J168">
        <f t="shared" si="47"/>
        <v>1716.1</v>
      </c>
      <c r="K168">
        <f t="shared" si="48"/>
        <v>858.05</v>
      </c>
      <c r="L168">
        <f t="shared" si="49"/>
        <v>429.02499999999998</v>
      </c>
      <c r="M168">
        <f t="shared" si="50"/>
        <v>8630</v>
      </c>
      <c r="N168">
        <f t="shared" si="51"/>
        <v>8680</v>
      </c>
      <c r="O168">
        <f t="shared" si="52"/>
        <v>8780</v>
      </c>
    </row>
    <row r="169" spans="8:15" x14ac:dyDescent="0.25">
      <c r="H169">
        <f t="shared" si="53"/>
        <v>132</v>
      </c>
      <c r="I169">
        <f t="shared" si="46"/>
        <v>8712</v>
      </c>
      <c r="J169">
        <f t="shared" si="47"/>
        <v>1742.4</v>
      </c>
      <c r="K169">
        <f t="shared" si="48"/>
        <v>871.2</v>
      </c>
      <c r="L169">
        <f t="shared" si="49"/>
        <v>435.6</v>
      </c>
      <c r="M169">
        <f t="shared" si="50"/>
        <v>8762</v>
      </c>
      <c r="N169">
        <f t="shared" si="51"/>
        <v>8812</v>
      </c>
      <c r="O169">
        <f t="shared" si="52"/>
        <v>8912</v>
      </c>
    </row>
    <row r="170" spans="8:15" x14ac:dyDescent="0.25">
      <c r="H170">
        <f t="shared" si="53"/>
        <v>133</v>
      </c>
      <c r="I170">
        <f t="shared" si="46"/>
        <v>8844.5</v>
      </c>
      <c r="J170">
        <f t="shared" si="47"/>
        <v>1768.9</v>
      </c>
      <c r="K170">
        <f t="shared" si="48"/>
        <v>884.45</v>
      </c>
      <c r="L170">
        <f t="shared" si="49"/>
        <v>442.22500000000002</v>
      </c>
      <c r="M170">
        <f t="shared" si="50"/>
        <v>8894</v>
      </c>
      <c r="N170">
        <f t="shared" si="51"/>
        <v>8944</v>
      </c>
      <c r="O170">
        <f t="shared" si="52"/>
        <v>9044</v>
      </c>
    </row>
    <row r="171" spans="8:15" x14ac:dyDescent="0.25">
      <c r="H171">
        <f t="shared" si="53"/>
        <v>134</v>
      </c>
      <c r="I171">
        <f t="shared" si="46"/>
        <v>8978</v>
      </c>
      <c r="J171">
        <f t="shared" si="47"/>
        <v>1795.6</v>
      </c>
      <c r="K171">
        <f t="shared" si="48"/>
        <v>897.8</v>
      </c>
      <c r="L171">
        <f t="shared" si="49"/>
        <v>448.9</v>
      </c>
      <c r="M171">
        <f t="shared" si="50"/>
        <v>9028</v>
      </c>
      <c r="N171">
        <f t="shared" si="51"/>
        <v>9078</v>
      </c>
      <c r="O171">
        <f t="shared" si="52"/>
        <v>9178</v>
      </c>
    </row>
    <row r="172" spans="8:15" x14ac:dyDescent="0.25">
      <c r="H172">
        <f t="shared" si="53"/>
        <v>135</v>
      </c>
      <c r="I172">
        <f t="shared" si="46"/>
        <v>9112.5</v>
      </c>
      <c r="J172">
        <f t="shared" si="47"/>
        <v>1822.5</v>
      </c>
      <c r="K172">
        <f t="shared" si="48"/>
        <v>911.25</v>
      </c>
      <c r="L172">
        <f t="shared" si="49"/>
        <v>455.625</v>
      </c>
      <c r="M172">
        <f t="shared" si="50"/>
        <v>9162</v>
      </c>
      <c r="N172">
        <f t="shared" si="51"/>
        <v>9212</v>
      </c>
      <c r="O172">
        <f t="shared" si="52"/>
        <v>9312</v>
      </c>
    </row>
    <row r="173" spans="8:15" x14ac:dyDescent="0.25">
      <c r="H173">
        <f t="shared" si="53"/>
        <v>136</v>
      </c>
      <c r="I173">
        <f t="shared" si="46"/>
        <v>9248</v>
      </c>
      <c r="J173">
        <f t="shared" si="47"/>
        <v>1849.6</v>
      </c>
      <c r="K173">
        <f t="shared" si="48"/>
        <v>924.8</v>
      </c>
      <c r="L173">
        <f t="shared" si="49"/>
        <v>462.4</v>
      </c>
      <c r="M173">
        <f t="shared" si="50"/>
        <v>9298</v>
      </c>
      <c r="N173">
        <f t="shared" si="51"/>
        <v>9348</v>
      </c>
      <c r="O173">
        <f t="shared" si="52"/>
        <v>9448</v>
      </c>
    </row>
    <row r="174" spans="8:15" x14ac:dyDescent="0.25">
      <c r="H174">
        <f t="shared" si="53"/>
        <v>137</v>
      </c>
      <c r="I174">
        <f t="shared" si="46"/>
        <v>9384.5</v>
      </c>
      <c r="J174">
        <f t="shared" si="47"/>
        <v>1876.9</v>
      </c>
      <c r="K174">
        <f t="shared" si="48"/>
        <v>938.45</v>
      </c>
      <c r="L174">
        <f t="shared" si="49"/>
        <v>469.22500000000002</v>
      </c>
      <c r="M174">
        <f t="shared" si="50"/>
        <v>9434</v>
      </c>
      <c r="N174">
        <f t="shared" si="51"/>
        <v>9484</v>
      </c>
      <c r="O174">
        <f t="shared" si="52"/>
        <v>9584</v>
      </c>
    </row>
    <row r="175" spans="8:15" x14ac:dyDescent="0.25">
      <c r="H175">
        <f t="shared" si="53"/>
        <v>138</v>
      </c>
      <c r="I175">
        <f t="shared" si="46"/>
        <v>9522</v>
      </c>
      <c r="J175">
        <f t="shared" si="47"/>
        <v>1904.4</v>
      </c>
      <c r="K175">
        <f t="shared" si="48"/>
        <v>952.2</v>
      </c>
      <c r="L175">
        <f t="shared" si="49"/>
        <v>476.1</v>
      </c>
      <c r="M175">
        <f t="shared" si="50"/>
        <v>9572</v>
      </c>
      <c r="N175">
        <f t="shared" si="51"/>
        <v>9622</v>
      </c>
      <c r="O175">
        <f t="shared" si="52"/>
        <v>9722</v>
      </c>
    </row>
    <row r="176" spans="8:15" x14ac:dyDescent="0.25">
      <c r="H176">
        <f t="shared" si="53"/>
        <v>139</v>
      </c>
      <c r="I176">
        <f t="shared" si="46"/>
        <v>9660.5</v>
      </c>
      <c r="J176">
        <f t="shared" si="47"/>
        <v>1932.1</v>
      </c>
      <c r="K176">
        <f t="shared" si="48"/>
        <v>966.05</v>
      </c>
      <c r="L176">
        <f t="shared" si="49"/>
        <v>483.02499999999998</v>
      </c>
      <c r="M176">
        <f t="shared" si="50"/>
        <v>9710</v>
      </c>
      <c r="N176">
        <f t="shared" si="51"/>
        <v>9760</v>
      </c>
      <c r="O176">
        <f t="shared" si="52"/>
        <v>9860</v>
      </c>
    </row>
    <row r="177" spans="8:15" x14ac:dyDescent="0.25">
      <c r="H177">
        <f t="shared" si="53"/>
        <v>140</v>
      </c>
      <c r="I177">
        <f t="shared" si="46"/>
        <v>9800</v>
      </c>
      <c r="J177">
        <f t="shared" si="47"/>
        <v>1960</v>
      </c>
      <c r="K177">
        <f t="shared" si="48"/>
        <v>980</v>
      </c>
      <c r="L177">
        <f t="shared" si="49"/>
        <v>490</v>
      </c>
      <c r="M177">
        <f t="shared" si="50"/>
        <v>9850</v>
      </c>
      <c r="N177">
        <f t="shared" si="51"/>
        <v>9900</v>
      </c>
      <c r="O177">
        <f t="shared" si="52"/>
        <v>10000</v>
      </c>
    </row>
    <row r="178" spans="8:15" x14ac:dyDescent="0.25">
      <c r="H178">
        <f t="shared" si="53"/>
        <v>141</v>
      </c>
      <c r="I178">
        <f t="shared" si="46"/>
        <v>9940.5</v>
      </c>
      <c r="J178">
        <f t="shared" si="47"/>
        <v>1988.1</v>
      </c>
      <c r="K178">
        <f t="shared" si="48"/>
        <v>994.05</v>
      </c>
      <c r="L178">
        <f t="shared" si="49"/>
        <v>497.02499999999998</v>
      </c>
      <c r="M178">
        <f t="shared" si="50"/>
        <v>9990</v>
      </c>
      <c r="N178">
        <f t="shared" si="51"/>
        <v>10040</v>
      </c>
      <c r="O178">
        <f t="shared" si="52"/>
        <v>10140</v>
      </c>
    </row>
    <row r="179" spans="8:15" x14ac:dyDescent="0.25">
      <c r="H179">
        <f t="shared" si="53"/>
        <v>142</v>
      </c>
      <c r="I179">
        <f t="shared" si="46"/>
        <v>10082</v>
      </c>
      <c r="J179">
        <f t="shared" si="47"/>
        <v>2016.4</v>
      </c>
      <c r="K179">
        <f t="shared" si="48"/>
        <v>1008.2</v>
      </c>
      <c r="L179">
        <f t="shared" si="49"/>
        <v>504.1</v>
      </c>
      <c r="M179">
        <f t="shared" si="50"/>
        <v>10132</v>
      </c>
      <c r="N179">
        <f t="shared" si="51"/>
        <v>10182</v>
      </c>
      <c r="O179">
        <f t="shared" si="52"/>
        <v>10282</v>
      </c>
    </row>
    <row r="180" spans="8:15" x14ac:dyDescent="0.25">
      <c r="H180">
        <f t="shared" si="53"/>
        <v>143</v>
      </c>
      <c r="I180">
        <f t="shared" si="46"/>
        <v>10224.5</v>
      </c>
      <c r="J180">
        <f t="shared" si="47"/>
        <v>2044.9</v>
      </c>
      <c r="K180">
        <f t="shared" si="48"/>
        <v>1022.45</v>
      </c>
      <c r="L180">
        <f t="shared" si="49"/>
        <v>511.22500000000002</v>
      </c>
      <c r="M180">
        <f t="shared" si="50"/>
        <v>10274</v>
      </c>
      <c r="N180">
        <f t="shared" si="51"/>
        <v>10324</v>
      </c>
      <c r="O180">
        <f t="shared" si="52"/>
        <v>10424</v>
      </c>
    </row>
    <row r="181" spans="8:15" x14ac:dyDescent="0.25">
      <c r="H181">
        <f t="shared" si="53"/>
        <v>144</v>
      </c>
      <c r="I181">
        <f t="shared" si="46"/>
        <v>10368</v>
      </c>
      <c r="J181">
        <f t="shared" si="47"/>
        <v>2073.6</v>
      </c>
      <c r="K181">
        <f t="shared" si="48"/>
        <v>1036.8</v>
      </c>
      <c r="L181">
        <f t="shared" si="49"/>
        <v>518.4</v>
      </c>
      <c r="M181">
        <f t="shared" si="50"/>
        <v>10418</v>
      </c>
      <c r="N181">
        <f t="shared" si="51"/>
        <v>10468</v>
      </c>
      <c r="O181">
        <f t="shared" si="52"/>
        <v>10568</v>
      </c>
    </row>
    <row r="182" spans="8:15" x14ac:dyDescent="0.25">
      <c r="H182">
        <f t="shared" si="53"/>
        <v>145</v>
      </c>
      <c r="I182">
        <f t="shared" si="46"/>
        <v>10512.5</v>
      </c>
      <c r="J182">
        <f t="shared" si="47"/>
        <v>2102.5</v>
      </c>
      <c r="K182">
        <f t="shared" si="48"/>
        <v>1051.25</v>
      </c>
      <c r="L182">
        <f t="shared" si="49"/>
        <v>525.625</v>
      </c>
      <c r="M182">
        <f t="shared" si="50"/>
        <v>10562</v>
      </c>
      <c r="N182">
        <f t="shared" si="51"/>
        <v>10612</v>
      </c>
      <c r="O182">
        <f t="shared" si="52"/>
        <v>10712</v>
      </c>
    </row>
    <row r="183" spans="8:15" x14ac:dyDescent="0.25">
      <c r="H183">
        <f t="shared" si="53"/>
        <v>146</v>
      </c>
      <c r="I183">
        <f t="shared" si="46"/>
        <v>10658</v>
      </c>
      <c r="J183">
        <f t="shared" si="47"/>
        <v>2131.6</v>
      </c>
      <c r="K183">
        <f t="shared" si="48"/>
        <v>1065.8</v>
      </c>
      <c r="L183">
        <f t="shared" si="49"/>
        <v>532.9</v>
      </c>
      <c r="M183">
        <f t="shared" si="50"/>
        <v>10708</v>
      </c>
      <c r="N183">
        <f t="shared" si="51"/>
        <v>10758</v>
      </c>
      <c r="O183">
        <f t="shared" si="52"/>
        <v>10858</v>
      </c>
    </row>
    <row r="184" spans="8:15" x14ac:dyDescent="0.25">
      <c r="H184">
        <f t="shared" si="53"/>
        <v>147</v>
      </c>
      <c r="I184">
        <f t="shared" si="46"/>
        <v>10804.5</v>
      </c>
      <c r="J184">
        <f t="shared" si="47"/>
        <v>2160.9</v>
      </c>
      <c r="K184">
        <f t="shared" si="48"/>
        <v>1080.45</v>
      </c>
      <c r="L184">
        <f t="shared" si="49"/>
        <v>540.22500000000002</v>
      </c>
      <c r="M184">
        <f t="shared" si="50"/>
        <v>10854</v>
      </c>
      <c r="N184">
        <f t="shared" si="51"/>
        <v>10904</v>
      </c>
      <c r="O184">
        <f t="shared" si="52"/>
        <v>11004</v>
      </c>
    </row>
    <row r="185" spans="8:15" x14ac:dyDescent="0.25">
      <c r="H185">
        <f t="shared" si="53"/>
        <v>148</v>
      </c>
      <c r="I185">
        <f t="shared" si="46"/>
        <v>10952</v>
      </c>
      <c r="J185">
        <f t="shared" si="47"/>
        <v>2190.4</v>
      </c>
      <c r="K185">
        <f t="shared" si="48"/>
        <v>1095.2</v>
      </c>
      <c r="L185">
        <f t="shared" si="49"/>
        <v>547.6</v>
      </c>
      <c r="M185">
        <f t="shared" si="50"/>
        <v>11002</v>
      </c>
      <c r="N185">
        <f t="shared" si="51"/>
        <v>11052</v>
      </c>
      <c r="O185">
        <f t="shared" si="52"/>
        <v>11152</v>
      </c>
    </row>
    <row r="186" spans="8:15" x14ac:dyDescent="0.25">
      <c r="H186">
        <f t="shared" si="53"/>
        <v>149</v>
      </c>
      <c r="I186">
        <f t="shared" si="46"/>
        <v>11100.5</v>
      </c>
      <c r="J186">
        <f t="shared" si="47"/>
        <v>2220.1</v>
      </c>
      <c r="K186">
        <f t="shared" si="48"/>
        <v>1110.05</v>
      </c>
      <c r="L186">
        <f t="shared" si="49"/>
        <v>555.02499999999998</v>
      </c>
      <c r="M186">
        <f t="shared" si="50"/>
        <v>11150</v>
      </c>
      <c r="N186">
        <f t="shared" si="51"/>
        <v>11200</v>
      </c>
      <c r="O186">
        <f t="shared" si="52"/>
        <v>11300</v>
      </c>
    </row>
    <row r="187" spans="8:15" x14ac:dyDescent="0.25">
      <c r="H187">
        <f t="shared" si="53"/>
        <v>150</v>
      </c>
      <c r="I187">
        <f t="shared" si="46"/>
        <v>11250</v>
      </c>
      <c r="J187">
        <f t="shared" si="47"/>
        <v>2250</v>
      </c>
      <c r="K187">
        <f t="shared" si="48"/>
        <v>1125</v>
      </c>
      <c r="L187">
        <f t="shared" si="49"/>
        <v>562.5</v>
      </c>
      <c r="M187">
        <f t="shared" si="50"/>
        <v>11300</v>
      </c>
      <c r="N187">
        <f t="shared" si="51"/>
        <v>11350</v>
      </c>
      <c r="O187">
        <f t="shared" si="52"/>
        <v>11450</v>
      </c>
    </row>
    <row r="188" spans="8:15" x14ac:dyDescent="0.25">
      <c r="H188">
        <f t="shared" si="53"/>
        <v>151</v>
      </c>
      <c r="I188">
        <f t="shared" si="46"/>
        <v>11400.5</v>
      </c>
      <c r="J188">
        <f t="shared" si="47"/>
        <v>2280.1</v>
      </c>
      <c r="K188">
        <f t="shared" si="48"/>
        <v>1140.05</v>
      </c>
      <c r="L188">
        <f t="shared" si="49"/>
        <v>570.02499999999998</v>
      </c>
      <c r="M188">
        <f t="shared" si="50"/>
        <v>11450</v>
      </c>
      <c r="N188">
        <f t="shared" si="51"/>
        <v>11500</v>
      </c>
      <c r="O188">
        <f t="shared" si="52"/>
        <v>11600</v>
      </c>
    </row>
    <row r="189" spans="8:15" x14ac:dyDescent="0.25">
      <c r="H189">
        <f t="shared" si="53"/>
        <v>152</v>
      </c>
      <c r="I189">
        <f t="shared" si="46"/>
        <v>11552</v>
      </c>
      <c r="J189">
        <f t="shared" si="47"/>
        <v>2310.4</v>
      </c>
      <c r="K189">
        <f t="shared" si="48"/>
        <v>1155.2</v>
      </c>
      <c r="L189">
        <f t="shared" si="49"/>
        <v>577.6</v>
      </c>
      <c r="M189">
        <f t="shared" si="50"/>
        <v>11602</v>
      </c>
      <c r="N189">
        <f t="shared" si="51"/>
        <v>11652</v>
      </c>
      <c r="O189">
        <f t="shared" si="52"/>
        <v>11752</v>
      </c>
    </row>
    <row r="190" spans="8:15" x14ac:dyDescent="0.25">
      <c r="H190">
        <f t="shared" si="53"/>
        <v>153</v>
      </c>
      <c r="I190">
        <f t="shared" si="46"/>
        <v>11704.5</v>
      </c>
      <c r="J190">
        <f t="shared" si="47"/>
        <v>2340.9</v>
      </c>
      <c r="K190">
        <f t="shared" si="48"/>
        <v>1170.45</v>
      </c>
      <c r="L190">
        <f t="shared" si="49"/>
        <v>585.22500000000002</v>
      </c>
      <c r="M190">
        <f t="shared" si="50"/>
        <v>11754</v>
      </c>
      <c r="N190">
        <f t="shared" si="51"/>
        <v>11804</v>
      </c>
      <c r="O190">
        <f t="shared" si="52"/>
        <v>11904</v>
      </c>
    </row>
    <row r="191" spans="8:15" x14ac:dyDescent="0.25">
      <c r="H191">
        <f t="shared" si="53"/>
        <v>154</v>
      </c>
      <c r="I191">
        <f t="shared" si="46"/>
        <v>11858</v>
      </c>
      <c r="J191">
        <f t="shared" si="47"/>
        <v>2371.6</v>
      </c>
      <c r="K191">
        <f t="shared" si="48"/>
        <v>1185.8</v>
      </c>
      <c r="L191">
        <f t="shared" si="49"/>
        <v>592.9</v>
      </c>
      <c r="M191">
        <f t="shared" si="50"/>
        <v>11908</v>
      </c>
      <c r="N191">
        <f t="shared" si="51"/>
        <v>11958</v>
      </c>
      <c r="O191">
        <f t="shared" si="52"/>
        <v>12058</v>
      </c>
    </row>
    <row r="192" spans="8:15" x14ac:dyDescent="0.25">
      <c r="H192">
        <f t="shared" si="53"/>
        <v>155</v>
      </c>
      <c r="I192">
        <f t="shared" si="46"/>
        <v>12012.5</v>
      </c>
      <c r="J192">
        <f t="shared" si="47"/>
        <v>2402.5</v>
      </c>
      <c r="K192">
        <f t="shared" si="48"/>
        <v>1201.25</v>
      </c>
      <c r="L192">
        <f t="shared" si="49"/>
        <v>600.625</v>
      </c>
      <c r="M192">
        <f t="shared" si="50"/>
        <v>12062</v>
      </c>
      <c r="N192">
        <f t="shared" si="51"/>
        <v>12112</v>
      </c>
      <c r="O192">
        <f t="shared" si="52"/>
        <v>12212</v>
      </c>
    </row>
    <row r="193" spans="8:15" x14ac:dyDescent="0.25">
      <c r="H193">
        <f t="shared" si="53"/>
        <v>156</v>
      </c>
      <c r="I193">
        <f t="shared" si="46"/>
        <v>12168</v>
      </c>
      <c r="J193">
        <f t="shared" si="47"/>
        <v>2433.6</v>
      </c>
      <c r="K193">
        <f t="shared" si="48"/>
        <v>1216.8</v>
      </c>
      <c r="L193">
        <f t="shared" si="49"/>
        <v>608.4</v>
      </c>
      <c r="M193">
        <f t="shared" si="50"/>
        <v>12218</v>
      </c>
      <c r="N193">
        <f t="shared" si="51"/>
        <v>12268</v>
      </c>
      <c r="O193">
        <f t="shared" si="52"/>
        <v>12368</v>
      </c>
    </row>
    <row r="194" spans="8:15" x14ac:dyDescent="0.25">
      <c r="H194">
        <f t="shared" si="53"/>
        <v>157</v>
      </c>
      <c r="I194">
        <f t="shared" si="46"/>
        <v>12324.5</v>
      </c>
      <c r="J194">
        <f t="shared" si="47"/>
        <v>2464.9</v>
      </c>
      <c r="K194">
        <f t="shared" si="48"/>
        <v>1232.45</v>
      </c>
      <c r="L194">
        <f t="shared" si="49"/>
        <v>616.22500000000002</v>
      </c>
      <c r="M194">
        <f t="shared" si="50"/>
        <v>12374</v>
      </c>
      <c r="N194">
        <f t="shared" si="51"/>
        <v>12424</v>
      </c>
      <c r="O194">
        <f t="shared" si="52"/>
        <v>12524</v>
      </c>
    </row>
    <row r="195" spans="8:15" x14ac:dyDescent="0.25">
      <c r="H195">
        <f t="shared" si="53"/>
        <v>158</v>
      </c>
      <c r="I195">
        <f t="shared" si="46"/>
        <v>12482</v>
      </c>
      <c r="J195">
        <f t="shared" si="47"/>
        <v>2496.4</v>
      </c>
      <c r="K195">
        <f t="shared" si="48"/>
        <v>1248.2</v>
      </c>
      <c r="L195">
        <f t="shared" si="49"/>
        <v>624.1</v>
      </c>
      <c r="M195">
        <f t="shared" si="50"/>
        <v>12532</v>
      </c>
      <c r="N195">
        <f t="shared" si="51"/>
        <v>12582</v>
      </c>
      <c r="O195">
        <f t="shared" si="52"/>
        <v>12682</v>
      </c>
    </row>
    <row r="196" spans="8:15" x14ac:dyDescent="0.25">
      <c r="H196">
        <f t="shared" si="53"/>
        <v>159</v>
      </c>
      <c r="I196">
        <f t="shared" si="46"/>
        <v>12640.5</v>
      </c>
      <c r="J196">
        <f t="shared" si="47"/>
        <v>2528.1</v>
      </c>
      <c r="K196">
        <f t="shared" si="48"/>
        <v>1264.05</v>
      </c>
      <c r="L196">
        <f t="shared" si="49"/>
        <v>632.02499999999998</v>
      </c>
      <c r="M196">
        <f t="shared" si="50"/>
        <v>12690</v>
      </c>
      <c r="N196">
        <f t="shared" si="51"/>
        <v>12740</v>
      </c>
      <c r="O196">
        <f t="shared" si="52"/>
        <v>12840</v>
      </c>
    </row>
    <row r="197" spans="8:15" x14ac:dyDescent="0.25">
      <c r="H197">
        <f t="shared" si="53"/>
        <v>160</v>
      </c>
      <c r="I197">
        <f t="shared" si="46"/>
        <v>12800</v>
      </c>
      <c r="J197">
        <f t="shared" si="47"/>
        <v>2560</v>
      </c>
      <c r="K197">
        <f t="shared" si="48"/>
        <v>1280</v>
      </c>
      <c r="L197">
        <f t="shared" si="49"/>
        <v>640</v>
      </c>
      <c r="M197">
        <f t="shared" si="50"/>
        <v>12850</v>
      </c>
      <c r="N197">
        <f t="shared" si="51"/>
        <v>12900</v>
      </c>
      <c r="O197">
        <f t="shared" si="52"/>
        <v>13000</v>
      </c>
    </row>
    <row r="198" spans="8:15" x14ac:dyDescent="0.25">
      <c r="H198">
        <f t="shared" si="53"/>
        <v>161</v>
      </c>
      <c r="I198">
        <f t="shared" si="46"/>
        <v>12960.5</v>
      </c>
      <c r="J198">
        <f t="shared" si="47"/>
        <v>2592.1</v>
      </c>
      <c r="K198">
        <f t="shared" si="48"/>
        <v>1296.05</v>
      </c>
      <c r="L198">
        <f t="shared" si="49"/>
        <v>648.02499999999998</v>
      </c>
      <c r="M198">
        <f t="shared" si="50"/>
        <v>13010</v>
      </c>
      <c r="N198">
        <f t="shared" si="51"/>
        <v>13060</v>
      </c>
      <c r="O198">
        <f t="shared" si="52"/>
        <v>13160</v>
      </c>
    </row>
    <row r="199" spans="8:15" x14ac:dyDescent="0.25">
      <c r="H199">
        <f t="shared" si="53"/>
        <v>162</v>
      </c>
      <c r="I199">
        <f t="shared" si="46"/>
        <v>13122</v>
      </c>
      <c r="J199">
        <f t="shared" si="47"/>
        <v>2624.4</v>
      </c>
      <c r="K199">
        <f t="shared" si="48"/>
        <v>1312.2</v>
      </c>
      <c r="L199">
        <f t="shared" si="49"/>
        <v>656.1</v>
      </c>
      <c r="M199">
        <f t="shared" si="50"/>
        <v>13172</v>
      </c>
      <c r="N199">
        <f t="shared" si="51"/>
        <v>13222</v>
      </c>
      <c r="O199">
        <f t="shared" si="52"/>
        <v>13322</v>
      </c>
    </row>
    <row r="200" spans="8:15" x14ac:dyDescent="0.25">
      <c r="H200">
        <f t="shared" si="53"/>
        <v>163</v>
      </c>
      <c r="I200">
        <f t="shared" si="46"/>
        <v>13284.5</v>
      </c>
      <c r="J200">
        <f t="shared" si="47"/>
        <v>2656.9</v>
      </c>
      <c r="K200">
        <f t="shared" si="48"/>
        <v>1328.45</v>
      </c>
      <c r="L200">
        <f t="shared" si="49"/>
        <v>664.22500000000002</v>
      </c>
      <c r="M200">
        <f t="shared" si="50"/>
        <v>13334</v>
      </c>
      <c r="N200">
        <f t="shared" si="51"/>
        <v>13384</v>
      </c>
      <c r="O200">
        <f t="shared" si="52"/>
        <v>13484</v>
      </c>
    </row>
    <row r="201" spans="8:15" x14ac:dyDescent="0.25">
      <c r="H201">
        <f t="shared" si="53"/>
        <v>164</v>
      </c>
      <c r="I201">
        <f t="shared" si="46"/>
        <v>13448</v>
      </c>
      <c r="J201">
        <f t="shared" si="47"/>
        <v>2689.6</v>
      </c>
      <c r="K201">
        <f t="shared" si="48"/>
        <v>1344.8</v>
      </c>
      <c r="L201">
        <f t="shared" si="49"/>
        <v>672.4</v>
      </c>
      <c r="M201">
        <f t="shared" si="50"/>
        <v>13498</v>
      </c>
      <c r="N201">
        <f t="shared" si="51"/>
        <v>13548</v>
      </c>
      <c r="O201">
        <f t="shared" si="52"/>
        <v>13648</v>
      </c>
    </row>
    <row r="202" spans="8:15" x14ac:dyDescent="0.25">
      <c r="H202">
        <f t="shared" si="53"/>
        <v>165</v>
      </c>
      <c r="I202">
        <f t="shared" si="46"/>
        <v>13612.5</v>
      </c>
      <c r="J202">
        <f t="shared" si="47"/>
        <v>2722.5</v>
      </c>
      <c r="K202">
        <f t="shared" si="48"/>
        <v>1361.25</v>
      </c>
      <c r="L202">
        <f t="shared" si="49"/>
        <v>680.625</v>
      </c>
      <c r="M202">
        <f t="shared" si="50"/>
        <v>13662</v>
      </c>
      <c r="N202">
        <f t="shared" si="51"/>
        <v>13712</v>
      </c>
      <c r="O202">
        <f t="shared" si="52"/>
        <v>13812</v>
      </c>
    </row>
    <row r="203" spans="8:15" x14ac:dyDescent="0.25">
      <c r="H203">
        <f t="shared" si="53"/>
        <v>166</v>
      </c>
      <c r="I203">
        <f t="shared" si="46"/>
        <v>13778</v>
      </c>
      <c r="J203">
        <f t="shared" si="47"/>
        <v>2755.6</v>
      </c>
      <c r="K203">
        <f t="shared" si="48"/>
        <v>1377.8</v>
      </c>
      <c r="L203">
        <f t="shared" si="49"/>
        <v>688.9</v>
      </c>
      <c r="M203">
        <f t="shared" si="50"/>
        <v>13828</v>
      </c>
      <c r="N203">
        <f t="shared" si="51"/>
        <v>13878</v>
      </c>
      <c r="O203">
        <f t="shared" si="52"/>
        <v>13978</v>
      </c>
    </row>
    <row r="204" spans="8:15" x14ac:dyDescent="0.25">
      <c r="H204">
        <f t="shared" si="53"/>
        <v>167</v>
      </c>
      <c r="I204">
        <f t="shared" si="46"/>
        <v>13944.5</v>
      </c>
      <c r="J204">
        <f t="shared" si="47"/>
        <v>2788.9</v>
      </c>
      <c r="K204">
        <f t="shared" si="48"/>
        <v>1394.45</v>
      </c>
      <c r="L204">
        <f t="shared" si="49"/>
        <v>697.22500000000002</v>
      </c>
      <c r="M204">
        <f t="shared" si="50"/>
        <v>13994</v>
      </c>
      <c r="N204">
        <f t="shared" si="51"/>
        <v>14044</v>
      </c>
      <c r="O204">
        <f t="shared" si="52"/>
        <v>14144</v>
      </c>
    </row>
    <row r="205" spans="8:15" x14ac:dyDescent="0.25">
      <c r="H205">
        <f t="shared" si="53"/>
        <v>168</v>
      </c>
      <c r="I205">
        <f t="shared" si="46"/>
        <v>14112</v>
      </c>
      <c r="J205">
        <f t="shared" si="47"/>
        <v>2822.4</v>
      </c>
      <c r="K205">
        <f t="shared" si="48"/>
        <v>1411.2</v>
      </c>
      <c r="L205">
        <f t="shared" si="49"/>
        <v>705.6</v>
      </c>
      <c r="M205">
        <f t="shared" si="50"/>
        <v>14162</v>
      </c>
      <c r="N205">
        <f t="shared" si="51"/>
        <v>14212</v>
      </c>
      <c r="O205">
        <f t="shared" si="52"/>
        <v>14312</v>
      </c>
    </row>
    <row r="206" spans="8:15" x14ac:dyDescent="0.25">
      <c r="H206">
        <f t="shared" si="53"/>
        <v>169</v>
      </c>
      <c r="I206">
        <f t="shared" si="46"/>
        <v>14280.5</v>
      </c>
      <c r="J206">
        <f t="shared" si="47"/>
        <v>2856.1</v>
      </c>
      <c r="K206">
        <f t="shared" si="48"/>
        <v>1428.05</v>
      </c>
      <c r="L206">
        <f t="shared" si="49"/>
        <v>714.02499999999998</v>
      </c>
      <c r="M206">
        <f t="shared" si="50"/>
        <v>14330</v>
      </c>
      <c r="N206">
        <f t="shared" si="51"/>
        <v>14380</v>
      </c>
      <c r="O206">
        <f t="shared" si="52"/>
        <v>14480</v>
      </c>
    </row>
    <row r="207" spans="8:15" x14ac:dyDescent="0.25">
      <c r="H207">
        <f t="shared" si="53"/>
        <v>170</v>
      </c>
      <c r="I207">
        <f t="shared" si="46"/>
        <v>14450</v>
      </c>
      <c r="J207">
        <f t="shared" si="47"/>
        <v>2890</v>
      </c>
      <c r="K207">
        <f t="shared" si="48"/>
        <v>1445</v>
      </c>
      <c r="L207">
        <f t="shared" si="49"/>
        <v>722.5</v>
      </c>
      <c r="M207">
        <f t="shared" si="50"/>
        <v>14500</v>
      </c>
      <c r="N207">
        <f t="shared" si="51"/>
        <v>14550</v>
      </c>
      <c r="O207">
        <f t="shared" si="52"/>
        <v>14650</v>
      </c>
    </row>
    <row r="208" spans="8:15" x14ac:dyDescent="0.25">
      <c r="H208">
        <f t="shared" si="53"/>
        <v>171</v>
      </c>
      <c r="I208">
        <f t="shared" si="46"/>
        <v>14620.5</v>
      </c>
      <c r="J208">
        <f t="shared" si="47"/>
        <v>2924.1</v>
      </c>
      <c r="K208">
        <f t="shared" si="48"/>
        <v>1462.05</v>
      </c>
      <c r="L208">
        <f t="shared" si="49"/>
        <v>731.02499999999998</v>
      </c>
      <c r="M208">
        <f t="shared" si="50"/>
        <v>14670</v>
      </c>
      <c r="N208">
        <f t="shared" si="51"/>
        <v>14720</v>
      </c>
      <c r="O208">
        <f t="shared" si="52"/>
        <v>14820</v>
      </c>
    </row>
    <row r="209" spans="8:15" x14ac:dyDescent="0.25">
      <c r="H209">
        <f t="shared" si="53"/>
        <v>172</v>
      </c>
      <c r="I209">
        <f t="shared" si="46"/>
        <v>14792</v>
      </c>
      <c r="J209">
        <f t="shared" si="47"/>
        <v>2958.4</v>
      </c>
      <c r="K209">
        <f t="shared" si="48"/>
        <v>1479.2</v>
      </c>
      <c r="L209">
        <f t="shared" si="49"/>
        <v>739.6</v>
      </c>
      <c r="M209">
        <f t="shared" si="50"/>
        <v>14842</v>
      </c>
      <c r="N209">
        <f t="shared" si="51"/>
        <v>14892</v>
      </c>
      <c r="O209">
        <f t="shared" si="52"/>
        <v>14992</v>
      </c>
    </row>
    <row r="210" spans="8:15" x14ac:dyDescent="0.25">
      <c r="H210">
        <f t="shared" si="53"/>
        <v>173</v>
      </c>
      <c r="I210">
        <f t="shared" si="46"/>
        <v>14964.5</v>
      </c>
      <c r="J210">
        <f t="shared" si="47"/>
        <v>2992.9</v>
      </c>
      <c r="K210">
        <f t="shared" si="48"/>
        <v>1496.45</v>
      </c>
      <c r="L210">
        <f t="shared" si="49"/>
        <v>748.22500000000002</v>
      </c>
      <c r="M210">
        <f t="shared" si="50"/>
        <v>15014</v>
      </c>
      <c r="N210">
        <f t="shared" si="51"/>
        <v>15064</v>
      </c>
      <c r="O210">
        <f t="shared" si="52"/>
        <v>15164</v>
      </c>
    </row>
    <row r="211" spans="8:15" x14ac:dyDescent="0.25">
      <c r="H211">
        <f t="shared" si="53"/>
        <v>174</v>
      </c>
      <c r="I211">
        <f t="shared" si="46"/>
        <v>15138</v>
      </c>
      <c r="J211">
        <f t="shared" si="47"/>
        <v>3027.6</v>
      </c>
      <c r="K211">
        <f t="shared" si="48"/>
        <v>1513.8</v>
      </c>
      <c r="L211">
        <f t="shared" si="49"/>
        <v>756.9</v>
      </c>
      <c r="M211">
        <f t="shared" si="50"/>
        <v>15188</v>
      </c>
      <c r="N211">
        <f t="shared" si="51"/>
        <v>15238</v>
      </c>
      <c r="O211">
        <f t="shared" si="52"/>
        <v>15338</v>
      </c>
    </row>
    <row r="212" spans="8:15" x14ac:dyDescent="0.25">
      <c r="H212">
        <f t="shared" si="53"/>
        <v>175</v>
      </c>
      <c r="I212">
        <f t="shared" si="46"/>
        <v>15312.5</v>
      </c>
      <c r="J212">
        <f t="shared" si="47"/>
        <v>3062.5</v>
      </c>
      <c r="K212">
        <f t="shared" si="48"/>
        <v>1531.25</v>
      </c>
      <c r="L212">
        <f t="shared" si="49"/>
        <v>765.625</v>
      </c>
      <c r="M212">
        <f t="shared" si="50"/>
        <v>15362</v>
      </c>
      <c r="N212">
        <f t="shared" si="51"/>
        <v>15412</v>
      </c>
      <c r="O212">
        <f t="shared" si="52"/>
        <v>15512</v>
      </c>
    </row>
    <row r="213" spans="8:15" x14ac:dyDescent="0.25">
      <c r="H213">
        <f t="shared" si="53"/>
        <v>176</v>
      </c>
      <c r="I213">
        <f t="shared" si="46"/>
        <v>15488</v>
      </c>
      <c r="J213">
        <f t="shared" si="47"/>
        <v>3097.6</v>
      </c>
      <c r="K213">
        <f t="shared" si="48"/>
        <v>1548.8</v>
      </c>
      <c r="L213">
        <f t="shared" si="49"/>
        <v>774.4</v>
      </c>
      <c r="M213">
        <f t="shared" si="50"/>
        <v>15538</v>
      </c>
      <c r="N213">
        <f t="shared" si="51"/>
        <v>15588</v>
      </c>
      <c r="O213">
        <f t="shared" si="52"/>
        <v>15688</v>
      </c>
    </row>
    <row r="214" spans="8:15" x14ac:dyDescent="0.25">
      <c r="H214">
        <f t="shared" si="53"/>
        <v>177</v>
      </c>
      <c r="I214">
        <f t="shared" si="46"/>
        <v>15664.5</v>
      </c>
      <c r="J214">
        <f t="shared" si="47"/>
        <v>3132.9</v>
      </c>
      <c r="K214">
        <f t="shared" si="48"/>
        <v>1566.45</v>
      </c>
      <c r="L214">
        <f t="shared" si="49"/>
        <v>783.22500000000002</v>
      </c>
      <c r="M214">
        <f t="shared" si="50"/>
        <v>15714</v>
      </c>
      <c r="N214">
        <f t="shared" si="51"/>
        <v>15764</v>
      </c>
      <c r="O214">
        <f t="shared" si="52"/>
        <v>15864</v>
      </c>
    </row>
    <row r="215" spans="8:15" x14ac:dyDescent="0.25">
      <c r="H215">
        <f t="shared" si="53"/>
        <v>178</v>
      </c>
      <c r="I215">
        <f t="shared" si="46"/>
        <v>15842</v>
      </c>
      <c r="J215">
        <f t="shared" si="47"/>
        <v>3168.4</v>
      </c>
      <c r="K215">
        <f t="shared" si="48"/>
        <v>1584.2</v>
      </c>
      <c r="L215">
        <f t="shared" si="49"/>
        <v>792.1</v>
      </c>
      <c r="M215">
        <f t="shared" si="50"/>
        <v>15892</v>
      </c>
      <c r="N215">
        <f t="shared" si="51"/>
        <v>15942</v>
      </c>
      <c r="O215">
        <f t="shared" si="52"/>
        <v>16042</v>
      </c>
    </row>
    <row r="216" spans="8:15" x14ac:dyDescent="0.25">
      <c r="H216">
        <f t="shared" si="53"/>
        <v>179</v>
      </c>
      <c r="I216">
        <f t="shared" si="46"/>
        <v>16020.5</v>
      </c>
      <c r="J216">
        <f t="shared" si="47"/>
        <v>3204.1</v>
      </c>
      <c r="K216">
        <f t="shared" si="48"/>
        <v>1602.05</v>
      </c>
      <c r="L216">
        <f t="shared" si="49"/>
        <v>801.02499999999998</v>
      </c>
      <c r="M216">
        <f t="shared" si="50"/>
        <v>16070</v>
      </c>
      <c r="N216">
        <f t="shared" si="51"/>
        <v>16120</v>
      </c>
      <c r="O216">
        <f t="shared" si="52"/>
        <v>16220</v>
      </c>
    </row>
    <row r="217" spans="8:15" x14ac:dyDescent="0.25">
      <c r="H217">
        <f t="shared" si="53"/>
        <v>180</v>
      </c>
      <c r="I217">
        <f t="shared" si="46"/>
        <v>16200</v>
      </c>
      <c r="J217">
        <f t="shared" si="47"/>
        <v>3240</v>
      </c>
      <c r="K217">
        <f t="shared" si="48"/>
        <v>1620</v>
      </c>
      <c r="L217">
        <f t="shared" si="49"/>
        <v>810</v>
      </c>
      <c r="M217">
        <f t="shared" si="50"/>
        <v>16250</v>
      </c>
      <c r="N217">
        <f t="shared" si="51"/>
        <v>16300</v>
      </c>
      <c r="O217">
        <f t="shared" si="52"/>
        <v>16400</v>
      </c>
    </row>
    <row r="218" spans="8:15" x14ac:dyDescent="0.25">
      <c r="H218">
        <f t="shared" si="53"/>
        <v>181</v>
      </c>
      <c r="I218">
        <f t="shared" si="46"/>
        <v>16380.5</v>
      </c>
      <c r="J218">
        <f t="shared" si="47"/>
        <v>3276.1</v>
      </c>
      <c r="K218">
        <f t="shared" si="48"/>
        <v>1638.05</v>
      </c>
      <c r="L218">
        <f t="shared" si="49"/>
        <v>819.02499999999998</v>
      </c>
      <c r="M218">
        <f t="shared" si="50"/>
        <v>16430</v>
      </c>
      <c r="N218">
        <f t="shared" si="51"/>
        <v>16480</v>
      </c>
      <c r="O218">
        <f t="shared" si="52"/>
        <v>16580</v>
      </c>
    </row>
    <row r="219" spans="8:15" x14ac:dyDescent="0.25">
      <c r="H219">
        <f t="shared" si="53"/>
        <v>182</v>
      </c>
      <c r="I219">
        <f t="shared" si="46"/>
        <v>16562</v>
      </c>
      <c r="J219">
        <f t="shared" si="47"/>
        <v>3312.4</v>
      </c>
      <c r="K219">
        <f t="shared" si="48"/>
        <v>1656.2</v>
      </c>
      <c r="L219">
        <f t="shared" si="49"/>
        <v>828.1</v>
      </c>
      <c r="M219">
        <f t="shared" si="50"/>
        <v>16612</v>
      </c>
      <c r="N219">
        <f t="shared" si="51"/>
        <v>16662</v>
      </c>
      <c r="O219">
        <f t="shared" si="52"/>
        <v>16762</v>
      </c>
    </row>
    <row r="220" spans="8:15" x14ac:dyDescent="0.25">
      <c r="H220">
        <f t="shared" si="53"/>
        <v>183</v>
      </c>
      <c r="I220">
        <f t="shared" si="46"/>
        <v>16744.5</v>
      </c>
      <c r="J220">
        <f t="shared" si="47"/>
        <v>3348.9</v>
      </c>
      <c r="K220">
        <f t="shared" si="48"/>
        <v>1674.45</v>
      </c>
      <c r="L220">
        <f t="shared" si="49"/>
        <v>837.22500000000002</v>
      </c>
      <c r="M220">
        <f t="shared" si="50"/>
        <v>16794</v>
      </c>
      <c r="N220">
        <f t="shared" si="51"/>
        <v>16844</v>
      </c>
      <c r="O220">
        <f t="shared" si="52"/>
        <v>16944</v>
      </c>
    </row>
    <row r="221" spans="8:15" x14ac:dyDescent="0.25">
      <c r="H221">
        <f t="shared" si="53"/>
        <v>184</v>
      </c>
      <c r="I221">
        <f t="shared" si="46"/>
        <v>16928</v>
      </c>
      <c r="J221">
        <f t="shared" si="47"/>
        <v>3385.6</v>
      </c>
      <c r="K221">
        <f t="shared" si="48"/>
        <v>1692.8</v>
      </c>
      <c r="L221">
        <f t="shared" si="49"/>
        <v>846.4</v>
      </c>
      <c r="M221">
        <f t="shared" si="50"/>
        <v>16978</v>
      </c>
      <c r="N221">
        <f t="shared" si="51"/>
        <v>17028</v>
      </c>
      <c r="O221">
        <f t="shared" si="52"/>
        <v>17128</v>
      </c>
    </row>
    <row r="222" spans="8:15" x14ac:dyDescent="0.25">
      <c r="H222">
        <f t="shared" si="53"/>
        <v>185</v>
      </c>
      <c r="I222">
        <f t="shared" si="46"/>
        <v>17112.5</v>
      </c>
      <c r="J222">
        <f t="shared" si="47"/>
        <v>3422.5</v>
      </c>
      <c r="K222">
        <f t="shared" si="48"/>
        <v>1711.25</v>
      </c>
      <c r="L222">
        <f t="shared" si="49"/>
        <v>855.625</v>
      </c>
      <c r="M222">
        <f t="shared" si="50"/>
        <v>17162</v>
      </c>
      <c r="N222">
        <f t="shared" si="51"/>
        <v>17212</v>
      </c>
      <c r="O222">
        <f t="shared" si="52"/>
        <v>17312</v>
      </c>
    </row>
    <row r="223" spans="8:15" x14ac:dyDescent="0.25">
      <c r="H223">
        <f t="shared" si="53"/>
        <v>186</v>
      </c>
      <c r="I223">
        <f t="shared" si="46"/>
        <v>17298</v>
      </c>
      <c r="J223">
        <f t="shared" si="47"/>
        <v>3459.6</v>
      </c>
      <c r="K223">
        <f t="shared" si="48"/>
        <v>1729.8</v>
      </c>
      <c r="L223">
        <f t="shared" si="49"/>
        <v>864.9</v>
      </c>
      <c r="M223">
        <f t="shared" si="50"/>
        <v>17348</v>
      </c>
      <c r="N223">
        <f t="shared" si="51"/>
        <v>17398</v>
      </c>
      <c r="O223">
        <f t="shared" si="52"/>
        <v>17498</v>
      </c>
    </row>
    <row r="224" spans="8:15" x14ac:dyDescent="0.25">
      <c r="H224">
        <f t="shared" si="53"/>
        <v>187</v>
      </c>
      <c r="I224">
        <f t="shared" si="46"/>
        <v>17484.5</v>
      </c>
      <c r="J224">
        <f t="shared" si="47"/>
        <v>3496.9</v>
      </c>
      <c r="K224">
        <f t="shared" si="48"/>
        <v>1748.45</v>
      </c>
      <c r="L224">
        <f t="shared" si="49"/>
        <v>874.22500000000002</v>
      </c>
      <c r="M224">
        <f t="shared" si="50"/>
        <v>17534</v>
      </c>
      <c r="N224">
        <f t="shared" si="51"/>
        <v>17584</v>
      </c>
      <c r="O224">
        <f t="shared" si="52"/>
        <v>17684</v>
      </c>
    </row>
    <row r="225" spans="8:15" x14ac:dyDescent="0.25">
      <c r="H225">
        <f t="shared" si="53"/>
        <v>188</v>
      </c>
      <c r="I225">
        <f t="shared" si="46"/>
        <v>17672</v>
      </c>
      <c r="J225">
        <f t="shared" si="47"/>
        <v>3534.4</v>
      </c>
      <c r="K225">
        <f t="shared" si="48"/>
        <v>1767.2</v>
      </c>
      <c r="L225">
        <f t="shared" si="49"/>
        <v>883.6</v>
      </c>
      <c r="M225">
        <f t="shared" si="50"/>
        <v>17722</v>
      </c>
      <c r="N225">
        <f t="shared" si="51"/>
        <v>17772</v>
      </c>
      <c r="O225">
        <f t="shared" si="52"/>
        <v>17872</v>
      </c>
    </row>
    <row r="226" spans="8:15" x14ac:dyDescent="0.25">
      <c r="H226">
        <f t="shared" si="53"/>
        <v>189</v>
      </c>
      <c r="I226">
        <f t="shared" si="46"/>
        <v>17860.5</v>
      </c>
      <c r="J226">
        <f t="shared" si="47"/>
        <v>3572.1</v>
      </c>
      <c r="K226">
        <f t="shared" si="48"/>
        <v>1786.05</v>
      </c>
      <c r="L226">
        <f t="shared" si="49"/>
        <v>893.02499999999998</v>
      </c>
      <c r="M226">
        <f t="shared" si="50"/>
        <v>17910</v>
      </c>
      <c r="N226">
        <f t="shared" si="51"/>
        <v>17960</v>
      </c>
      <c r="O226">
        <f t="shared" si="52"/>
        <v>18060</v>
      </c>
    </row>
    <row r="227" spans="8:15" x14ac:dyDescent="0.25">
      <c r="H227">
        <f t="shared" si="53"/>
        <v>190</v>
      </c>
      <c r="I227">
        <f t="shared" si="46"/>
        <v>18050</v>
      </c>
      <c r="J227">
        <f t="shared" si="47"/>
        <v>3610</v>
      </c>
      <c r="K227">
        <f t="shared" si="48"/>
        <v>1805</v>
      </c>
      <c r="L227">
        <f t="shared" si="49"/>
        <v>902.5</v>
      </c>
      <c r="M227">
        <f t="shared" si="50"/>
        <v>18100</v>
      </c>
      <c r="N227">
        <f t="shared" si="51"/>
        <v>18150</v>
      </c>
      <c r="O227">
        <f t="shared" si="52"/>
        <v>18250</v>
      </c>
    </row>
    <row r="228" spans="8:15" x14ac:dyDescent="0.25">
      <c r="H228">
        <f t="shared" si="53"/>
        <v>191</v>
      </c>
      <c r="I228">
        <f t="shared" si="46"/>
        <v>18240.5</v>
      </c>
      <c r="J228">
        <f t="shared" si="47"/>
        <v>3648.1</v>
      </c>
      <c r="K228">
        <f t="shared" si="48"/>
        <v>1824.05</v>
      </c>
      <c r="L228">
        <f t="shared" si="49"/>
        <v>912.02499999999998</v>
      </c>
      <c r="M228">
        <f t="shared" si="50"/>
        <v>18290</v>
      </c>
      <c r="N228">
        <f t="shared" si="51"/>
        <v>18340</v>
      </c>
      <c r="O228">
        <f t="shared" si="52"/>
        <v>18440</v>
      </c>
    </row>
    <row r="229" spans="8:15" x14ac:dyDescent="0.25">
      <c r="H229">
        <f t="shared" si="53"/>
        <v>192</v>
      </c>
      <c r="I229">
        <f t="shared" si="46"/>
        <v>18432</v>
      </c>
      <c r="J229">
        <f t="shared" si="47"/>
        <v>3686.4</v>
      </c>
      <c r="K229">
        <f t="shared" si="48"/>
        <v>1843.2</v>
      </c>
      <c r="L229">
        <f t="shared" si="49"/>
        <v>921.6</v>
      </c>
      <c r="M229">
        <f t="shared" si="50"/>
        <v>18482</v>
      </c>
      <c r="N229">
        <f t="shared" si="51"/>
        <v>18532</v>
      </c>
      <c r="O229">
        <f t="shared" si="52"/>
        <v>18632</v>
      </c>
    </row>
    <row r="230" spans="8:15" x14ac:dyDescent="0.25">
      <c r="H230">
        <f t="shared" si="53"/>
        <v>193</v>
      </c>
      <c r="I230">
        <f t="shared" si="46"/>
        <v>18624.5</v>
      </c>
      <c r="J230">
        <f t="shared" si="47"/>
        <v>3724.9</v>
      </c>
      <c r="K230">
        <f t="shared" si="48"/>
        <v>1862.45</v>
      </c>
      <c r="L230">
        <f t="shared" si="49"/>
        <v>931.22500000000002</v>
      </c>
      <c r="M230">
        <f t="shared" si="50"/>
        <v>18674</v>
      </c>
      <c r="N230">
        <f t="shared" si="51"/>
        <v>18724</v>
      </c>
      <c r="O230">
        <f t="shared" si="52"/>
        <v>18824</v>
      </c>
    </row>
    <row r="231" spans="8:15" x14ac:dyDescent="0.25">
      <c r="H231">
        <f t="shared" si="53"/>
        <v>194</v>
      </c>
      <c r="I231">
        <f t="shared" ref="I231:I265" si="54">POWER(H231,2)/2</f>
        <v>18818</v>
      </c>
      <c r="J231">
        <f t="shared" ref="J231:J265" si="55">I231/5</f>
        <v>3763.6</v>
      </c>
      <c r="K231">
        <f t="shared" ref="K231:K265" si="56">I231/10</f>
        <v>1881.8</v>
      </c>
      <c r="L231">
        <f t="shared" ref="L231:L265" si="57">I231/20</f>
        <v>940.9</v>
      </c>
      <c r="M231">
        <f t="shared" ref="M231:M265" si="58">ROUNDDOWN((10+J231)*5,0)</f>
        <v>18868</v>
      </c>
      <c r="N231">
        <f t="shared" ref="N231:N265" si="59">ROUNDDOWN((10+K231)*10,0)</f>
        <v>18918</v>
      </c>
      <c r="O231">
        <f t="shared" ref="O231:O265" si="60">ROUNDDOWN((10+L231)*20,0)</f>
        <v>19018</v>
      </c>
    </row>
    <row r="232" spans="8:15" x14ac:dyDescent="0.25">
      <c r="H232">
        <f t="shared" ref="H232:H265" si="61">H231+1</f>
        <v>195</v>
      </c>
      <c r="I232">
        <f t="shared" si="54"/>
        <v>19012.5</v>
      </c>
      <c r="J232">
        <f t="shared" si="55"/>
        <v>3802.5</v>
      </c>
      <c r="K232">
        <f t="shared" si="56"/>
        <v>1901.25</v>
      </c>
      <c r="L232">
        <f t="shared" si="57"/>
        <v>950.625</v>
      </c>
      <c r="M232">
        <f t="shared" si="58"/>
        <v>19062</v>
      </c>
      <c r="N232">
        <f t="shared" si="59"/>
        <v>19112</v>
      </c>
      <c r="O232">
        <f t="shared" si="60"/>
        <v>19212</v>
      </c>
    </row>
    <row r="233" spans="8:15" x14ac:dyDescent="0.25">
      <c r="H233">
        <f t="shared" si="61"/>
        <v>196</v>
      </c>
      <c r="I233">
        <f t="shared" si="54"/>
        <v>19208</v>
      </c>
      <c r="J233">
        <f t="shared" si="55"/>
        <v>3841.6</v>
      </c>
      <c r="K233">
        <f t="shared" si="56"/>
        <v>1920.8</v>
      </c>
      <c r="L233">
        <f t="shared" si="57"/>
        <v>960.4</v>
      </c>
      <c r="M233">
        <f t="shared" si="58"/>
        <v>19258</v>
      </c>
      <c r="N233">
        <f t="shared" si="59"/>
        <v>19308</v>
      </c>
      <c r="O233">
        <f t="shared" si="60"/>
        <v>19408</v>
      </c>
    </row>
    <row r="234" spans="8:15" x14ac:dyDescent="0.25">
      <c r="H234">
        <f t="shared" si="61"/>
        <v>197</v>
      </c>
      <c r="I234">
        <f t="shared" si="54"/>
        <v>19404.5</v>
      </c>
      <c r="J234">
        <f t="shared" si="55"/>
        <v>3880.9</v>
      </c>
      <c r="K234">
        <f t="shared" si="56"/>
        <v>1940.45</v>
      </c>
      <c r="L234">
        <f t="shared" si="57"/>
        <v>970.22500000000002</v>
      </c>
      <c r="M234">
        <f t="shared" si="58"/>
        <v>19454</v>
      </c>
      <c r="N234">
        <f t="shared" si="59"/>
        <v>19504</v>
      </c>
      <c r="O234">
        <f t="shared" si="60"/>
        <v>19604</v>
      </c>
    </row>
    <row r="235" spans="8:15" x14ac:dyDescent="0.25">
      <c r="H235">
        <f t="shared" si="61"/>
        <v>198</v>
      </c>
      <c r="I235">
        <f t="shared" si="54"/>
        <v>19602</v>
      </c>
      <c r="J235">
        <f t="shared" si="55"/>
        <v>3920.4</v>
      </c>
      <c r="K235">
        <f t="shared" si="56"/>
        <v>1960.2</v>
      </c>
      <c r="L235">
        <f t="shared" si="57"/>
        <v>980.1</v>
      </c>
      <c r="M235">
        <f t="shared" si="58"/>
        <v>19652</v>
      </c>
      <c r="N235">
        <f t="shared" si="59"/>
        <v>19702</v>
      </c>
      <c r="O235">
        <f t="shared" si="60"/>
        <v>19802</v>
      </c>
    </row>
    <row r="236" spans="8:15" x14ac:dyDescent="0.25">
      <c r="H236">
        <f t="shared" si="61"/>
        <v>199</v>
      </c>
      <c r="I236">
        <f t="shared" si="54"/>
        <v>19800.5</v>
      </c>
      <c r="J236">
        <f t="shared" si="55"/>
        <v>3960.1</v>
      </c>
      <c r="K236">
        <f t="shared" si="56"/>
        <v>1980.05</v>
      </c>
      <c r="L236">
        <f t="shared" si="57"/>
        <v>990.02499999999998</v>
      </c>
      <c r="M236">
        <f t="shared" si="58"/>
        <v>19850</v>
      </c>
      <c r="N236">
        <f t="shared" si="59"/>
        <v>19900</v>
      </c>
      <c r="O236">
        <f t="shared" si="60"/>
        <v>20000</v>
      </c>
    </row>
    <row r="237" spans="8:15" x14ac:dyDescent="0.25">
      <c r="H237">
        <f t="shared" si="61"/>
        <v>200</v>
      </c>
      <c r="I237">
        <f t="shared" si="54"/>
        <v>20000</v>
      </c>
      <c r="J237">
        <f t="shared" si="55"/>
        <v>4000</v>
      </c>
      <c r="K237">
        <f t="shared" si="56"/>
        <v>2000</v>
      </c>
      <c r="L237">
        <f t="shared" si="57"/>
        <v>1000</v>
      </c>
      <c r="M237">
        <f t="shared" si="58"/>
        <v>20050</v>
      </c>
      <c r="N237">
        <f t="shared" si="59"/>
        <v>20100</v>
      </c>
      <c r="O237">
        <f t="shared" si="60"/>
        <v>20200</v>
      </c>
    </row>
    <row r="238" spans="8:15" x14ac:dyDescent="0.25">
      <c r="H238">
        <f t="shared" si="61"/>
        <v>201</v>
      </c>
      <c r="I238">
        <f t="shared" si="54"/>
        <v>20200.5</v>
      </c>
      <c r="J238">
        <f t="shared" si="55"/>
        <v>4040.1</v>
      </c>
      <c r="K238">
        <f t="shared" si="56"/>
        <v>2020.05</v>
      </c>
      <c r="L238">
        <f t="shared" si="57"/>
        <v>1010.025</v>
      </c>
      <c r="M238">
        <f t="shared" si="58"/>
        <v>20250</v>
      </c>
      <c r="N238">
        <f t="shared" si="59"/>
        <v>20300</v>
      </c>
      <c r="O238">
        <f t="shared" si="60"/>
        <v>20400</v>
      </c>
    </row>
    <row r="239" spans="8:15" x14ac:dyDescent="0.25">
      <c r="H239">
        <f t="shared" si="61"/>
        <v>202</v>
      </c>
      <c r="I239">
        <f t="shared" si="54"/>
        <v>20402</v>
      </c>
      <c r="J239">
        <f t="shared" si="55"/>
        <v>4080.4</v>
      </c>
      <c r="K239">
        <f t="shared" si="56"/>
        <v>2040.2</v>
      </c>
      <c r="L239">
        <f t="shared" si="57"/>
        <v>1020.1</v>
      </c>
      <c r="M239">
        <f t="shared" si="58"/>
        <v>20452</v>
      </c>
      <c r="N239">
        <f t="shared" si="59"/>
        <v>20502</v>
      </c>
      <c r="O239">
        <f t="shared" si="60"/>
        <v>20602</v>
      </c>
    </row>
    <row r="240" spans="8:15" x14ac:dyDescent="0.25">
      <c r="H240">
        <f t="shared" si="61"/>
        <v>203</v>
      </c>
      <c r="I240">
        <f t="shared" si="54"/>
        <v>20604.5</v>
      </c>
      <c r="J240">
        <f t="shared" si="55"/>
        <v>4120.8999999999996</v>
      </c>
      <c r="K240">
        <f t="shared" si="56"/>
        <v>2060.4499999999998</v>
      </c>
      <c r="L240">
        <f t="shared" si="57"/>
        <v>1030.2249999999999</v>
      </c>
      <c r="M240">
        <f t="shared" si="58"/>
        <v>20654</v>
      </c>
      <c r="N240">
        <f t="shared" si="59"/>
        <v>20704</v>
      </c>
      <c r="O240">
        <f t="shared" si="60"/>
        <v>20804</v>
      </c>
    </row>
    <row r="241" spans="8:15" x14ac:dyDescent="0.25">
      <c r="H241">
        <f t="shared" si="61"/>
        <v>204</v>
      </c>
      <c r="I241">
        <f t="shared" si="54"/>
        <v>20808</v>
      </c>
      <c r="J241">
        <f t="shared" si="55"/>
        <v>4161.6000000000004</v>
      </c>
      <c r="K241">
        <f t="shared" si="56"/>
        <v>2080.8000000000002</v>
      </c>
      <c r="L241">
        <f t="shared" si="57"/>
        <v>1040.4000000000001</v>
      </c>
      <c r="M241">
        <f t="shared" si="58"/>
        <v>20858</v>
      </c>
      <c r="N241">
        <f t="shared" si="59"/>
        <v>20908</v>
      </c>
      <c r="O241">
        <f t="shared" si="60"/>
        <v>21008</v>
      </c>
    </row>
    <row r="242" spans="8:15" x14ac:dyDescent="0.25">
      <c r="H242">
        <f t="shared" si="61"/>
        <v>205</v>
      </c>
      <c r="I242">
        <f t="shared" si="54"/>
        <v>21012.5</v>
      </c>
      <c r="J242">
        <f t="shared" si="55"/>
        <v>4202.5</v>
      </c>
      <c r="K242">
        <f t="shared" si="56"/>
        <v>2101.25</v>
      </c>
      <c r="L242">
        <f t="shared" si="57"/>
        <v>1050.625</v>
      </c>
      <c r="M242">
        <f t="shared" si="58"/>
        <v>21062</v>
      </c>
      <c r="N242">
        <f t="shared" si="59"/>
        <v>21112</v>
      </c>
      <c r="O242">
        <f t="shared" si="60"/>
        <v>21212</v>
      </c>
    </row>
    <row r="243" spans="8:15" x14ac:dyDescent="0.25">
      <c r="H243">
        <f t="shared" si="61"/>
        <v>206</v>
      </c>
      <c r="I243">
        <f t="shared" si="54"/>
        <v>21218</v>
      </c>
      <c r="J243">
        <f t="shared" si="55"/>
        <v>4243.6000000000004</v>
      </c>
      <c r="K243">
        <f t="shared" si="56"/>
        <v>2121.8000000000002</v>
      </c>
      <c r="L243">
        <f t="shared" si="57"/>
        <v>1060.9000000000001</v>
      </c>
      <c r="M243">
        <f t="shared" si="58"/>
        <v>21268</v>
      </c>
      <c r="N243">
        <f t="shared" si="59"/>
        <v>21318</v>
      </c>
      <c r="O243">
        <f t="shared" si="60"/>
        <v>21418</v>
      </c>
    </row>
    <row r="244" spans="8:15" x14ac:dyDescent="0.25">
      <c r="H244">
        <f t="shared" si="61"/>
        <v>207</v>
      </c>
      <c r="I244">
        <f t="shared" si="54"/>
        <v>21424.5</v>
      </c>
      <c r="J244">
        <f t="shared" si="55"/>
        <v>4284.8999999999996</v>
      </c>
      <c r="K244">
        <f t="shared" si="56"/>
        <v>2142.4499999999998</v>
      </c>
      <c r="L244">
        <f t="shared" si="57"/>
        <v>1071.2249999999999</v>
      </c>
      <c r="M244">
        <f t="shared" si="58"/>
        <v>21474</v>
      </c>
      <c r="N244">
        <f t="shared" si="59"/>
        <v>21524</v>
      </c>
      <c r="O244">
        <f t="shared" si="60"/>
        <v>21624</v>
      </c>
    </row>
    <row r="245" spans="8:15" x14ac:dyDescent="0.25">
      <c r="H245">
        <f t="shared" si="61"/>
        <v>208</v>
      </c>
      <c r="I245">
        <f t="shared" si="54"/>
        <v>21632</v>
      </c>
      <c r="J245">
        <f t="shared" si="55"/>
        <v>4326.3999999999996</v>
      </c>
      <c r="K245">
        <f t="shared" si="56"/>
        <v>2163.1999999999998</v>
      </c>
      <c r="L245">
        <f t="shared" si="57"/>
        <v>1081.5999999999999</v>
      </c>
      <c r="M245">
        <f t="shared" si="58"/>
        <v>21682</v>
      </c>
      <c r="N245">
        <f t="shared" si="59"/>
        <v>21732</v>
      </c>
      <c r="O245">
        <f t="shared" si="60"/>
        <v>21832</v>
      </c>
    </row>
    <row r="246" spans="8:15" x14ac:dyDescent="0.25">
      <c r="H246">
        <f t="shared" si="61"/>
        <v>209</v>
      </c>
      <c r="I246">
        <f t="shared" si="54"/>
        <v>21840.5</v>
      </c>
      <c r="J246">
        <f t="shared" si="55"/>
        <v>4368.1000000000004</v>
      </c>
      <c r="K246">
        <f t="shared" si="56"/>
        <v>2184.0500000000002</v>
      </c>
      <c r="L246">
        <f t="shared" si="57"/>
        <v>1092.0250000000001</v>
      </c>
      <c r="M246">
        <f t="shared" si="58"/>
        <v>21890</v>
      </c>
      <c r="N246">
        <f t="shared" si="59"/>
        <v>21940</v>
      </c>
      <c r="O246">
        <f t="shared" si="60"/>
        <v>22040</v>
      </c>
    </row>
    <row r="247" spans="8:15" x14ac:dyDescent="0.25">
      <c r="H247">
        <f t="shared" si="61"/>
        <v>210</v>
      </c>
      <c r="I247">
        <f t="shared" si="54"/>
        <v>22050</v>
      </c>
      <c r="J247">
        <f t="shared" si="55"/>
        <v>4410</v>
      </c>
      <c r="K247">
        <f t="shared" si="56"/>
        <v>2205</v>
      </c>
      <c r="L247">
        <f t="shared" si="57"/>
        <v>1102.5</v>
      </c>
      <c r="M247">
        <f t="shared" si="58"/>
        <v>22100</v>
      </c>
      <c r="N247">
        <f t="shared" si="59"/>
        <v>22150</v>
      </c>
      <c r="O247">
        <f t="shared" si="60"/>
        <v>22250</v>
      </c>
    </row>
    <row r="248" spans="8:15" x14ac:dyDescent="0.25">
      <c r="H248">
        <f t="shared" si="61"/>
        <v>211</v>
      </c>
      <c r="I248">
        <f t="shared" si="54"/>
        <v>22260.5</v>
      </c>
      <c r="J248">
        <f t="shared" si="55"/>
        <v>4452.1000000000004</v>
      </c>
      <c r="K248">
        <f t="shared" si="56"/>
        <v>2226.0500000000002</v>
      </c>
      <c r="L248">
        <f t="shared" si="57"/>
        <v>1113.0250000000001</v>
      </c>
      <c r="M248">
        <f t="shared" si="58"/>
        <v>22310</v>
      </c>
      <c r="N248">
        <f t="shared" si="59"/>
        <v>22360</v>
      </c>
      <c r="O248">
        <f t="shared" si="60"/>
        <v>22460</v>
      </c>
    </row>
    <row r="249" spans="8:15" x14ac:dyDescent="0.25">
      <c r="H249">
        <f t="shared" si="61"/>
        <v>212</v>
      </c>
      <c r="I249">
        <f t="shared" si="54"/>
        <v>22472</v>
      </c>
      <c r="J249">
        <f t="shared" si="55"/>
        <v>4494.3999999999996</v>
      </c>
      <c r="K249">
        <f t="shared" si="56"/>
        <v>2247.1999999999998</v>
      </c>
      <c r="L249">
        <f t="shared" si="57"/>
        <v>1123.5999999999999</v>
      </c>
      <c r="M249">
        <f t="shared" si="58"/>
        <v>22522</v>
      </c>
      <c r="N249">
        <f t="shared" si="59"/>
        <v>22572</v>
      </c>
      <c r="O249">
        <f t="shared" si="60"/>
        <v>22672</v>
      </c>
    </row>
    <row r="250" spans="8:15" x14ac:dyDescent="0.25">
      <c r="H250">
        <f t="shared" si="61"/>
        <v>213</v>
      </c>
      <c r="I250">
        <f t="shared" si="54"/>
        <v>22684.5</v>
      </c>
      <c r="J250">
        <f t="shared" si="55"/>
        <v>4536.8999999999996</v>
      </c>
      <c r="K250">
        <f t="shared" si="56"/>
        <v>2268.4499999999998</v>
      </c>
      <c r="L250">
        <f t="shared" si="57"/>
        <v>1134.2249999999999</v>
      </c>
      <c r="M250">
        <f t="shared" si="58"/>
        <v>22734</v>
      </c>
      <c r="N250">
        <f t="shared" si="59"/>
        <v>22784</v>
      </c>
      <c r="O250">
        <f t="shared" si="60"/>
        <v>22884</v>
      </c>
    </row>
    <row r="251" spans="8:15" x14ac:dyDescent="0.25">
      <c r="H251">
        <f t="shared" si="61"/>
        <v>214</v>
      </c>
      <c r="I251">
        <f t="shared" si="54"/>
        <v>22898</v>
      </c>
      <c r="J251">
        <f t="shared" si="55"/>
        <v>4579.6000000000004</v>
      </c>
      <c r="K251">
        <f t="shared" si="56"/>
        <v>2289.8000000000002</v>
      </c>
      <c r="L251">
        <f t="shared" si="57"/>
        <v>1144.9000000000001</v>
      </c>
      <c r="M251">
        <f t="shared" si="58"/>
        <v>22948</v>
      </c>
      <c r="N251">
        <f t="shared" si="59"/>
        <v>22998</v>
      </c>
      <c r="O251">
        <f t="shared" si="60"/>
        <v>23098</v>
      </c>
    </row>
    <row r="252" spans="8:15" x14ac:dyDescent="0.25">
      <c r="H252">
        <f t="shared" si="61"/>
        <v>215</v>
      </c>
      <c r="I252">
        <f t="shared" si="54"/>
        <v>23112.5</v>
      </c>
      <c r="J252">
        <f t="shared" si="55"/>
        <v>4622.5</v>
      </c>
      <c r="K252">
        <f t="shared" si="56"/>
        <v>2311.25</v>
      </c>
      <c r="L252">
        <f t="shared" si="57"/>
        <v>1155.625</v>
      </c>
      <c r="M252">
        <f t="shared" si="58"/>
        <v>23162</v>
      </c>
      <c r="N252">
        <f t="shared" si="59"/>
        <v>23212</v>
      </c>
      <c r="O252">
        <f t="shared" si="60"/>
        <v>23312</v>
      </c>
    </row>
    <row r="253" spans="8:15" x14ac:dyDescent="0.25">
      <c r="H253">
        <f t="shared" si="61"/>
        <v>216</v>
      </c>
      <c r="I253">
        <f t="shared" si="54"/>
        <v>23328</v>
      </c>
      <c r="J253">
        <f t="shared" si="55"/>
        <v>4665.6000000000004</v>
      </c>
      <c r="K253">
        <f t="shared" si="56"/>
        <v>2332.8000000000002</v>
      </c>
      <c r="L253">
        <f t="shared" si="57"/>
        <v>1166.4000000000001</v>
      </c>
      <c r="M253">
        <f t="shared" si="58"/>
        <v>23378</v>
      </c>
      <c r="N253">
        <f t="shared" si="59"/>
        <v>23428</v>
      </c>
      <c r="O253">
        <f t="shared" si="60"/>
        <v>23528</v>
      </c>
    </row>
    <row r="254" spans="8:15" x14ac:dyDescent="0.25">
      <c r="H254">
        <f t="shared" si="61"/>
        <v>217</v>
      </c>
      <c r="I254">
        <f t="shared" si="54"/>
        <v>23544.5</v>
      </c>
      <c r="J254">
        <f t="shared" si="55"/>
        <v>4708.8999999999996</v>
      </c>
      <c r="K254">
        <f t="shared" si="56"/>
        <v>2354.4499999999998</v>
      </c>
      <c r="L254">
        <f t="shared" si="57"/>
        <v>1177.2249999999999</v>
      </c>
      <c r="M254">
        <f t="shared" si="58"/>
        <v>23594</v>
      </c>
      <c r="N254">
        <f t="shared" si="59"/>
        <v>23644</v>
      </c>
      <c r="O254">
        <f t="shared" si="60"/>
        <v>23744</v>
      </c>
    </row>
    <row r="255" spans="8:15" x14ac:dyDescent="0.25">
      <c r="H255">
        <f t="shared" si="61"/>
        <v>218</v>
      </c>
      <c r="I255">
        <f t="shared" si="54"/>
        <v>23762</v>
      </c>
      <c r="J255">
        <f t="shared" si="55"/>
        <v>4752.3999999999996</v>
      </c>
      <c r="K255">
        <f t="shared" si="56"/>
        <v>2376.1999999999998</v>
      </c>
      <c r="L255">
        <f t="shared" si="57"/>
        <v>1188.0999999999999</v>
      </c>
      <c r="M255">
        <f t="shared" si="58"/>
        <v>23812</v>
      </c>
      <c r="N255">
        <f t="shared" si="59"/>
        <v>23862</v>
      </c>
      <c r="O255">
        <f t="shared" si="60"/>
        <v>23962</v>
      </c>
    </row>
    <row r="256" spans="8:15" x14ac:dyDescent="0.25">
      <c r="H256">
        <f t="shared" si="61"/>
        <v>219</v>
      </c>
      <c r="I256">
        <f t="shared" si="54"/>
        <v>23980.5</v>
      </c>
      <c r="J256">
        <f t="shared" si="55"/>
        <v>4796.1000000000004</v>
      </c>
      <c r="K256">
        <f t="shared" si="56"/>
        <v>2398.0500000000002</v>
      </c>
      <c r="L256">
        <f t="shared" si="57"/>
        <v>1199.0250000000001</v>
      </c>
      <c r="M256">
        <f t="shared" si="58"/>
        <v>24030</v>
      </c>
      <c r="N256">
        <f t="shared" si="59"/>
        <v>24080</v>
      </c>
      <c r="O256">
        <f t="shared" si="60"/>
        <v>24180</v>
      </c>
    </row>
    <row r="257" spans="8:15" x14ac:dyDescent="0.25">
      <c r="H257">
        <f t="shared" si="61"/>
        <v>220</v>
      </c>
      <c r="I257">
        <f t="shared" si="54"/>
        <v>24200</v>
      </c>
      <c r="J257">
        <f t="shared" si="55"/>
        <v>4840</v>
      </c>
      <c r="K257">
        <f t="shared" si="56"/>
        <v>2420</v>
      </c>
      <c r="L257">
        <f t="shared" si="57"/>
        <v>1210</v>
      </c>
      <c r="M257">
        <f t="shared" si="58"/>
        <v>24250</v>
      </c>
      <c r="N257">
        <f t="shared" si="59"/>
        <v>24300</v>
      </c>
      <c r="O257">
        <f t="shared" si="60"/>
        <v>24400</v>
      </c>
    </row>
    <row r="258" spans="8:15" x14ac:dyDescent="0.25">
      <c r="H258">
        <f t="shared" si="61"/>
        <v>221</v>
      </c>
      <c r="I258">
        <f t="shared" si="54"/>
        <v>24420.5</v>
      </c>
      <c r="J258">
        <f t="shared" si="55"/>
        <v>4884.1000000000004</v>
      </c>
      <c r="K258">
        <f t="shared" si="56"/>
        <v>2442.0500000000002</v>
      </c>
      <c r="L258">
        <f t="shared" si="57"/>
        <v>1221.0250000000001</v>
      </c>
      <c r="M258">
        <f t="shared" si="58"/>
        <v>24470</v>
      </c>
      <c r="N258">
        <f t="shared" si="59"/>
        <v>24520</v>
      </c>
      <c r="O258">
        <f t="shared" si="60"/>
        <v>24620</v>
      </c>
    </row>
    <row r="259" spans="8:15" x14ac:dyDescent="0.25">
      <c r="H259">
        <f t="shared" si="61"/>
        <v>222</v>
      </c>
      <c r="I259">
        <f t="shared" si="54"/>
        <v>24642</v>
      </c>
      <c r="J259">
        <f t="shared" si="55"/>
        <v>4928.3999999999996</v>
      </c>
      <c r="K259">
        <f t="shared" si="56"/>
        <v>2464.1999999999998</v>
      </c>
      <c r="L259">
        <f t="shared" si="57"/>
        <v>1232.0999999999999</v>
      </c>
      <c r="M259">
        <f t="shared" si="58"/>
        <v>24692</v>
      </c>
      <c r="N259">
        <f t="shared" si="59"/>
        <v>24742</v>
      </c>
      <c r="O259">
        <f t="shared" si="60"/>
        <v>24842</v>
      </c>
    </row>
    <row r="260" spans="8:15" x14ac:dyDescent="0.25">
      <c r="H260">
        <f t="shared" si="61"/>
        <v>223</v>
      </c>
      <c r="I260">
        <f t="shared" si="54"/>
        <v>24864.5</v>
      </c>
      <c r="J260">
        <f t="shared" si="55"/>
        <v>4972.8999999999996</v>
      </c>
      <c r="K260">
        <f t="shared" si="56"/>
        <v>2486.4499999999998</v>
      </c>
      <c r="L260">
        <f t="shared" si="57"/>
        <v>1243.2249999999999</v>
      </c>
      <c r="M260">
        <f t="shared" si="58"/>
        <v>24914</v>
      </c>
      <c r="N260">
        <f t="shared" si="59"/>
        <v>24964</v>
      </c>
      <c r="O260">
        <f t="shared" si="60"/>
        <v>25064</v>
      </c>
    </row>
    <row r="261" spans="8:15" x14ac:dyDescent="0.25">
      <c r="H261">
        <f t="shared" si="61"/>
        <v>224</v>
      </c>
      <c r="I261">
        <f t="shared" si="54"/>
        <v>25088</v>
      </c>
      <c r="J261">
        <f t="shared" si="55"/>
        <v>5017.6000000000004</v>
      </c>
      <c r="K261">
        <f t="shared" si="56"/>
        <v>2508.8000000000002</v>
      </c>
      <c r="L261">
        <f t="shared" si="57"/>
        <v>1254.4000000000001</v>
      </c>
      <c r="M261">
        <f t="shared" si="58"/>
        <v>25138</v>
      </c>
      <c r="N261">
        <f t="shared" si="59"/>
        <v>25188</v>
      </c>
      <c r="O261">
        <f t="shared" si="60"/>
        <v>25288</v>
      </c>
    </row>
    <row r="262" spans="8:15" x14ac:dyDescent="0.25">
      <c r="H262">
        <f t="shared" si="61"/>
        <v>225</v>
      </c>
      <c r="I262">
        <f t="shared" si="54"/>
        <v>25312.5</v>
      </c>
      <c r="J262">
        <f t="shared" si="55"/>
        <v>5062.5</v>
      </c>
      <c r="K262">
        <f t="shared" si="56"/>
        <v>2531.25</v>
      </c>
      <c r="L262">
        <f t="shared" si="57"/>
        <v>1265.625</v>
      </c>
      <c r="M262">
        <f t="shared" si="58"/>
        <v>25362</v>
      </c>
      <c r="N262">
        <f t="shared" si="59"/>
        <v>25412</v>
      </c>
      <c r="O262">
        <f t="shared" si="60"/>
        <v>25512</v>
      </c>
    </row>
    <row r="263" spans="8:15" x14ac:dyDescent="0.25">
      <c r="H263">
        <f t="shared" si="61"/>
        <v>226</v>
      </c>
      <c r="I263">
        <f t="shared" si="54"/>
        <v>25538</v>
      </c>
      <c r="J263">
        <f t="shared" si="55"/>
        <v>5107.6000000000004</v>
      </c>
      <c r="K263">
        <f t="shared" si="56"/>
        <v>2553.8000000000002</v>
      </c>
      <c r="L263">
        <f t="shared" si="57"/>
        <v>1276.9000000000001</v>
      </c>
      <c r="M263">
        <f t="shared" si="58"/>
        <v>25588</v>
      </c>
      <c r="N263">
        <f t="shared" si="59"/>
        <v>25638</v>
      </c>
      <c r="O263">
        <f t="shared" si="60"/>
        <v>25738</v>
      </c>
    </row>
    <row r="264" spans="8:15" x14ac:dyDescent="0.25">
      <c r="H264">
        <f t="shared" si="61"/>
        <v>227</v>
      </c>
      <c r="I264">
        <f t="shared" si="54"/>
        <v>25764.5</v>
      </c>
      <c r="J264">
        <f t="shared" si="55"/>
        <v>5152.8999999999996</v>
      </c>
      <c r="K264">
        <f t="shared" si="56"/>
        <v>2576.4499999999998</v>
      </c>
      <c r="L264">
        <f t="shared" si="57"/>
        <v>1288.2249999999999</v>
      </c>
      <c r="M264">
        <f t="shared" si="58"/>
        <v>25814</v>
      </c>
      <c r="N264">
        <f t="shared" si="59"/>
        <v>25864</v>
      </c>
      <c r="O264">
        <f t="shared" si="60"/>
        <v>25964</v>
      </c>
    </row>
    <row r="265" spans="8:15" x14ac:dyDescent="0.25">
      <c r="H265">
        <f t="shared" si="61"/>
        <v>228</v>
      </c>
      <c r="I265">
        <f t="shared" si="54"/>
        <v>25992</v>
      </c>
      <c r="J265">
        <f t="shared" si="55"/>
        <v>5198.3999999999996</v>
      </c>
      <c r="K265">
        <f t="shared" si="56"/>
        <v>2599.1999999999998</v>
      </c>
      <c r="L265">
        <f t="shared" si="57"/>
        <v>1299.5999999999999</v>
      </c>
      <c r="M265">
        <f t="shared" si="58"/>
        <v>26042</v>
      </c>
      <c r="N265">
        <f t="shared" si="59"/>
        <v>26092</v>
      </c>
      <c r="O265">
        <f t="shared" si="60"/>
        <v>26192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E93A-EF15-48A0-B450-FA29F8F32865}">
  <dimension ref="A3:D42"/>
  <sheetViews>
    <sheetView workbookViewId="0">
      <selection activeCell="G4" sqref="G4"/>
    </sheetView>
  </sheetViews>
  <sheetFormatPr defaultRowHeight="15" x14ac:dyDescent="0.25"/>
  <cols>
    <col min="1" max="1" width="14.85546875" customWidth="1"/>
    <col min="2" max="2" width="14.28515625" customWidth="1"/>
    <col min="3" max="3" width="12.5703125" bestFit="1" customWidth="1"/>
    <col min="4" max="4" width="12.140625" bestFit="1" customWidth="1"/>
  </cols>
  <sheetData>
    <row r="3" spans="1:4" ht="45" x14ac:dyDescent="0.25">
      <c r="A3" s="9" t="s">
        <v>17</v>
      </c>
      <c r="B3" t="s">
        <v>19</v>
      </c>
      <c r="C3" t="s">
        <v>20</v>
      </c>
      <c r="D3" t="s">
        <v>21</v>
      </c>
    </row>
    <row r="4" spans="1:4" x14ac:dyDescent="0.25">
      <c r="A4">
        <v>0</v>
      </c>
      <c r="B4">
        <v>100</v>
      </c>
      <c r="C4" t="s">
        <v>18</v>
      </c>
      <c r="D4">
        <f>B4/10000</f>
        <v>0.01</v>
      </c>
    </row>
    <row r="5" spans="1:4" x14ac:dyDescent="0.25">
      <c r="A5">
        <v>1</v>
      </c>
      <c r="B5">
        <f>B4*2</f>
        <v>200</v>
      </c>
      <c r="C5" t="s">
        <v>18</v>
      </c>
      <c r="D5">
        <f t="shared" ref="D5:D10" si="0">B5/10000</f>
        <v>0.02</v>
      </c>
    </row>
    <row r="6" spans="1:4" x14ac:dyDescent="0.25">
      <c r="A6">
        <v>2</v>
      </c>
      <c r="B6">
        <f t="shared" ref="B6:B10" si="1">B5*2</f>
        <v>400</v>
      </c>
      <c r="C6" t="s">
        <v>18</v>
      </c>
      <c r="D6">
        <f t="shared" si="0"/>
        <v>0.04</v>
      </c>
    </row>
    <row r="7" spans="1:4" x14ac:dyDescent="0.25">
      <c r="A7">
        <v>3</v>
      </c>
      <c r="B7">
        <f t="shared" si="1"/>
        <v>800</v>
      </c>
      <c r="C7" t="s">
        <v>18</v>
      </c>
      <c r="D7">
        <f t="shared" si="0"/>
        <v>0.08</v>
      </c>
    </row>
    <row r="8" spans="1:4" x14ac:dyDescent="0.25">
      <c r="A8">
        <v>4</v>
      </c>
      <c r="B8">
        <f t="shared" si="1"/>
        <v>1600</v>
      </c>
      <c r="C8" t="s">
        <v>18</v>
      </c>
      <c r="D8">
        <f t="shared" si="0"/>
        <v>0.16</v>
      </c>
    </row>
    <row r="9" spans="1:4" x14ac:dyDescent="0.25">
      <c r="A9">
        <v>5</v>
      </c>
      <c r="B9">
        <f t="shared" si="1"/>
        <v>3200</v>
      </c>
      <c r="C9" t="s">
        <v>18</v>
      </c>
      <c r="D9">
        <f t="shared" si="0"/>
        <v>0.32</v>
      </c>
    </row>
    <row r="10" spans="1:4" x14ac:dyDescent="0.25">
      <c r="A10">
        <v>6</v>
      </c>
      <c r="B10">
        <f t="shared" si="1"/>
        <v>6400</v>
      </c>
      <c r="C10" t="s">
        <v>18</v>
      </c>
      <c r="D10">
        <f t="shared" si="0"/>
        <v>0.64</v>
      </c>
    </row>
    <row r="11" spans="1:4" x14ac:dyDescent="0.25">
      <c r="A11">
        <v>7</v>
      </c>
      <c r="B11">
        <f t="shared" ref="B11:B23" si="2">B10*2</f>
        <v>12800</v>
      </c>
      <c r="C11" t="s">
        <v>18</v>
      </c>
      <c r="D11">
        <f t="shared" ref="D11:D21" si="3">B11/10000</f>
        <v>1.28</v>
      </c>
    </row>
    <row r="12" spans="1:4" x14ac:dyDescent="0.25">
      <c r="A12">
        <v>8</v>
      </c>
      <c r="B12">
        <f t="shared" si="2"/>
        <v>25600</v>
      </c>
      <c r="C12" t="s">
        <v>18</v>
      </c>
      <c r="D12">
        <f t="shared" si="3"/>
        <v>2.56</v>
      </c>
    </row>
    <row r="13" spans="1:4" x14ac:dyDescent="0.25">
      <c r="A13">
        <v>9</v>
      </c>
      <c r="B13">
        <f t="shared" si="2"/>
        <v>51200</v>
      </c>
      <c r="C13" t="s">
        <v>18</v>
      </c>
      <c r="D13">
        <f t="shared" si="3"/>
        <v>5.12</v>
      </c>
    </row>
    <row r="14" spans="1:4" x14ac:dyDescent="0.25">
      <c r="A14">
        <v>10</v>
      </c>
      <c r="B14">
        <f t="shared" si="2"/>
        <v>102400</v>
      </c>
      <c r="C14" t="s">
        <v>18</v>
      </c>
      <c r="D14">
        <f t="shared" si="3"/>
        <v>10.24</v>
      </c>
    </row>
    <row r="15" spans="1:4" x14ac:dyDescent="0.25">
      <c r="A15">
        <v>11</v>
      </c>
      <c r="B15">
        <f t="shared" si="2"/>
        <v>204800</v>
      </c>
      <c r="C15" t="s">
        <v>18</v>
      </c>
      <c r="D15">
        <f t="shared" si="3"/>
        <v>20.48</v>
      </c>
    </row>
    <row r="16" spans="1:4" x14ac:dyDescent="0.25">
      <c r="A16">
        <v>12</v>
      </c>
      <c r="B16">
        <f t="shared" si="2"/>
        <v>409600</v>
      </c>
      <c r="C16" t="s">
        <v>18</v>
      </c>
      <c r="D16">
        <f t="shared" si="3"/>
        <v>40.96</v>
      </c>
    </row>
    <row r="17" spans="1:4" x14ac:dyDescent="0.25">
      <c r="A17">
        <v>13</v>
      </c>
      <c r="B17">
        <f t="shared" si="2"/>
        <v>819200</v>
      </c>
      <c r="C17" t="s">
        <v>18</v>
      </c>
      <c r="D17">
        <f t="shared" si="3"/>
        <v>81.92</v>
      </c>
    </row>
    <row r="18" spans="1:4" x14ac:dyDescent="0.25">
      <c r="A18">
        <v>14</v>
      </c>
      <c r="B18">
        <f t="shared" si="2"/>
        <v>1638400</v>
      </c>
      <c r="C18" t="s">
        <v>18</v>
      </c>
      <c r="D18">
        <f t="shared" si="3"/>
        <v>163.84</v>
      </c>
    </row>
    <row r="19" spans="1:4" x14ac:dyDescent="0.25">
      <c r="A19">
        <v>15</v>
      </c>
      <c r="B19">
        <f t="shared" si="2"/>
        <v>3276800</v>
      </c>
      <c r="C19" t="s">
        <v>18</v>
      </c>
      <c r="D19">
        <f t="shared" si="3"/>
        <v>327.68</v>
      </c>
    </row>
    <row r="20" spans="1:4" x14ac:dyDescent="0.25">
      <c r="A20">
        <v>16</v>
      </c>
      <c r="B20">
        <f t="shared" si="2"/>
        <v>6553600</v>
      </c>
      <c r="C20" t="s">
        <v>18</v>
      </c>
      <c r="D20">
        <f t="shared" si="3"/>
        <v>655.36</v>
      </c>
    </row>
    <row r="21" spans="1:4" x14ac:dyDescent="0.25">
      <c r="A21">
        <v>17</v>
      </c>
      <c r="B21">
        <f t="shared" si="2"/>
        <v>13107200</v>
      </c>
      <c r="C21" t="s">
        <v>18</v>
      </c>
      <c r="D21">
        <f t="shared" si="3"/>
        <v>1310.72</v>
      </c>
    </row>
    <row r="22" spans="1:4" x14ac:dyDescent="0.25">
      <c r="A22">
        <v>18</v>
      </c>
      <c r="B22">
        <f>B21*2/10000000</f>
        <v>2.6214400000000002</v>
      </c>
      <c r="C22" t="s">
        <v>22</v>
      </c>
    </row>
    <row r="23" spans="1:4" x14ac:dyDescent="0.25">
      <c r="A23">
        <v>19</v>
      </c>
      <c r="B23">
        <f t="shared" si="2"/>
        <v>5.2428800000000004</v>
      </c>
      <c r="C23" t="s">
        <v>22</v>
      </c>
    </row>
    <row r="24" spans="1:4" x14ac:dyDescent="0.25">
      <c r="A24">
        <v>20</v>
      </c>
      <c r="B24">
        <f t="shared" ref="B24:B31" si="4">B23*2</f>
        <v>10.485760000000001</v>
      </c>
      <c r="C24" t="s">
        <v>22</v>
      </c>
    </row>
    <row r="25" spans="1:4" x14ac:dyDescent="0.25">
      <c r="A25">
        <v>21</v>
      </c>
      <c r="B25">
        <f t="shared" si="4"/>
        <v>20.971520000000002</v>
      </c>
      <c r="C25" t="s">
        <v>22</v>
      </c>
    </row>
    <row r="26" spans="1:4" x14ac:dyDescent="0.25">
      <c r="A26">
        <v>22</v>
      </c>
      <c r="B26">
        <f t="shared" si="4"/>
        <v>41.943040000000003</v>
      </c>
      <c r="C26" t="s">
        <v>22</v>
      </c>
    </row>
    <row r="27" spans="1:4" x14ac:dyDescent="0.25">
      <c r="A27">
        <v>23</v>
      </c>
      <c r="B27">
        <f t="shared" si="4"/>
        <v>83.886080000000007</v>
      </c>
      <c r="C27" t="s">
        <v>22</v>
      </c>
    </row>
    <row r="28" spans="1:4" x14ac:dyDescent="0.25">
      <c r="A28">
        <v>24</v>
      </c>
      <c r="B28">
        <f t="shared" si="4"/>
        <v>167.77216000000001</v>
      </c>
      <c r="C28" t="s">
        <v>22</v>
      </c>
    </row>
    <row r="29" spans="1:4" x14ac:dyDescent="0.25">
      <c r="A29">
        <v>25</v>
      </c>
      <c r="B29">
        <f t="shared" si="4"/>
        <v>335.54432000000003</v>
      </c>
      <c r="C29" t="s">
        <v>22</v>
      </c>
    </row>
    <row r="30" spans="1:4" x14ac:dyDescent="0.25">
      <c r="A30">
        <v>26</v>
      </c>
      <c r="B30">
        <f t="shared" si="4"/>
        <v>671.08864000000005</v>
      </c>
      <c r="C30" t="s">
        <v>22</v>
      </c>
    </row>
    <row r="31" spans="1:4" x14ac:dyDescent="0.25">
      <c r="A31">
        <v>27</v>
      </c>
      <c r="B31">
        <f t="shared" si="4"/>
        <v>1342.1772800000001</v>
      </c>
      <c r="C31" t="s">
        <v>22</v>
      </c>
    </row>
    <row r="32" spans="1:4" x14ac:dyDescent="0.25">
      <c r="A32">
        <v>28</v>
      </c>
      <c r="B32">
        <f t="shared" ref="B32:B42" si="5">B31*2</f>
        <v>2684.3545600000002</v>
      </c>
      <c r="C32" t="s">
        <v>22</v>
      </c>
    </row>
    <row r="33" spans="1:3" x14ac:dyDescent="0.25">
      <c r="A33">
        <v>29</v>
      </c>
      <c r="B33">
        <f t="shared" si="5"/>
        <v>5368.7091200000004</v>
      </c>
      <c r="C33" t="s">
        <v>22</v>
      </c>
    </row>
    <row r="34" spans="1:3" x14ac:dyDescent="0.25">
      <c r="A34">
        <v>30</v>
      </c>
      <c r="B34">
        <f t="shared" si="5"/>
        <v>10737.418240000001</v>
      </c>
      <c r="C34" t="s">
        <v>22</v>
      </c>
    </row>
    <row r="35" spans="1:3" x14ac:dyDescent="0.25">
      <c r="A35">
        <v>31</v>
      </c>
      <c r="B35">
        <f t="shared" si="5"/>
        <v>21474.836480000002</v>
      </c>
      <c r="C35" t="s">
        <v>22</v>
      </c>
    </row>
    <row r="36" spans="1:3" x14ac:dyDescent="0.25">
      <c r="A36">
        <v>32</v>
      </c>
      <c r="B36">
        <f t="shared" si="5"/>
        <v>42949.672960000004</v>
      </c>
      <c r="C36" t="s">
        <v>22</v>
      </c>
    </row>
    <row r="37" spans="1:3" x14ac:dyDescent="0.25">
      <c r="A37">
        <v>33</v>
      </c>
      <c r="B37">
        <f t="shared" si="5"/>
        <v>85899.345920000007</v>
      </c>
      <c r="C37" t="s">
        <v>22</v>
      </c>
    </row>
    <row r="38" spans="1:3" x14ac:dyDescent="0.25">
      <c r="A38">
        <v>34</v>
      </c>
      <c r="B38">
        <f t="shared" si="5"/>
        <v>171798.69184000001</v>
      </c>
      <c r="C38" t="s">
        <v>22</v>
      </c>
    </row>
    <row r="39" spans="1:3" x14ac:dyDescent="0.25">
      <c r="A39">
        <v>35</v>
      </c>
      <c r="B39">
        <f t="shared" si="5"/>
        <v>343597.38368000003</v>
      </c>
      <c r="C39" t="s">
        <v>22</v>
      </c>
    </row>
    <row r="40" spans="1:3" x14ac:dyDescent="0.25">
      <c r="A40">
        <v>36</v>
      </c>
      <c r="B40">
        <f t="shared" si="5"/>
        <v>687194.76736000006</v>
      </c>
      <c r="C40" t="s">
        <v>22</v>
      </c>
    </row>
    <row r="41" spans="1:3" x14ac:dyDescent="0.25">
      <c r="A41">
        <v>37</v>
      </c>
      <c r="B41">
        <f t="shared" si="5"/>
        <v>1374389.5347200001</v>
      </c>
      <c r="C41" t="s">
        <v>22</v>
      </c>
    </row>
    <row r="42" spans="1:3" x14ac:dyDescent="0.25">
      <c r="A42">
        <v>38</v>
      </c>
      <c r="B42">
        <f t="shared" si="5"/>
        <v>2748779.0694400002</v>
      </c>
      <c r="C4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a_</vt:lpstr>
      <vt:lpstr>b_</vt:lpstr>
      <vt:lpstr>Base_Factor</vt:lpstr>
      <vt:lpstr>c_</vt:lpstr>
      <vt:lpstr>Easing_Factor</vt:lpstr>
      <vt:lpstr>m_</vt:lpstr>
      <vt:lpstr>P_X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Bower</dc:creator>
  <cp:lastModifiedBy>Nathan Bower</cp:lastModifiedBy>
  <dcterms:created xsi:type="dcterms:W3CDTF">2020-09-02T20:42:18Z</dcterms:created>
  <dcterms:modified xsi:type="dcterms:W3CDTF">2023-03-14T01:01:15Z</dcterms:modified>
</cp:coreProperties>
</file>