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MACD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<sst xmlns="http://schemas.openxmlformats.org/spreadsheetml/2006/main" count="25" uniqueCount="19">
  <si>
    <t>Moving Average Convergence Divergence</t>
  </si>
  <si>
    <t>http://investexcel.net</t>
  </si>
  <si>
    <t>Date</t>
  </si>
  <si>
    <t>Close</t>
  </si>
  <si>
    <t>12 Day EMA</t>
  </si>
  <si>
    <t>26 Day EMA</t>
  </si>
  <si>
    <t>MACD</t>
  </si>
  <si>
    <t>Signal</t>
  </si>
  <si>
    <t>Histogram</t>
  </si>
  <si>
    <t>diff</t>
  </si>
  <si>
    <t>his rate</t>
  </si>
  <si>
    <t>diff diff</t>
  </si>
  <si>
    <t>‘000009</t>
  </si>
  <si>
    <t>‘000504</t>
  </si>
  <si>
    <t>002395</t>
  </si>
  <si>
    <t>x1</t>
  </si>
  <si>
    <t>y1</t>
  </si>
  <si>
    <t>x2</t>
  </si>
  <si>
    <t>y2</t>
  </si>
</sst>
</file>

<file path=xl/styles.xml><?xml version="1.0" encoding="utf-8"?>
<styleSheet xmlns="http://schemas.openxmlformats.org/spreadsheetml/2006/main">
  <numFmts count="2">
    <numFmt formatCode="GENERAL" numFmtId="164"/>
    <numFmt formatCode="M/D/YYYY" numFmtId="165"/>
  </numFmts>
  <fonts count="13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000000FF"/>
      <sz val="10"/>
      <u val="single"/>
    </font>
    <font>
      <name val="Arial"/>
      <charset val="1"/>
      <family val="2"/>
      <sz val="10"/>
    </font>
    <font>
      <name val="Calibri"/>
      <charset val="1"/>
      <family val="2"/>
      <b val="true"/>
      <color rgb="00000000"/>
      <sz val="24"/>
    </font>
    <font>
      <name val="Calibri"/>
      <charset val="1"/>
      <family val="2"/>
      <color rgb="000000FF"/>
      <sz val="11"/>
      <u val="single"/>
    </font>
    <font>
      <name val="Calibri"/>
      <charset val="1"/>
      <family val="2"/>
      <b val="true"/>
      <sz val="11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sz val="11"/>
    </font>
    <font>
      <name val="Calibri"/>
      <family val="2"/>
      <b val="true"/>
      <color rgb="00000000"/>
      <sz val="18"/>
    </font>
    <font>
      <name val="Calibri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DCE6F2"/>
        <bgColor rgb="00D9D9D9"/>
      </patternFill>
    </fill>
  </fills>
  <borders count="5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 style="hair"/>
      <right style="hair"/>
      <top style="hair"/>
      <bottom style="hair"/>
      <diagonal/>
    </border>
  </borders>
  <cellStyleXfs count="2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7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4">
      <alignment horizontal="general" indent="0" shrinkToFit="false" textRotation="0" vertical="bottom" wrapText="false"/>
      <protection hidden="false" locked="true"/>
    </xf>
  </cellStyleXfs>
  <cellXfs count="13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0" numFmtId="164" xfId="0">
      <alignment horizontal="general" indent="0" shrinkToFit="false" textRotation="0" vertical="bottom" wrapText="false"/>
    </xf>
    <xf applyAlignment="true" applyBorder="true" applyFont="true" applyProtection="true" borderId="0" fillId="0" fontId="7" numFmtId="164" xfId="2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8" numFmtId="164" xfId="22">
      <alignment horizontal="center" indent="0" shrinkToFit="false" textRotation="0" vertical="bottom" wrapText="false"/>
    </xf>
    <xf applyAlignment="true" applyBorder="true" applyFont="true" applyProtection="false" borderId="2" fillId="2" fontId="8" numFmtId="164" xfId="22">
      <alignment horizontal="center" indent="0" shrinkToFit="false" textRotation="0" vertical="bottom" wrapText="false"/>
    </xf>
    <xf applyAlignment="true" applyBorder="true" applyFont="true" applyProtection="false" borderId="2" fillId="2" fontId="9" numFmtId="164" xfId="0">
      <alignment horizontal="center" indent="0" shrinkToFit="false" textRotation="0" vertical="bottom" wrapText="false"/>
    </xf>
    <xf applyAlignment="true" applyBorder="true" applyFont="true" applyProtection="false" borderId="3" fillId="2" fontId="9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10" numFmtId="165" xfId="22"/>
    <xf applyAlignment="false" applyBorder="false" applyFont="true" applyProtection="false" borderId="0" fillId="0" fontId="10" numFmtId="164" xfId="22"/>
    <xf applyAlignment="false" applyBorder="true" applyFont="false" applyProtection="false" borderId="4" fillId="0" fontId="0" numFmtId="164" xfId="0"/>
    <xf applyAlignment="false" applyBorder="true" applyFont="true" applyProtection="false" borderId="4" fillId="0" fontId="0" numFmtId="164" xfId="0"/>
  </cellXfs>
  <cellStyles count="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Hyperlink 2" xfId="20"/>
    <cellStyle builtinId="54" customBuiltin="true" name="Normal 2" xfId="21"/>
    <cellStyle builtinId="8" customBuiltin="false" name="*unknown*" xfId="1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BE4B48"/>
      <rgbColor rgb="00FFFFCC"/>
      <rgbColor rgb="00DCE6F2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A7EBB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>
                <a:solidFill>
                  <a:srgbClr val="000000"/>
                </a:solidFill>
                <a:latin typeface="Calibri"/>
              </a:rPr>
              <a:t>MACD &amp; Signal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MACD!$G$4</c:f>
              <c:strCache>
                <c:ptCount val="1"/>
                <c:pt idx="0">
                  <c:v>Histogram</c:v>
                </c:pt>
              </c:strCache>
            </c:strRef>
          </c:tx>
          <c:spPr>
            <a:solidFill>
              <a:srgbClr val="dce6f2"/>
            </a:solidFill>
            <a:ln>
              <a:solidFill>
                <a:srgbClr val="a6a6a6"/>
              </a:solidFill>
            </a:ln>
          </c:spPr>
          <c:cat>
            <c:strRef>
              <c:f>MACD!$A$30:$A$70</c:f>
              <c:strCache>
                <c:ptCount val="41"/>
                <c:pt idx="0">
                  <c:v>3/26/2013</c:v>
                </c:pt>
                <c:pt idx="1">
                  <c:v>3/27/2013</c:v>
                </c:pt>
                <c:pt idx="2">
                  <c:v>3/28/2013</c:v>
                </c:pt>
                <c:pt idx="3">
                  <c:v>4/1/2013</c:v>
                </c:pt>
                <c:pt idx="4">
                  <c:v>4/2/2013</c:v>
                </c:pt>
                <c:pt idx="5">
                  <c:v>4/3/2013</c:v>
                </c:pt>
                <c:pt idx="6">
                  <c:v>4/4/2013</c:v>
                </c:pt>
                <c:pt idx="7">
                  <c:v>4/5/2013</c:v>
                </c:pt>
                <c:pt idx="8">
                  <c:v>4/8/2013</c:v>
                </c:pt>
                <c:pt idx="9">
                  <c:v>4/9/2013</c:v>
                </c:pt>
                <c:pt idx="10">
                  <c:v>4/10/2013</c:v>
                </c:pt>
                <c:pt idx="11">
                  <c:v>4/11/2013</c:v>
                </c:pt>
                <c:pt idx="12">
                  <c:v>4/12/2013</c:v>
                </c:pt>
                <c:pt idx="13">
                  <c:v>4/15/2013</c:v>
                </c:pt>
                <c:pt idx="14">
                  <c:v>4/16/2013</c:v>
                </c:pt>
                <c:pt idx="15">
                  <c:v>4/17/2013</c:v>
                </c:pt>
                <c:pt idx="16">
                  <c:v>4/18/2013</c:v>
                </c:pt>
                <c:pt idx="17">
                  <c:v>4/19/2013</c:v>
                </c:pt>
                <c:pt idx="18">
                  <c:v>4/22/2013</c:v>
                </c:pt>
                <c:pt idx="19">
                  <c:v>4/23/2013</c:v>
                </c:pt>
                <c:pt idx="20">
                  <c:v>4/24/2013</c:v>
                </c:pt>
                <c:pt idx="21">
                  <c:v>4/25/2013</c:v>
                </c:pt>
                <c:pt idx="22">
                  <c:v>4/26/2013</c:v>
                </c:pt>
                <c:pt idx="23">
                  <c:v>4/29/2013</c:v>
                </c:pt>
                <c:pt idx="24">
                  <c:v>4/30/2013</c:v>
                </c:pt>
                <c:pt idx="25">
                  <c:v>5/1/2013</c:v>
                </c:pt>
                <c:pt idx="26">
                  <c:v>5/2/2013</c:v>
                </c:pt>
                <c:pt idx="27">
                  <c:v>5/3/2013</c:v>
                </c:pt>
                <c:pt idx="28">
                  <c:v>5/6/2013</c:v>
                </c:pt>
                <c:pt idx="29">
                  <c:v>5/7/2013</c:v>
                </c:pt>
                <c:pt idx="30">
                  <c:v>5/8/2013</c:v>
                </c:pt>
                <c:pt idx="31">
                  <c:v>5/9/2013</c:v>
                </c:pt>
                <c:pt idx="32">
                  <c:v>5/10/2013</c:v>
                </c:pt>
                <c:pt idx="33">
                  <c:v>5/13/2013</c:v>
                </c:pt>
                <c:pt idx="34">
                  <c:v>5/14/2013</c:v>
                </c:pt>
                <c:pt idx="35">
                  <c:v>5/15/2013</c:v>
                </c:pt>
                <c:pt idx="36">
                  <c:v>5/16/2013</c:v>
                </c:pt>
                <c:pt idx="37">
                  <c:v>5/17/2013</c:v>
                </c:pt>
                <c:pt idx="38">
                  <c:v>5/20/2013</c:v>
                </c:pt>
                <c:pt idx="39">
                  <c:v>5/21/2013</c:v>
                </c:pt>
                <c:pt idx="40">
                  <c:v>5/22/2013</c:v>
                </c:pt>
              </c:strCache>
            </c:strRef>
          </c:cat>
          <c:val>
            <c:numRef>
              <c:f>MACD!$G$30:$G$70</c:f>
              <c:numCache>
                <c:formatCode>General</c:formatCode>
                <c:ptCount val="41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-5.1080840588289</c:v>
                </c:pt>
                <c:pt idx="9">
                  <c:v>-4.5274945575927</c:v>
                </c:pt>
                <c:pt idx="10">
                  <c:v>-3.38777517583261</c:v>
                </c:pt>
                <c:pt idx="11">
                  <c:v>-2.59227244013652</c:v>
                </c:pt>
                <c:pt idx="12">
                  <c:v>-2.25061327856797</c:v>
                </c:pt>
                <c:pt idx="13">
                  <c:v>-2.55208694964352</c:v>
                </c:pt>
                <c:pt idx="14">
                  <c:v>-2.19226272349456</c:v>
                </c:pt>
                <c:pt idx="15">
                  <c:v>-3.33549666883547</c:v>
                </c:pt>
                <c:pt idx="16">
                  <c:v>-4.54343971901519</c:v>
                </c:pt>
                <c:pt idx="17">
                  <c:v>-5.12922635656252</c:v>
                </c:pt>
                <c:pt idx="18">
                  <c:v>-4.66618032745673</c:v>
                </c:pt>
                <c:pt idx="19">
                  <c:v>-3.60278078270961</c:v>
                </c:pt>
                <c:pt idx="20">
                  <c:v>-2.72946258712514</c:v>
                </c:pt>
                <c:pt idx="21">
                  <c:v>-1.78573807115556</c:v>
                </c:pt>
                <c:pt idx="22">
                  <c:v>-0.466761561317626</c:v>
                </c:pt>
                <c:pt idx="23">
                  <c:v>1.28098896595362</c:v>
                </c:pt>
                <c:pt idx="24">
                  <c:v>3.1863545443951</c:v>
                </c:pt>
                <c:pt idx="25">
                  <c:v>4.05271015411472</c:v>
                </c:pt>
                <c:pt idx="26">
                  <c:v>4.83348939784878</c:v>
                </c:pt>
                <c:pt idx="27">
                  <c:v>5.39572753013031</c:v>
                </c:pt>
                <c:pt idx="28">
                  <c:v>6.17935367330181</c:v>
                </c:pt>
                <c:pt idx="29">
                  <c:v>6.23098881482887</c:v>
                </c:pt>
                <c:pt idx="30">
                  <c:v>6.26831940359883</c:v>
                </c:pt>
                <c:pt idx="31">
                  <c:v>5.49867409503879</c:v>
                </c:pt>
                <c:pt idx="32">
                  <c:v>4.4597291767605</c:v>
                </c:pt>
                <c:pt idx="33">
                  <c:v>3.65175545226252</c:v>
                </c:pt>
                <c:pt idx="34">
                  <c:v>2.21528877847857</c:v>
                </c:pt>
                <c:pt idx="35">
                  <c:v>0.191580813902426</c:v>
                </c:pt>
                <c:pt idx="36">
                  <c:v>-0.770970803315363</c:v>
                </c:pt>
                <c:pt idx="37">
                  <c:v>-1.46610896521041</c:v>
                </c:pt>
                <c:pt idx="38">
                  <c:v>-1.2524995786095</c:v>
                </c:pt>
                <c:pt idx="39">
                  <c:v>-1.30344846090175</c:v>
                </c:pt>
                <c:pt idx="40">
                  <c:v>-1.1980400809534</c:v>
                </c:pt>
              </c:numCache>
            </c:numRef>
          </c:val>
        </c:ser>
        <c:gapWidth val="0"/>
        <c:axId val="48708209"/>
        <c:axId val="71357704"/>
      </c:barChart>
      <c:lineChart>
        <c:grouping val="standard"/>
        <c:ser>
          <c:idx val="0"/>
          <c:order val="0"/>
          <c:tx>
            <c:strRef>
              <c:f>MACD!$E$4</c:f>
              <c:strCache>
                <c:ptCount val="1"/>
                <c:pt idx="0">
                  <c:v>MACD</c:v>
                </c:pt>
              </c:strCache>
            </c:strRef>
          </c:tx>
          <c:spPr>
            <a:solidFill>
              <a:srgbClr val="a6a6a6"/>
            </a:solidFill>
            <a:ln w="25560">
              <a:solidFill>
                <a:srgbClr val="a6a6a6"/>
              </a:solidFill>
              <a:round/>
            </a:ln>
          </c:spPr>
          <c:marker>
            <c:symbol val="none"/>
          </c:marker>
          <c:cat>
            <c:strRef>
              <c:f>MACD!$A$30:$A$70</c:f>
              <c:strCache>
                <c:ptCount val="41"/>
                <c:pt idx="0">
                  <c:v>3/26/2013</c:v>
                </c:pt>
                <c:pt idx="1">
                  <c:v>3/27/2013</c:v>
                </c:pt>
                <c:pt idx="2">
                  <c:v>3/28/2013</c:v>
                </c:pt>
                <c:pt idx="3">
                  <c:v>4/1/2013</c:v>
                </c:pt>
                <c:pt idx="4">
                  <c:v>4/2/2013</c:v>
                </c:pt>
                <c:pt idx="5">
                  <c:v>4/3/2013</c:v>
                </c:pt>
                <c:pt idx="6">
                  <c:v>4/4/2013</c:v>
                </c:pt>
                <c:pt idx="7">
                  <c:v>4/5/2013</c:v>
                </c:pt>
                <c:pt idx="8">
                  <c:v>4/8/2013</c:v>
                </c:pt>
                <c:pt idx="9">
                  <c:v>4/9/2013</c:v>
                </c:pt>
                <c:pt idx="10">
                  <c:v>4/10/2013</c:v>
                </c:pt>
                <c:pt idx="11">
                  <c:v>4/11/2013</c:v>
                </c:pt>
                <c:pt idx="12">
                  <c:v>4/12/2013</c:v>
                </c:pt>
                <c:pt idx="13">
                  <c:v>4/15/2013</c:v>
                </c:pt>
                <c:pt idx="14">
                  <c:v>4/16/2013</c:v>
                </c:pt>
                <c:pt idx="15">
                  <c:v>4/17/2013</c:v>
                </c:pt>
                <c:pt idx="16">
                  <c:v>4/18/2013</c:v>
                </c:pt>
                <c:pt idx="17">
                  <c:v>4/19/2013</c:v>
                </c:pt>
                <c:pt idx="18">
                  <c:v>4/22/2013</c:v>
                </c:pt>
                <c:pt idx="19">
                  <c:v>4/23/2013</c:v>
                </c:pt>
                <c:pt idx="20">
                  <c:v>4/24/2013</c:v>
                </c:pt>
                <c:pt idx="21">
                  <c:v>4/25/2013</c:v>
                </c:pt>
                <c:pt idx="22">
                  <c:v>4/26/2013</c:v>
                </c:pt>
                <c:pt idx="23">
                  <c:v>4/29/2013</c:v>
                </c:pt>
                <c:pt idx="24">
                  <c:v>4/30/2013</c:v>
                </c:pt>
                <c:pt idx="25">
                  <c:v>5/1/2013</c:v>
                </c:pt>
                <c:pt idx="26">
                  <c:v>5/2/2013</c:v>
                </c:pt>
                <c:pt idx="27">
                  <c:v>5/3/2013</c:v>
                </c:pt>
                <c:pt idx="28">
                  <c:v>5/6/2013</c:v>
                </c:pt>
                <c:pt idx="29">
                  <c:v>5/7/2013</c:v>
                </c:pt>
                <c:pt idx="30">
                  <c:v>5/8/2013</c:v>
                </c:pt>
                <c:pt idx="31">
                  <c:v>5/9/2013</c:v>
                </c:pt>
                <c:pt idx="32">
                  <c:v>5/10/2013</c:v>
                </c:pt>
                <c:pt idx="33">
                  <c:v>5/13/2013</c:v>
                </c:pt>
                <c:pt idx="34">
                  <c:v>5/14/2013</c:v>
                </c:pt>
                <c:pt idx="35">
                  <c:v>5/15/2013</c:v>
                </c:pt>
                <c:pt idx="36">
                  <c:v>5/16/2013</c:v>
                </c:pt>
                <c:pt idx="37">
                  <c:v>5/17/2013</c:v>
                </c:pt>
                <c:pt idx="38">
                  <c:v>5/20/2013</c:v>
                </c:pt>
                <c:pt idx="39">
                  <c:v>5/21/2013</c:v>
                </c:pt>
                <c:pt idx="40">
                  <c:v>5/22/2013</c:v>
                </c:pt>
              </c:strCache>
            </c:strRef>
          </c:cat>
          <c:val>
            <c:numRef>
              <c:f>MACD!$E$30:$E$70</c:f>
              <c:numCache>
                <c:formatCode>General</c:formatCode>
                <c:ptCount val="41"/>
                <c:pt idx="0">
                  <c:v>8.27526950390768</c:v>
                </c:pt>
                <c:pt idx="1">
                  <c:v>7.70337838145684</c:v>
                </c:pt>
                <c:pt idx="2">
                  <c:v>6.41607475695599</c:v>
                </c:pt>
                <c:pt idx="3">
                  <c:v>4.23751978326493</c:v>
                </c:pt>
                <c:pt idx="4">
                  <c:v>2.55258332486574</c:v>
                </c:pt>
                <c:pt idx="5">
                  <c:v>1.37888571985366</c:v>
                </c:pt>
                <c:pt idx="6">
                  <c:v>0.102981491199103</c:v>
                </c:pt>
                <c:pt idx="7">
                  <c:v>-1.25840195280313</c:v>
                </c:pt>
                <c:pt idx="8">
                  <c:v>-2.07055819009491</c:v>
                </c:pt>
                <c:pt idx="9">
                  <c:v>-2.62184232825689</c:v>
                </c:pt>
                <c:pt idx="10">
                  <c:v>-2.32906674045495</c:v>
                </c:pt>
                <c:pt idx="11">
                  <c:v>-2.18163211479299</c:v>
                </c:pt>
                <c:pt idx="12">
                  <c:v>-2.40262627286643</c:v>
                </c:pt>
                <c:pt idx="13">
                  <c:v>-3.34212168135286</c:v>
                </c:pt>
                <c:pt idx="14">
                  <c:v>-3.53036313607754</c:v>
                </c:pt>
                <c:pt idx="15">
                  <c:v>-5.50747124862733</c:v>
                </c:pt>
                <c:pt idx="16">
                  <c:v>-7.85127422856084</c:v>
                </c:pt>
                <c:pt idx="17">
                  <c:v>-9.7193674552488</c:v>
                </c:pt>
                <c:pt idx="18">
                  <c:v>-10.4228665080072</c:v>
                </c:pt>
                <c:pt idx="19">
                  <c:v>-10.2601621589375</c:v>
                </c:pt>
                <c:pt idx="20">
                  <c:v>-10.0692096101343</c:v>
                </c:pt>
                <c:pt idx="21">
                  <c:v>-9.5719196119536</c:v>
                </c:pt>
                <c:pt idx="22">
                  <c:v>-8.36963349244508</c:v>
                </c:pt>
                <c:pt idx="23">
                  <c:v>-6.30163572368542</c:v>
                </c:pt>
                <c:pt idx="24">
                  <c:v>-3.59968150914517</c:v>
                </c:pt>
                <c:pt idx="25">
                  <c:v>-1.72014836089687</c:v>
                </c:pt>
                <c:pt idx="26">
                  <c:v>0.269003232299383</c:v>
                </c:pt>
                <c:pt idx="27">
                  <c:v>2.18017324711349</c:v>
                </c:pt>
                <c:pt idx="28">
                  <c:v>4.50863780861044</c:v>
                </c:pt>
                <c:pt idx="29">
                  <c:v>6.11802015384473</c:v>
                </c:pt>
                <c:pt idx="30">
                  <c:v>7.72243059351439</c:v>
                </c:pt>
                <c:pt idx="31">
                  <c:v>8.32745380871404</c:v>
                </c:pt>
                <c:pt idx="32">
                  <c:v>8.40344118462588</c:v>
                </c:pt>
                <c:pt idx="33">
                  <c:v>8.50840632319353</c:v>
                </c:pt>
                <c:pt idx="34">
                  <c:v>7.62576184402923</c:v>
                </c:pt>
                <c:pt idx="35">
                  <c:v>5.64994908292869</c:v>
                </c:pt>
                <c:pt idx="36">
                  <c:v>4.49465476488206</c:v>
                </c:pt>
                <c:pt idx="37">
                  <c:v>3.43298936168441</c:v>
                </c:pt>
                <c:pt idx="38">
                  <c:v>3.33347385363294</c:v>
                </c:pt>
                <c:pt idx="39">
                  <c:v>2.95666285611526</c:v>
                </c:pt>
                <c:pt idx="40">
                  <c:v>2.76256121582526</c:v>
                </c:pt>
              </c:numCache>
            </c:numRef>
          </c:val>
        </c:ser>
        <c:ser>
          <c:idx val="1"/>
          <c:order val="1"/>
          <c:tx>
            <c:strRef>
              <c:f>MACD!$F$4</c:f>
              <c:strCache>
                <c:ptCount val="1"/>
                <c:pt idx="0">
                  <c:v>Signal</c:v>
                </c:pt>
              </c:strCache>
            </c:strRef>
          </c:tx>
          <c:spPr>
            <a:solidFill>
              <a:srgbClr val="be4b48"/>
            </a:solidFill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cat>
            <c:strRef>
              <c:f>MACD!$A$30:$A$70</c:f>
              <c:strCache>
                <c:ptCount val="41"/>
                <c:pt idx="0">
                  <c:v>3/26/2013</c:v>
                </c:pt>
                <c:pt idx="1">
                  <c:v>3/27/2013</c:v>
                </c:pt>
                <c:pt idx="2">
                  <c:v>3/28/2013</c:v>
                </c:pt>
                <c:pt idx="3">
                  <c:v>4/1/2013</c:v>
                </c:pt>
                <c:pt idx="4">
                  <c:v>4/2/2013</c:v>
                </c:pt>
                <c:pt idx="5">
                  <c:v>4/3/2013</c:v>
                </c:pt>
                <c:pt idx="6">
                  <c:v>4/4/2013</c:v>
                </c:pt>
                <c:pt idx="7">
                  <c:v>4/5/2013</c:v>
                </c:pt>
                <c:pt idx="8">
                  <c:v>4/8/2013</c:v>
                </c:pt>
                <c:pt idx="9">
                  <c:v>4/9/2013</c:v>
                </c:pt>
                <c:pt idx="10">
                  <c:v>4/10/2013</c:v>
                </c:pt>
                <c:pt idx="11">
                  <c:v>4/11/2013</c:v>
                </c:pt>
                <c:pt idx="12">
                  <c:v>4/12/2013</c:v>
                </c:pt>
                <c:pt idx="13">
                  <c:v>4/15/2013</c:v>
                </c:pt>
                <c:pt idx="14">
                  <c:v>4/16/2013</c:v>
                </c:pt>
                <c:pt idx="15">
                  <c:v>4/17/2013</c:v>
                </c:pt>
                <c:pt idx="16">
                  <c:v>4/18/2013</c:v>
                </c:pt>
                <c:pt idx="17">
                  <c:v>4/19/2013</c:v>
                </c:pt>
                <c:pt idx="18">
                  <c:v>4/22/2013</c:v>
                </c:pt>
                <c:pt idx="19">
                  <c:v>4/23/2013</c:v>
                </c:pt>
                <c:pt idx="20">
                  <c:v>4/24/2013</c:v>
                </c:pt>
                <c:pt idx="21">
                  <c:v>4/25/2013</c:v>
                </c:pt>
                <c:pt idx="22">
                  <c:v>4/26/2013</c:v>
                </c:pt>
                <c:pt idx="23">
                  <c:v>4/29/2013</c:v>
                </c:pt>
                <c:pt idx="24">
                  <c:v>4/30/2013</c:v>
                </c:pt>
                <c:pt idx="25">
                  <c:v>5/1/2013</c:v>
                </c:pt>
                <c:pt idx="26">
                  <c:v>5/2/2013</c:v>
                </c:pt>
                <c:pt idx="27">
                  <c:v>5/3/2013</c:v>
                </c:pt>
                <c:pt idx="28">
                  <c:v>5/6/2013</c:v>
                </c:pt>
                <c:pt idx="29">
                  <c:v>5/7/2013</c:v>
                </c:pt>
                <c:pt idx="30">
                  <c:v>5/8/2013</c:v>
                </c:pt>
                <c:pt idx="31">
                  <c:v>5/9/2013</c:v>
                </c:pt>
                <c:pt idx="32">
                  <c:v>5/10/2013</c:v>
                </c:pt>
                <c:pt idx="33">
                  <c:v>5/13/2013</c:v>
                </c:pt>
                <c:pt idx="34">
                  <c:v>5/14/2013</c:v>
                </c:pt>
                <c:pt idx="35">
                  <c:v>5/15/2013</c:v>
                </c:pt>
                <c:pt idx="36">
                  <c:v>5/16/2013</c:v>
                </c:pt>
                <c:pt idx="37">
                  <c:v>5/17/2013</c:v>
                </c:pt>
                <c:pt idx="38">
                  <c:v>5/20/2013</c:v>
                </c:pt>
                <c:pt idx="39">
                  <c:v>5/21/2013</c:v>
                </c:pt>
                <c:pt idx="40">
                  <c:v>5/22/2013</c:v>
                </c:pt>
              </c:strCache>
            </c:strRef>
          </c:cat>
          <c:val>
            <c:numRef>
              <c:f>MACD!$F$30:$F$70</c:f>
              <c:numCache>
                <c:formatCode>General</c:formatCode>
                <c:ptCount val="41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3.03752586873399</c:v>
                </c:pt>
                <c:pt idx="9">
                  <c:v>1.90565222933581</c:v>
                </c:pt>
                <c:pt idx="10">
                  <c:v>1.05870843537766</c:v>
                </c:pt>
                <c:pt idx="11">
                  <c:v>0.410640325343531</c:v>
                </c:pt>
                <c:pt idx="12">
                  <c:v>-0.152012994298461</c:v>
                </c:pt>
                <c:pt idx="13">
                  <c:v>-0.790034731709342</c:v>
                </c:pt>
                <c:pt idx="14">
                  <c:v>-1.33810041258298</c:v>
                </c:pt>
                <c:pt idx="15">
                  <c:v>-2.17197457979185</c:v>
                </c:pt>
                <c:pt idx="16">
                  <c:v>-3.30783450954565</c:v>
                </c:pt>
                <c:pt idx="17">
                  <c:v>-4.59014109868628</c:v>
                </c:pt>
                <c:pt idx="18">
                  <c:v>-5.75668618055046</c:v>
                </c:pt>
                <c:pt idx="19">
                  <c:v>-6.65738137622787</c:v>
                </c:pt>
                <c:pt idx="20">
                  <c:v>-7.33974702300915</c:v>
                </c:pt>
                <c:pt idx="21">
                  <c:v>-7.78618154079804</c:v>
                </c:pt>
                <c:pt idx="22">
                  <c:v>-7.90287193112745</c:v>
                </c:pt>
                <c:pt idx="23">
                  <c:v>-7.58262468963904</c:v>
                </c:pt>
                <c:pt idx="24">
                  <c:v>-6.78603605354027</c:v>
                </c:pt>
                <c:pt idx="25">
                  <c:v>-5.77285851501159</c:v>
                </c:pt>
                <c:pt idx="26">
                  <c:v>-4.5644861655494</c:v>
                </c:pt>
                <c:pt idx="27">
                  <c:v>-3.21555428301682</c:v>
                </c:pt>
                <c:pt idx="28">
                  <c:v>-1.67071586469137</c:v>
                </c:pt>
                <c:pt idx="29">
                  <c:v>-0.112968660984148</c:v>
                </c:pt>
                <c:pt idx="30">
                  <c:v>1.45411118991556</c:v>
                </c:pt>
                <c:pt idx="31">
                  <c:v>2.82877971367526</c:v>
                </c:pt>
                <c:pt idx="32">
                  <c:v>3.94371200786538</c:v>
                </c:pt>
                <c:pt idx="33">
                  <c:v>4.85665087093101</c:v>
                </c:pt>
                <c:pt idx="34">
                  <c:v>5.41047306555065</c:v>
                </c:pt>
                <c:pt idx="35">
                  <c:v>5.45836826902626</c:v>
                </c:pt>
                <c:pt idx="36">
                  <c:v>5.26562556819742</c:v>
                </c:pt>
                <c:pt idx="37">
                  <c:v>4.89909832689482</c:v>
                </c:pt>
                <c:pt idx="38">
                  <c:v>4.58597343224244</c:v>
                </c:pt>
                <c:pt idx="39">
                  <c:v>4.26011131701701</c:v>
                </c:pt>
                <c:pt idx="40">
                  <c:v>3.96060129677866</c:v>
                </c:pt>
              </c:numCache>
            </c:numRef>
          </c:val>
        </c:ser>
        <c:marker val="0"/>
        <c:axId val="40466716"/>
        <c:axId val="77601441"/>
      </c:lineChart>
      <c:catAx>
        <c:axId val="48708209"/>
        <c:scaling>
          <c:orientation val="minMax"/>
        </c:scaling>
        <c:axPos val="b"/>
        <c:majorTickMark val="none"/>
        <c:minorTickMark val="none"/>
        <c:tickLblPos val="nextTo"/>
        <c:crossAx val="71357704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1357704"/>
        <c:scaling>
          <c:orientation val="minMax"/>
        </c:scaling>
        <c:axPos val="l"/>
        <c:majorGridlines>
          <c:spPr>
            <a:ln w="9360">
              <a:solidFill>
                <a:srgbClr val="a6a6a6"/>
              </a:solidFill>
              <a:round/>
            </a:ln>
          </c:spPr>
        </c:majorGridlines>
        <c:majorTickMark val="none"/>
        <c:minorTickMark val="none"/>
        <c:tickLblPos val="nextTo"/>
        <c:crossAx val="48708209"/>
        <c:crossesAt val="0"/>
        <c:spPr>
          <a:ln w="9360">
            <a:solidFill>
              <a:srgbClr val="878787"/>
            </a:solidFill>
            <a:round/>
          </a:ln>
        </c:spPr>
      </c:valAx>
      <c:catAx>
        <c:axId val="40466716"/>
        <c:scaling>
          <c:orientation val="minMax"/>
        </c:scaling>
        <c:axPos val="b"/>
        <c:majorTickMark val="none"/>
        <c:minorTickMark val="none"/>
        <c:tickLblPos val="nextTo"/>
        <c:crossAx val="77601441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77601441"/>
        <c:scaling>
          <c:orientation val="minMax"/>
        </c:scaling>
        <c:axPos val="l"/>
        <c:majorGridlines>
          <c:spPr>
            <a:ln w="9360">
              <a:solidFill>
                <a:srgbClr val="a6a6a6"/>
              </a:solidFill>
              <a:round/>
            </a:ln>
          </c:spPr>
        </c:majorGridlines>
        <c:majorTickMark val="none"/>
        <c:minorTickMark val="none"/>
        <c:tickLblPos val="nextTo"/>
        <c:crossAx val="40466716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>
        <a:solidFill>
          <a:srgbClr val="ffffff"/>
        </a:solidFill>
        <a:ln>
          <a:solidFill>
            <a:srgbClr val="d9d9d9"/>
          </a:solidFill>
        </a:ln>
      </c:spPr>
    </c:legend>
    <c:plotVisOnly val="1"/>
  </c:chart>
  <c:spPr/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MACD!$C$4</c:f>
              <c:strCache>
                <c:ptCount val="1"/>
                <c:pt idx="0">
                  <c:v>12 Day EMA</c:v>
                </c:pt>
              </c:strCache>
            </c:strRef>
          </c:tx>
          <c:spPr>
            <a:solidFill>
              <a:srgbClr val="4a7ebb"/>
            </a:solidFill>
            <a:ln w="25560">
              <a:solidFill>
                <a:srgbClr val="4a7ebb"/>
              </a:solidFill>
              <a:round/>
            </a:ln>
          </c:spPr>
          <c:marker>
            <c:symbol val="none"/>
          </c:marker>
          <c:cat>
            <c:strRef>
              <c:f>MACD!$A$5:$A$70</c:f>
              <c:strCache>
                <c:ptCount val="66"/>
                <c:pt idx="0">
                  <c:v>2/19/2013</c:v>
                </c:pt>
                <c:pt idx="1">
                  <c:v>2/20/2013</c:v>
                </c:pt>
                <c:pt idx="2">
                  <c:v>2/21/2013</c:v>
                </c:pt>
                <c:pt idx="3">
                  <c:v>2/22/2013</c:v>
                </c:pt>
                <c:pt idx="4">
                  <c:v>2/25/2013</c:v>
                </c:pt>
                <c:pt idx="5">
                  <c:v>2/26/2013</c:v>
                </c:pt>
                <c:pt idx="6">
                  <c:v>2/27/2013</c:v>
                </c:pt>
                <c:pt idx="7">
                  <c:v>2/28/2013</c:v>
                </c:pt>
                <c:pt idx="8">
                  <c:v>3/1/2013</c:v>
                </c:pt>
                <c:pt idx="9">
                  <c:v>3/4/2013</c:v>
                </c:pt>
                <c:pt idx="10">
                  <c:v>3/5/2013</c:v>
                </c:pt>
                <c:pt idx="11">
                  <c:v>3/6/2013</c:v>
                </c:pt>
                <c:pt idx="12">
                  <c:v>3/7/2013</c:v>
                </c:pt>
                <c:pt idx="13">
                  <c:v>3/8/2013</c:v>
                </c:pt>
                <c:pt idx="14">
                  <c:v>3/11/2013</c:v>
                </c:pt>
                <c:pt idx="15">
                  <c:v>3/12/2013</c:v>
                </c:pt>
                <c:pt idx="16">
                  <c:v>3/13/2013</c:v>
                </c:pt>
                <c:pt idx="17">
                  <c:v>3/14/2013</c:v>
                </c:pt>
                <c:pt idx="18">
                  <c:v>3/15/2013</c:v>
                </c:pt>
                <c:pt idx="19">
                  <c:v>3/18/2013</c:v>
                </c:pt>
                <c:pt idx="20">
                  <c:v>3/19/2013</c:v>
                </c:pt>
                <c:pt idx="21">
                  <c:v>3/20/2013</c:v>
                </c:pt>
                <c:pt idx="22">
                  <c:v>3/21/2013</c:v>
                </c:pt>
                <c:pt idx="23">
                  <c:v>3/22/2013</c:v>
                </c:pt>
                <c:pt idx="24">
                  <c:v>3/25/2013</c:v>
                </c:pt>
                <c:pt idx="25">
                  <c:v>3/26/2013</c:v>
                </c:pt>
                <c:pt idx="26">
                  <c:v>3/27/2013</c:v>
                </c:pt>
                <c:pt idx="27">
                  <c:v>3/28/2013</c:v>
                </c:pt>
                <c:pt idx="28">
                  <c:v>4/1/2013</c:v>
                </c:pt>
                <c:pt idx="29">
                  <c:v>4/2/2013</c:v>
                </c:pt>
                <c:pt idx="30">
                  <c:v>4/3/2013</c:v>
                </c:pt>
                <c:pt idx="31">
                  <c:v>4/4/2013</c:v>
                </c:pt>
                <c:pt idx="32">
                  <c:v>4/5/2013</c:v>
                </c:pt>
                <c:pt idx="33">
                  <c:v>4/8/2013</c:v>
                </c:pt>
                <c:pt idx="34">
                  <c:v>4/9/2013</c:v>
                </c:pt>
                <c:pt idx="35">
                  <c:v>4/10/2013</c:v>
                </c:pt>
                <c:pt idx="36">
                  <c:v>4/11/2013</c:v>
                </c:pt>
                <c:pt idx="37">
                  <c:v>4/12/2013</c:v>
                </c:pt>
                <c:pt idx="38">
                  <c:v>4/15/2013</c:v>
                </c:pt>
                <c:pt idx="39">
                  <c:v>4/16/2013</c:v>
                </c:pt>
                <c:pt idx="40">
                  <c:v>4/17/2013</c:v>
                </c:pt>
                <c:pt idx="41">
                  <c:v>4/18/2013</c:v>
                </c:pt>
                <c:pt idx="42">
                  <c:v>4/19/2013</c:v>
                </c:pt>
                <c:pt idx="43">
                  <c:v>4/22/2013</c:v>
                </c:pt>
                <c:pt idx="44">
                  <c:v>4/23/2013</c:v>
                </c:pt>
                <c:pt idx="45">
                  <c:v>4/24/2013</c:v>
                </c:pt>
                <c:pt idx="46">
                  <c:v>4/25/2013</c:v>
                </c:pt>
                <c:pt idx="47">
                  <c:v>4/26/2013</c:v>
                </c:pt>
                <c:pt idx="48">
                  <c:v>4/29/2013</c:v>
                </c:pt>
                <c:pt idx="49">
                  <c:v>4/30/2013</c:v>
                </c:pt>
                <c:pt idx="50">
                  <c:v>5/1/2013</c:v>
                </c:pt>
                <c:pt idx="51">
                  <c:v>5/2/2013</c:v>
                </c:pt>
                <c:pt idx="52">
                  <c:v>5/3/2013</c:v>
                </c:pt>
                <c:pt idx="53">
                  <c:v>5/6/2013</c:v>
                </c:pt>
                <c:pt idx="54">
                  <c:v>5/7/2013</c:v>
                </c:pt>
                <c:pt idx="55">
                  <c:v>5/8/2013</c:v>
                </c:pt>
                <c:pt idx="56">
                  <c:v>5/9/2013</c:v>
                </c:pt>
                <c:pt idx="57">
                  <c:v>5/10/2013</c:v>
                </c:pt>
                <c:pt idx="58">
                  <c:v>5/13/2013</c:v>
                </c:pt>
                <c:pt idx="59">
                  <c:v>5/14/2013</c:v>
                </c:pt>
                <c:pt idx="60">
                  <c:v>5/15/2013</c:v>
                </c:pt>
                <c:pt idx="61">
                  <c:v>5/16/2013</c:v>
                </c:pt>
                <c:pt idx="62">
                  <c:v>5/17/2013</c:v>
                </c:pt>
                <c:pt idx="63">
                  <c:v>5/20/2013</c:v>
                </c:pt>
                <c:pt idx="64">
                  <c:v>5/21/2013</c:v>
                </c:pt>
                <c:pt idx="65">
                  <c:v>5/22/2013</c:v>
                </c:pt>
              </c:strCache>
            </c:strRef>
          </c:cat>
          <c:val>
            <c:numRef>
              <c:f>MACD!$C$5:$C$70</c:f>
              <c:numCache>
                <c:formatCode>General</c:formatCode>
                <c:ptCount val="66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440.8975</c:v>
                </c:pt>
                <c:pt idx="12">
                  <c:v>439.310192307692</c:v>
                </c:pt>
                <c:pt idx="13">
                  <c:v>438.142470414201</c:v>
                </c:pt>
                <c:pt idx="14">
                  <c:v>438.100551888939</c:v>
                </c:pt>
                <c:pt idx="15">
                  <c:v>436.612774675256</c:v>
                </c:pt>
                <c:pt idx="16">
                  <c:v>435.341578571371</c:v>
                </c:pt>
                <c:pt idx="17">
                  <c:v>434.904412637314</c:v>
                </c:pt>
                <c:pt idx="18">
                  <c:v>436.251426077727</c:v>
                </c:pt>
                <c:pt idx="19">
                  <c:v>439.246591296538</c:v>
                </c:pt>
                <c:pt idx="20">
                  <c:v>441.591731097071</c:v>
                </c:pt>
                <c:pt idx="21">
                  <c:v>443.205310928291</c:v>
                </c:pt>
                <c:pt idx="22">
                  <c:v>444.670647708554</c:v>
                </c:pt>
                <c:pt idx="23">
                  <c:v>447.322855753392</c:v>
                </c:pt>
                <c:pt idx="24">
                  <c:v>449.823954868254</c:v>
                </c:pt>
                <c:pt idx="25">
                  <c:v>451.564884888523</c:v>
                </c:pt>
                <c:pt idx="26">
                  <c:v>451.644133367212</c:v>
                </c:pt>
                <c:pt idx="27">
                  <c:v>450.261959003025</c:v>
                </c:pt>
                <c:pt idx="28">
                  <c:v>446.977042233329</c:v>
                </c:pt>
                <c:pt idx="29">
                  <c:v>444.33288188974</c:v>
                </c:pt>
                <c:pt idx="30">
                  <c:v>442.433976983626</c:v>
                </c:pt>
                <c:pt idx="31">
                  <c:v>440.170288216914</c:v>
                </c:pt>
                <c:pt idx="32">
                  <c:v>437.559474645081</c:v>
                </c:pt>
                <c:pt idx="33">
                  <c:v>435.813401622761</c:v>
                </c:pt>
                <c:pt idx="34">
                  <c:v>434.454416757721</c:v>
                </c:pt>
                <c:pt idx="35">
                  <c:v>434.644506487302</c:v>
                </c:pt>
                <c:pt idx="36">
                  <c:v>434.596120873871</c:v>
                </c:pt>
                <c:pt idx="37">
                  <c:v>433.858256124045</c:v>
                </c:pt>
                <c:pt idx="38">
                  <c:v>431.703139797269</c:v>
                </c:pt>
                <c:pt idx="39">
                  <c:v>430.862656751535</c:v>
                </c:pt>
                <c:pt idx="40">
                  <c:v>426.545324943607</c:v>
                </c:pt>
                <c:pt idx="41">
                  <c:v>421.238351875359</c:v>
                </c:pt>
                <c:pt idx="42">
                  <c:v>416.513990048381</c:v>
                </c:pt>
                <c:pt idx="43">
                  <c:v>413.768760810169</c:v>
                </c:pt>
                <c:pt idx="44">
                  <c:v>412.593566839373</c:v>
                </c:pt>
                <c:pt idx="45">
                  <c:v>411.496095017931</c:v>
                </c:pt>
                <c:pt idx="46">
                  <c:v>411.016695784403</c:v>
                </c:pt>
                <c:pt idx="47">
                  <c:v>411.967973356034</c:v>
                </c:pt>
                <c:pt idx="48">
                  <c:v>414.760592839721</c:v>
                </c:pt>
                <c:pt idx="49">
                  <c:v>419.071270864379</c:v>
                </c:pt>
                <c:pt idx="50">
                  <c:v>422.181844577552</c:v>
                </c:pt>
                <c:pt idx="51">
                  <c:v>425.772330027159</c:v>
                </c:pt>
                <c:pt idx="52">
                  <c:v>429.496586946058</c:v>
                </c:pt>
                <c:pt idx="53">
                  <c:v>434.298650492818</c:v>
                </c:pt>
                <c:pt idx="54">
                  <c:v>438.046550417</c:v>
                </c:pt>
                <c:pt idx="55">
                  <c:v>442.014773429769</c:v>
                </c:pt>
                <c:pt idx="56">
                  <c:v>444.284808286728</c:v>
                </c:pt>
                <c:pt idx="57">
                  <c:v>445.620991627231</c:v>
                </c:pt>
                <c:pt idx="58">
                  <c:v>447.023915992272</c:v>
                </c:pt>
                <c:pt idx="59">
                  <c:v>446.537159685769</c:v>
                </c:pt>
                <c:pt idx="60">
                  <c:v>443.816058195651</c:v>
                </c:pt>
                <c:pt idx="61">
                  <c:v>442.395126165551</c:v>
                </c:pt>
                <c:pt idx="62">
                  <c:v>440.989722140081</c:v>
                </c:pt>
                <c:pt idx="63">
                  <c:v>441.288226426223</c:v>
                </c:pt>
                <c:pt idx="64">
                  <c:v>441.037730052958</c:v>
                </c:pt>
                <c:pt idx="65">
                  <c:v>441.085771583272</c:v>
                </c:pt>
              </c:numCache>
            </c:numRef>
          </c:val>
        </c:ser>
        <c:ser>
          <c:idx val="1"/>
          <c:order val="1"/>
          <c:tx>
            <c:strRef>
              <c:f>MACD!$D$4</c:f>
              <c:strCache>
                <c:ptCount val="1"/>
                <c:pt idx="0">
                  <c:v>26 Day EMA</c:v>
                </c:pt>
              </c:strCache>
            </c:strRef>
          </c:tx>
          <c:spPr>
            <a:solidFill>
              <a:srgbClr val="be4b48"/>
            </a:solidFill>
            <a:ln w="25560">
              <a:solidFill>
                <a:srgbClr val="be4b48"/>
              </a:solidFill>
              <a:round/>
            </a:ln>
          </c:spPr>
          <c:marker>
            <c:symbol val="none"/>
          </c:marker>
          <c:cat>
            <c:strRef>
              <c:f>MACD!$A$5:$A$70</c:f>
              <c:strCache>
                <c:ptCount val="66"/>
                <c:pt idx="0">
                  <c:v>2/19/2013</c:v>
                </c:pt>
                <c:pt idx="1">
                  <c:v>2/20/2013</c:v>
                </c:pt>
                <c:pt idx="2">
                  <c:v>2/21/2013</c:v>
                </c:pt>
                <c:pt idx="3">
                  <c:v>2/22/2013</c:v>
                </c:pt>
                <c:pt idx="4">
                  <c:v>2/25/2013</c:v>
                </c:pt>
                <c:pt idx="5">
                  <c:v>2/26/2013</c:v>
                </c:pt>
                <c:pt idx="6">
                  <c:v>2/27/2013</c:v>
                </c:pt>
                <c:pt idx="7">
                  <c:v>2/28/2013</c:v>
                </c:pt>
                <c:pt idx="8">
                  <c:v>3/1/2013</c:v>
                </c:pt>
                <c:pt idx="9">
                  <c:v>3/4/2013</c:v>
                </c:pt>
                <c:pt idx="10">
                  <c:v>3/5/2013</c:v>
                </c:pt>
                <c:pt idx="11">
                  <c:v>3/6/2013</c:v>
                </c:pt>
                <c:pt idx="12">
                  <c:v>3/7/2013</c:v>
                </c:pt>
                <c:pt idx="13">
                  <c:v>3/8/2013</c:v>
                </c:pt>
                <c:pt idx="14">
                  <c:v>3/11/2013</c:v>
                </c:pt>
                <c:pt idx="15">
                  <c:v>3/12/2013</c:v>
                </c:pt>
                <c:pt idx="16">
                  <c:v>3/13/2013</c:v>
                </c:pt>
                <c:pt idx="17">
                  <c:v>3/14/2013</c:v>
                </c:pt>
                <c:pt idx="18">
                  <c:v>3/15/2013</c:v>
                </c:pt>
                <c:pt idx="19">
                  <c:v>3/18/2013</c:v>
                </c:pt>
                <c:pt idx="20">
                  <c:v>3/19/2013</c:v>
                </c:pt>
                <c:pt idx="21">
                  <c:v>3/20/2013</c:v>
                </c:pt>
                <c:pt idx="22">
                  <c:v>3/21/2013</c:v>
                </c:pt>
                <c:pt idx="23">
                  <c:v>3/22/2013</c:v>
                </c:pt>
                <c:pt idx="24">
                  <c:v>3/25/2013</c:v>
                </c:pt>
                <c:pt idx="25">
                  <c:v>3/26/2013</c:v>
                </c:pt>
                <c:pt idx="26">
                  <c:v>3/27/2013</c:v>
                </c:pt>
                <c:pt idx="27">
                  <c:v>3/28/2013</c:v>
                </c:pt>
                <c:pt idx="28">
                  <c:v>4/1/2013</c:v>
                </c:pt>
                <c:pt idx="29">
                  <c:v>4/2/2013</c:v>
                </c:pt>
                <c:pt idx="30">
                  <c:v>4/3/2013</c:v>
                </c:pt>
                <c:pt idx="31">
                  <c:v>4/4/2013</c:v>
                </c:pt>
                <c:pt idx="32">
                  <c:v>4/5/2013</c:v>
                </c:pt>
                <c:pt idx="33">
                  <c:v>4/8/2013</c:v>
                </c:pt>
                <c:pt idx="34">
                  <c:v>4/9/2013</c:v>
                </c:pt>
                <c:pt idx="35">
                  <c:v>4/10/2013</c:v>
                </c:pt>
                <c:pt idx="36">
                  <c:v>4/11/2013</c:v>
                </c:pt>
                <c:pt idx="37">
                  <c:v>4/12/2013</c:v>
                </c:pt>
                <c:pt idx="38">
                  <c:v>4/15/2013</c:v>
                </c:pt>
                <c:pt idx="39">
                  <c:v>4/16/2013</c:v>
                </c:pt>
                <c:pt idx="40">
                  <c:v>4/17/2013</c:v>
                </c:pt>
                <c:pt idx="41">
                  <c:v>4/18/2013</c:v>
                </c:pt>
                <c:pt idx="42">
                  <c:v>4/19/2013</c:v>
                </c:pt>
                <c:pt idx="43">
                  <c:v>4/22/2013</c:v>
                </c:pt>
                <c:pt idx="44">
                  <c:v>4/23/2013</c:v>
                </c:pt>
                <c:pt idx="45">
                  <c:v>4/24/2013</c:v>
                </c:pt>
                <c:pt idx="46">
                  <c:v>4/25/2013</c:v>
                </c:pt>
                <c:pt idx="47">
                  <c:v>4/26/2013</c:v>
                </c:pt>
                <c:pt idx="48">
                  <c:v>4/29/2013</c:v>
                </c:pt>
                <c:pt idx="49">
                  <c:v>4/30/2013</c:v>
                </c:pt>
                <c:pt idx="50">
                  <c:v>5/1/2013</c:v>
                </c:pt>
                <c:pt idx="51">
                  <c:v>5/2/2013</c:v>
                </c:pt>
                <c:pt idx="52">
                  <c:v>5/3/2013</c:v>
                </c:pt>
                <c:pt idx="53">
                  <c:v>5/6/2013</c:v>
                </c:pt>
                <c:pt idx="54">
                  <c:v>5/7/2013</c:v>
                </c:pt>
                <c:pt idx="55">
                  <c:v>5/8/2013</c:v>
                </c:pt>
                <c:pt idx="56">
                  <c:v>5/9/2013</c:v>
                </c:pt>
                <c:pt idx="57">
                  <c:v>5/10/2013</c:v>
                </c:pt>
                <c:pt idx="58">
                  <c:v>5/13/2013</c:v>
                </c:pt>
                <c:pt idx="59">
                  <c:v>5/14/2013</c:v>
                </c:pt>
                <c:pt idx="60">
                  <c:v>5/15/2013</c:v>
                </c:pt>
                <c:pt idx="61">
                  <c:v>5/16/2013</c:v>
                </c:pt>
                <c:pt idx="62">
                  <c:v>5/17/2013</c:v>
                </c:pt>
                <c:pt idx="63">
                  <c:v>5/20/2013</c:v>
                </c:pt>
                <c:pt idx="64">
                  <c:v>5/21/2013</c:v>
                </c:pt>
                <c:pt idx="65">
                  <c:v>5/22/2013</c:v>
                </c:pt>
              </c:strCache>
            </c:strRef>
          </c:cat>
          <c:val>
            <c:numRef>
              <c:f>MACD!$D$5:$D$70</c:f>
              <c:numCache>
                <c:formatCode>General</c:formatCode>
                <c:ptCount val="66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  <c:pt idx="8">
                  <c:v>NaN</c:v>
                </c:pt>
                <c:pt idx="9">
                  <c:v>NaN</c:v>
                </c:pt>
                <c:pt idx="10">
                  <c:v>NaN</c:v>
                </c:pt>
                <c:pt idx="11">
                  <c:v>NaN</c:v>
                </c:pt>
                <c:pt idx="12">
                  <c:v>NaN</c:v>
                </c:pt>
                <c:pt idx="13">
                  <c:v>NaN</c:v>
                </c:pt>
                <c:pt idx="14">
                  <c:v>NaN</c:v>
                </c:pt>
                <c:pt idx="15">
                  <c:v>NaN</c:v>
                </c:pt>
                <c:pt idx="16">
                  <c:v>NaN</c:v>
                </c:pt>
                <c:pt idx="17">
                  <c:v>NaN</c:v>
                </c:pt>
                <c:pt idx="18">
                  <c:v>NaN</c:v>
                </c:pt>
                <c:pt idx="19">
                  <c:v>NaN</c:v>
                </c:pt>
                <c:pt idx="20">
                  <c:v>NaN</c:v>
                </c:pt>
                <c:pt idx="21">
                  <c:v>NaN</c:v>
                </c:pt>
                <c:pt idx="22">
                  <c:v>NaN</c:v>
                </c:pt>
                <c:pt idx="23">
                  <c:v>NaN</c:v>
                </c:pt>
                <c:pt idx="24">
                  <c:v>NaN</c:v>
                </c:pt>
                <c:pt idx="25">
                  <c:v>443.289615384615</c:v>
                </c:pt>
                <c:pt idx="26">
                  <c:v>443.940754985755</c:v>
                </c:pt>
                <c:pt idx="27">
                  <c:v>443.845884246069</c:v>
                </c:pt>
                <c:pt idx="28">
                  <c:v>442.739522450064</c:v>
                </c:pt>
                <c:pt idx="29">
                  <c:v>441.780298564874</c:v>
                </c:pt>
                <c:pt idx="30">
                  <c:v>441.055091263773</c:v>
                </c:pt>
                <c:pt idx="31">
                  <c:v>440.067306725715</c:v>
                </c:pt>
                <c:pt idx="32">
                  <c:v>438.817876597885</c:v>
                </c:pt>
                <c:pt idx="33">
                  <c:v>437.883959812856</c:v>
                </c:pt>
                <c:pt idx="34">
                  <c:v>437.076259085978</c:v>
                </c:pt>
                <c:pt idx="35">
                  <c:v>436.973573227757</c:v>
                </c:pt>
                <c:pt idx="36">
                  <c:v>436.777752988664</c:v>
                </c:pt>
                <c:pt idx="37">
                  <c:v>436.260882396911</c:v>
                </c:pt>
                <c:pt idx="38">
                  <c:v>435.045261478622</c:v>
                </c:pt>
                <c:pt idx="39">
                  <c:v>434.393019887613</c:v>
                </c:pt>
                <c:pt idx="40">
                  <c:v>432.052796192234</c:v>
                </c:pt>
                <c:pt idx="41">
                  <c:v>429.08962610392</c:v>
                </c:pt>
                <c:pt idx="42">
                  <c:v>426.23335750363</c:v>
                </c:pt>
                <c:pt idx="43">
                  <c:v>424.191627318176</c:v>
                </c:pt>
                <c:pt idx="44">
                  <c:v>422.853728998311</c:v>
                </c:pt>
                <c:pt idx="45">
                  <c:v>421.565304628066</c:v>
                </c:pt>
                <c:pt idx="46">
                  <c:v>420.588615396357</c:v>
                </c:pt>
                <c:pt idx="47">
                  <c:v>420.337606848479</c:v>
                </c:pt>
                <c:pt idx="48">
                  <c:v>421.062228563406</c:v>
                </c:pt>
                <c:pt idx="49">
                  <c:v>422.670952373524</c:v>
                </c:pt>
                <c:pt idx="50">
                  <c:v>423.901992938448</c:v>
                </c:pt>
                <c:pt idx="51">
                  <c:v>425.50332679486</c:v>
                </c:pt>
                <c:pt idx="52">
                  <c:v>427.316413698944</c:v>
                </c:pt>
                <c:pt idx="53">
                  <c:v>429.790012684208</c:v>
                </c:pt>
                <c:pt idx="54">
                  <c:v>431.928530263155</c:v>
                </c:pt>
                <c:pt idx="55">
                  <c:v>434.292342836255</c:v>
                </c:pt>
                <c:pt idx="56">
                  <c:v>435.957354478014</c:v>
                </c:pt>
                <c:pt idx="57">
                  <c:v>437.217550442605</c:v>
                </c:pt>
                <c:pt idx="58">
                  <c:v>438.515509669079</c:v>
                </c:pt>
                <c:pt idx="59">
                  <c:v>438.91139784174</c:v>
                </c:pt>
                <c:pt idx="60">
                  <c:v>438.166109112722</c:v>
                </c:pt>
                <c:pt idx="61">
                  <c:v>437.900471400669</c:v>
                </c:pt>
                <c:pt idx="62">
                  <c:v>437.556732778397</c:v>
                </c:pt>
                <c:pt idx="63">
                  <c:v>437.95475257259</c:v>
                </c:pt>
                <c:pt idx="64">
                  <c:v>438.081067196842</c:v>
                </c:pt>
                <c:pt idx="65">
                  <c:v>438.323210367447</c:v>
                </c:pt>
              </c:numCache>
            </c:numRef>
          </c:val>
        </c:ser>
        <c:marker val="0"/>
        <c:axId val="44484210"/>
        <c:axId val="91721978"/>
      </c:lineChart>
      <c:catAx>
        <c:axId val="44484210"/>
        <c:scaling>
          <c:orientation val="minMax"/>
        </c:scaling>
        <c:axPos val="b"/>
        <c:majorTickMark val="out"/>
        <c:minorTickMark val="none"/>
        <c:tickLblPos val="nextTo"/>
        <c:crossAx val="91721978"/>
        <c:crossesAt val="0"/>
        <c:lblAlgn val="ctr"/>
        <c:auto val="1"/>
        <c:lblOffset val="100"/>
        <c:spPr>
          <a:ln w="9360">
            <a:solidFill>
              <a:srgbClr val="878787"/>
            </a:solidFill>
            <a:round/>
          </a:ln>
        </c:spPr>
      </c:catAx>
      <c:valAx>
        <c:axId val="91721978"/>
        <c:scaling>
          <c:orientation val="minMax"/>
        </c:scaling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out"/>
        <c:minorTickMark val="none"/>
        <c:tickLblPos val="nextTo"/>
        <c:crossAx val="44484210"/>
        <c:crossesAt val="0"/>
        <c:spPr>
          <a:ln w="9360">
            <a:solidFill>
              <a:srgbClr val="878787"/>
            </a:solidFill>
            <a:round/>
          </a:ln>
        </c:spPr>
      </c:valAx>
      <c:spPr>
        <a:solidFill>
          <a:srgbClr val="ffffff"/>
        </a:solidFill>
      </c:spPr>
    </c:plotArea>
    <c:legend>
      <c:legendPos val="r"/>
      <c:spPr>
        <a:solidFill>
          <a:srgbClr val="ffffff"/>
        </a:solidFill>
        <a:ln>
          <a:solidFill>
            <a:srgbClr val="a6a6a6"/>
          </a:solidFill>
        </a:ln>
      </c:spPr>
    </c:legend>
    <c:plotVisOnly val="1"/>
  </c:chart>
  <c:spPr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6</xdr:col>
      <xdr:colOff>426960</xdr:colOff>
      <xdr:row>5</xdr:row>
      <xdr:rowOff>176760</xdr:rowOff>
    </xdr:from>
    <xdr:to>
      <xdr:col>12</xdr:col>
      <xdr:colOff>474120</xdr:colOff>
      <xdr:row>23</xdr:row>
      <xdr:rowOff>123840</xdr:rowOff>
    </xdr:to>
    <xdr:graphicFrame>
      <xdr:nvGraphicFramePr>
        <xdr:cNvPr id="0" name="Chart 2"/>
        <xdr:cNvGraphicFramePr/>
      </xdr:nvGraphicFramePr>
      <xdr:xfrm>
        <a:off x="6040080" y="1338480"/>
        <a:ext cx="5266800" cy="337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522360</xdr:colOff>
      <xdr:row>5</xdr:row>
      <xdr:rowOff>181800</xdr:rowOff>
    </xdr:from>
    <xdr:to>
      <xdr:col>19</xdr:col>
      <xdr:colOff>255240</xdr:colOff>
      <xdr:row>23</xdr:row>
      <xdr:rowOff>95400</xdr:rowOff>
    </xdr:to>
    <xdr:graphicFrame>
      <xdr:nvGraphicFramePr>
        <xdr:cNvPr id="1" name="Chart 3"/>
        <xdr:cNvGraphicFramePr/>
      </xdr:nvGraphicFramePr>
      <xdr:xfrm>
        <a:off x="11355120" y="1343520"/>
        <a:ext cx="5422680" cy="334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investexcel.net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5536"/>
  <sheetViews>
    <sheetView colorId="64" defaultGridColor="true" rightToLeft="false" showFormulas="false" showGridLines="false" showOutlineSymbols="true" showRowColHeaders="true" showZeros="true" tabSelected="false" topLeftCell="A10" view="normal" windowProtection="false" workbookViewId="0" zoomScale="100" zoomScaleNormal="100" zoomScalePageLayoutView="100">
      <selection activeCell="G44" activeCellId="1" pane="topLeft" sqref="I42:I44 G44"/>
    </sheetView>
  </sheetViews>
  <cols>
    <col collapsed="false" hidden="false" max="1" min="1" style="1" width="10.1843137254902"/>
    <col collapsed="false" hidden="false" max="2" min="2" style="1" width="10.756862745098"/>
    <col collapsed="false" hidden="false" max="4" min="3" style="1" width="12.0470588235294"/>
    <col collapsed="false" hidden="false" max="6" min="5" style="1" width="9.18039215686274"/>
    <col collapsed="false" hidden="false" max="7" min="7" style="1" width="13.0509803921569"/>
    <col collapsed="false" hidden="false" max="1025" min="8" style="1" width="9.18039215686274"/>
  </cols>
  <sheetData>
    <row collapsed="false" customFormat="false" customHeight="true" hidden="false" ht="31.5" outlineLevel="0" r="1">
      <c r="A1" s="2" t="s">
        <v>0</v>
      </c>
      <c r="B1" s="3"/>
      <c r="C1" s="3"/>
      <c r="D1" s="3"/>
    </row>
    <row collapsed="false" customFormat="false" customHeight="true" hidden="false" ht="15" outlineLevel="0" r="2">
      <c r="A2" s="4" t="s">
        <v>1</v>
      </c>
      <c r="B2" s="3"/>
      <c r="C2" s="3"/>
      <c r="D2" s="3"/>
    </row>
    <row collapsed="false" customFormat="false" customHeight="true" hidden="false" ht="15" outlineLevel="0" r="3">
      <c r="B3" s="3"/>
      <c r="C3" s="3"/>
      <c r="D3" s="3"/>
    </row>
    <row collapsed="false" customFormat="false" customHeight="true" hidden="false" ht="15" outlineLevel="0" r="4">
      <c r="A4" s="5" t="s">
        <v>2</v>
      </c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8" t="s">
        <v>8</v>
      </c>
    </row>
    <row collapsed="false" customFormat="false" customHeight="true" hidden="false" ht="15" outlineLevel="0" r="5">
      <c r="A5" s="9" t="n">
        <v>41324</v>
      </c>
      <c r="B5" s="10" t="n">
        <v>459.99</v>
      </c>
    </row>
    <row collapsed="false" customFormat="false" customHeight="true" hidden="false" ht="15" outlineLevel="0" r="6">
      <c r="A6" s="9" t="n">
        <v>41325</v>
      </c>
      <c r="B6" s="10" t="n">
        <v>448.85</v>
      </c>
    </row>
    <row collapsed="false" customFormat="false" customHeight="true" hidden="false" ht="15" outlineLevel="0" r="7">
      <c r="A7" s="9" t="n">
        <v>41326</v>
      </c>
      <c r="B7" s="10" t="n">
        <v>446.06</v>
      </c>
    </row>
    <row collapsed="false" customFormat="false" customHeight="true" hidden="false" ht="15" outlineLevel="0" r="8">
      <c r="A8" s="9" t="n">
        <v>41327</v>
      </c>
      <c r="B8" s="10" t="n">
        <v>450.81</v>
      </c>
    </row>
    <row collapsed="false" customFormat="false" customHeight="true" hidden="false" ht="15" outlineLevel="0" r="9">
      <c r="A9" s="9" t="n">
        <v>41330</v>
      </c>
      <c r="B9" s="10" t="n">
        <v>442.8</v>
      </c>
    </row>
    <row collapsed="false" customFormat="false" customHeight="true" hidden="false" ht="15" outlineLevel="0" r="10">
      <c r="A10" s="9" t="n">
        <v>41331</v>
      </c>
      <c r="B10" s="10" t="n">
        <v>448.97</v>
      </c>
    </row>
    <row collapsed="false" customFormat="false" customHeight="true" hidden="false" ht="15" outlineLevel="0" r="11">
      <c r="A11" s="9" t="n">
        <v>41332</v>
      </c>
      <c r="B11" s="10" t="n">
        <v>444.57</v>
      </c>
    </row>
    <row collapsed="false" customFormat="false" customHeight="true" hidden="false" ht="15" outlineLevel="0" r="12">
      <c r="A12" s="9" t="n">
        <v>41333</v>
      </c>
      <c r="B12" s="10" t="n">
        <v>441.4</v>
      </c>
    </row>
    <row collapsed="false" customFormat="false" customHeight="true" hidden="false" ht="15" outlineLevel="0" r="13">
      <c r="A13" s="9" t="n">
        <v>41334</v>
      </c>
      <c r="B13" s="10" t="n">
        <v>430.47</v>
      </c>
    </row>
    <row collapsed="false" customFormat="false" customHeight="true" hidden="false" ht="15" outlineLevel="0" r="14">
      <c r="A14" s="9" t="n">
        <v>41337</v>
      </c>
      <c r="B14" s="10" t="n">
        <v>420.05</v>
      </c>
    </row>
    <row collapsed="false" customFormat="false" customHeight="true" hidden="false" ht="15" outlineLevel="0" r="15">
      <c r="A15" s="9" t="n">
        <v>41338</v>
      </c>
      <c r="B15" s="10" t="n">
        <v>431.14</v>
      </c>
    </row>
    <row collapsed="false" customFormat="false" customHeight="true" hidden="false" ht="15" outlineLevel="0" r="16">
      <c r="A16" s="9" t="n">
        <v>41339</v>
      </c>
      <c r="B16" s="10" t="n">
        <v>425.66</v>
      </c>
      <c r="C16" s="1" t="n">
        <f aca="false">AVERAGE(B5:B16)</f>
        <v>440.8975</v>
      </c>
    </row>
    <row collapsed="false" customFormat="false" customHeight="true" hidden="false" ht="15" outlineLevel="0" r="17">
      <c r="A17" s="9" t="n">
        <v>41340</v>
      </c>
      <c r="B17" s="10" t="n">
        <v>430.58</v>
      </c>
      <c r="C17" s="1" t="n">
        <f aca="false">(B17*(2/(12+1))+C16*(1-(2/(12+1))))</f>
        <v>439.310192307692</v>
      </c>
    </row>
    <row collapsed="false" customFormat="false" customHeight="true" hidden="false" ht="15" outlineLevel="0" r="18">
      <c r="A18" s="9" t="n">
        <v>41341</v>
      </c>
      <c r="B18" s="10" t="n">
        <v>431.72</v>
      </c>
      <c r="C18" s="1" t="n">
        <f aca="false">(B18*(2/(12+1))+C17*(1-(2/(12+1))))</f>
        <v>438.142470414201</v>
      </c>
    </row>
    <row collapsed="false" customFormat="false" customHeight="true" hidden="false" ht="15" outlineLevel="0" r="19">
      <c r="A19" s="9" t="n">
        <v>41344</v>
      </c>
      <c r="B19" s="10" t="n">
        <v>437.87</v>
      </c>
      <c r="C19" s="1" t="n">
        <f aca="false">(B19*(2/(12+1))+C18*(1-(2/(12+1))))</f>
        <v>438.100551888939</v>
      </c>
    </row>
    <row collapsed="false" customFormat="false" customHeight="true" hidden="false" ht="15" outlineLevel="0" r="20">
      <c r="A20" s="9" t="n">
        <v>41345</v>
      </c>
      <c r="B20" s="10" t="n">
        <v>428.43</v>
      </c>
      <c r="C20" s="1" t="n">
        <f aca="false">(B20*(2/(12+1))+C19*(1-(2/(12+1))))</f>
        <v>436.612774675256</v>
      </c>
    </row>
    <row collapsed="false" customFormat="false" customHeight="true" hidden="false" ht="15" outlineLevel="0" r="21">
      <c r="A21" s="9" t="n">
        <v>41346</v>
      </c>
      <c r="B21" s="10" t="n">
        <v>428.35</v>
      </c>
      <c r="C21" s="1" t="n">
        <f aca="false">(B21*(2/(12+1))+C20*(1-(2/(12+1))))</f>
        <v>435.341578571371</v>
      </c>
    </row>
    <row collapsed="false" customFormat="false" customHeight="true" hidden="false" ht="15" outlineLevel="0" r="22">
      <c r="A22" s="9" t="n">
        <v>41347</v>
      </c>
      <c r="B22" s="10" t="n">
        <v>432.5</v>
      </c>
      <c r="C22" s="1" t="n">
        <f aca="false">(B22*(2/(12+1))+C21*(1-(2/(12+1))))</f>
        <v>434.904412637314</v>
      </c>
    </row>
    <row collapsed="false" customFormat="false" customHeight="true" hidden="false" ht="15" outlineLevel="0" r="23">
      <c r="A23" s="9" t="n">
        <v>41348</v>
      </c>
      <c r="B23" s="10" t="n">
        <v>443.66</v>
      </c>
      <c r="C23" s="1" t="n">
        <f aca="false">(B23*(2/(12+1))+C22*(1-(2/(12+1))))</f>
        <v>436.251426077727</v>
      </c>
    </row>
    <row collapsed="false" customFormat="false" customHeight="true" hidden="false" ht="15" outlineLevel="0" r="24">
      <c r="A24" s="9" t="n">
        <v>41351</v>
      </c>
      <c r="B24" s="10" t="n">
        <v>455.72</v>
      </c>
      <c r="C24" s="1" t="n">
        <f aca="false">(B24*(2/(12+1))+C23*(1-(2/(12+1))))</f>
        <v>439.246591296538</v>
      </c>
    </row>
    <row collapsed="false" customFormat="false" customHeight="true" hidden="false" ht="15" outlineLevel="0" r="25">
      <c r="A25" s="9" t="n">
        <v>41352</v>
      </c>
      <c r="B25" s="10" t="n">
        <v>454.49</v>
      </c>
      <c r="C25" s="1" t="n">
        <f aca="false">(B25*(2/(12+1))+C24*(1-(2/(12+1))))</f>
        <v>441.591731097071</v>
      </c>
    </row>
    <row collapsed="false" customFormat="false" customHeight="true" hidden="false" ht="15" outlineLevel="0" r="26">
      <c r="A26" s="9" t="n">
        <v>41353</v>
      </c>
      <c r="B26" s="10" t="n">
        <v>452.08</v>
      </c>
      <c r="C26" s="1" t="n">
        <f aca="false">(B26*(2/(12+1))+C25*(1-(2/(12+1))))</f>
        <v>443.205310928291</v>
      </c>
    </row>
    <row collapsed="false" customFormat="false" customHeight="true" hidden="false" ht="15" outlineLevel="0" r="27">
      <c r="A27" s="9" t="n">
        <v>41354</v>
      </c>
      <c r="B27" s="10" t="n">
        <v>452.73</v>
      </c>
      <c r="C27" s="1" t="n">
        <f aca="false">(B27*(2/(12+1))+C26*(1-(2/(12+1))))</f>
        <v>444.670647708554</v>
      </c>
    </row>
    <row collapsed="false" customFormat="false" customHeight="true" hidden="false" ht="15" outlineLevel="0" r="28">
      <c r="A28" s="9" t="n">
        <v>41355</v>
      </c>
      <c r="B28" s="10" t="n">
        <v>461.91</v>
      </c>
      <c r="C28" s="1" t="n">
        <f aca="false">(B28*(2/(12+1))+C27*(1-(2/(12+1))))</f>
        <v>447.322855753392</v>
      </c>
    </row>
    <row collapsed="false" customFormat="false" customHeight="true" hidden="false" ht="15" outlineLevel="0" r="29">
      <c r="A29" s="9" t="n">
        <v>41358</v>
      </c>
      <c r="B29" s="10" t="n">
        <v>463.58</v>
      </c>
      <c r="C29" s="1" t="n">
        <f aca="false">(B29*(2/(12+1))+C28*(1-(2/(12+1))))</f>
        <v>449.823954868254</v>
      </c>
    </row>
    <row collapsed="false" customFormat="false" customHeight="true" hidden="false" ht="15" outlineLevel="0" r="30">
      <c r="A30" s="9" t="n">
        <v>41359</v>
      </c>
      <c r="B30" s="10" t="n">
        <v>461.14</v>
      </c>
      <c r="C30" s="1" t="n">
        <f aca="false">(B30*(2/(12+1))+C29*(1-(2/(12+1))))</f>
        <v>451.564884888523</v>
      </c>
      <c r="D30" s="1" t="n">
        <f aca="false">AVERAGE(B5:B30)</f>
        <v>443.289615384615</v>
      </c>
      <c r="E30" s="1" t="n">
        <f aca="false">C30-D30</f>
        <v>8.27526950390768</v>
      </c>
    </row>
    <row collapsed="false" customFormat="false" customHeight="true" hidden="false" ht="15" outlineLevel="0" r="31">
      <c r="A31" s="9" t="n">
        <v>41360</v>
      </c>
      <c r="B31" s="10" t="n">
        <v>452.08</v>
      </c>
      <c r="C31" s="1" t="n">
        <f aca="false">(B31*(2/(12+1))+C30*(1-(2/(12+1))))</f>
        <v>451.644133367212</v>
      </c>
      <c r="D31" s="1" t="n">
        <f aca="false">B31*(2/(26+1)) + D30*(1-(2/(26+1)))</f>
        <v>443.940754985755</v>
      </c>
      <c r="E31" s="1" t="n">
        <f aca="false">C31-D31</f>
        <v>7.70337838145684</v>
      </c>
    </row>
    <row collapsed="false" customFormat="false" customHeight="true" hidden="false" ht="15" outlineLevel="0" r="32">
      <c r="A32" s="9" t="n">
        <v>41361</v>
      </c>
      <c r="B32" s="10" t="n">
        <v>442.66</v>
      </c>
      <c r="C32" s="1" t="n">
        <f aca="false">(B32*(2/(12+1))+C31*(1-(2/(12+1))))</f>
        <v>450.261959003025</v>
      </c>
      <c r="D32" s="1" t="n">
        <f aca="false">B32*(2/(26+1)) + D31*(1-(2/(26+1)))</f>
        <v>443.845884246069</v>
      </c>
      <c r="E32" s="1" t="n">
        <f aca="false">C32-D32</f>
        <v>6.41607475695599</v>
      </c>
    </row>
    <row collapsed="false" customFormat="false" customHeight="true" hidden="false" ht="15" outlineLevel="0" r="33">
      <c r="A33" s="9" t="n">
        <v>41365</v>
      </c>
      <c r="B33" s="10" t="n">
        <v>428.91</v>
      </c>
      <c r="C33" s="1" t="n">
        <f aca="false">(B33*(2/(12+1))+C32*(1-(2/(12+1))))</f>
        <v>446.977042233329</v>
      </c>
      <c r="D33" s="1" t="n">
        <f aca="false">B33*(2/(26+1)) + D32*(1-(2/(26+1)))</f>
        <v>442.739522450064</v>
      </c>
      <c r="E33" s="1" t="n">
        <f aca="false">C33-D33</f>
        <v>4.23751978326493</v>
      </c>
    </row>
    <row collapsed="false" customFormat="false" customHeight="true" hidden="false" ht="15" outlineLevel="0" r="34">
      <c r="A34" s="9" t="n">
        <v>41366</v>
      </c>
      <c r="B34" s="10" t="n">
        <v>429.79</v>
      </c>
      <c r="C34" s="1" t="n">
        <f aca="false">(B34*(2/(12+1))+C33*(1-(2/(12+1))))</f>
        <v>444.33288188974</v>
      </c>
      <c r="D34" s="1" t="n">
        <f aca="false">B34*(2/(26+1)) + D33*(1-(2/(26+1)))</f>
        <v>441.780298564874</v>
      </c>
      <c r="E34" s="1" t="n">
        <f aca="false">C34-D34</f>
        <v>2.55258332486574</v>
      </c>
    </row>
    <row collapsed="false" customFormat="false" customHeight="true" hidden="false" ht="15" outlineLevel="0" r="35">
      <c r="A35" s="9" t="n">
        <v>41367</v>
      </c>
      <c r="B35" s="10" t="n">
        <v>431.99</v>
      </c>
      <c r="C35" s="1" t="n">
        <f aca="false">(B35*(2/(12+1))+C34*(1-(2/(12+1))))</f>
        <v>442.433976983626</v>
      </c>
      <c r="D35" s="1" t="n">
        <f aca="false">B35*(2/(26+1)) + D34*(1-(2/(26+1)))</f>
        <v>441.055091263773</v>
      </c>
      <c r="E35" s="1" t="n">
        <f aca="false">C35-D35</f>
        <v>1.37888571985366</v>
      </c>
    </row>
    <row collapsed="false" customFormat="false" customHeight="true" hidden="false" ht="15" outlineLevel="0" r="36">
      <c r="A36" s="9" t="n">
        <v>41368</v>
      </c>
      <c r="B36" s="10" t="n">
        <v>427.72</v>
      </c>
      <c r="C36" s="1" t="n">
        <f aca="false">(B36*(2/(12+1))+C35*(1-(2/(12+1))))</f>
        <v>440.170288216914</v>
      </c>
      <c r="D36" s="1" t="n">
        <f aca="false">B36*(2/(26+1)) + D35*(1-(2/(26+1)))</f>
        <v>440.067306725715</v>
      </c>
      <c r="E36" s="1" t="n">
        <f aca="false">C36-D36</f>
        <v>0.102981491199103</v>
      </c>
    </row>
    <row collapsed="false" customFormat="false" customHeight="true" hidden="false" ht="15" outlineLevel="0" r="37">
      <c r="A37" s="9" t="n">
        <v>41369</v>
      </c>
      <c r="B37" s="10" t="n">
        <v>423.2</v>
      </c>
      <c r="C37" s="1" t="n">
        <f aca="false">(B37*(2/(12+1))+C36*(1-(2/(12+1))))</f>
        <v>437.559474645081</v>
      </c>
      <c r="D37" s="1" t="n">
        <f aca="false">B37*(2/(26+1)) + D36*(1-(2/(26+1)))</f>
        <v>438.817876597885</v>
      </c>
      <c r="E37" s="1" t="n">
        <f aca="false">C37-D37</f>
        <v>-1.25840195280313</v>
      </c>
    </row>
    <row collapsed="false" customFormat="false" customHeight="true" hidden="false" ht="15" outlineLevel="0" r="38">
      <c r="A38" s="9" t="n">
        <v>41372</v>
      </c>
      <c r="B38" s="10" t="n">
        <v>426.21</v>
      </c>
      <c r="C38" s="1" t="n">
        <f aca="false">(B38*(2/(12+1))+C37*(1-(2/(12+1))))</f>
        <v>435.813401622761</v>
      </c>
      <c r="D38" s="1" t="n">
        <f aca="false">B38*(2/(26+1)) + D37*(1-(2/(26+1)))</f>
        <v>437.883959812856</v>
      </c>
      <c r="E38" s="1" t="n">
        <f aca="false">C38-D38</f>
        <v>-2.07055819009491</v>
      </c>
      <c r="F38" s="1" t="n">
        <f aca="false">AVERAGE(E30:E38)</f>
        <v>3.03752586873399</v>
      </c>
      <c r="G38" s="1" t="n">
        <f aca="false">E38-F38</f>
        <v>-5.1080840588289</v>
      </c>
    </row>
    <row collapsed="false" customFormat="false" customHeight="true" hidden="false" ht="15" outlineLevel="0" r="39">
      <c r="A39" s="9" t="n">
        <v>41373</v>
      </c>
      <c r="B39" s="10" t="n">
        <v>426.98</v>
      </c>
      <c r="C39" s="1" t="n">
        <f aca="false">(B39*(2/(12+1))+C38*(1-(2/(12+1))))</f>
        <v>434.454416757721</v>
      </c>
      <c r="D39" s="1" t="n">
        <f aca="false">B39*(2/(26+1)) + D38*(1-(2/(26+1)))</f>
        <v>437.076259085978</v>
      </c>
      <c r="E39" s="1" t="n">
        <f aca="false">C39-D39</f>
        <v>-2.62184232825689</v>
      </c>
      <c r="F39" s="1" t="n">
        <f aca="false">(E39*(2/(9+1))+F38*(1-(2/(9+1))))</f>
        <v>1.90565222933581</v>
      </c>
      <c r="G39" s="1" t="n">
        <f aca="false">E39-F39</f>
        <v>-4.5274945575927</v>
      </c>
    </row>
    <row collapsed="false" customFormat="false" customHeight="true" hidden="false" ht="15" outlineLevel="0" r="40">
      <c r="A40" s="9" t="n">
        <v>41374</v>
      </c>
      <c r="B40" s="10" t="n">
        <v>435.69</v>
      </c>
      <c r="C40" s="1" t="n">
        <f aca="false">(B40*(2/(12+1))+C39*(1-(2/(12+1))))</f>
        <v>434.644506487302</v>
      </c>
      <c r="D40" s="1" t="n">
        <f aca="false">B40*(2/(26+1)) + D39*(1-(2/(26+1)))</f>
        <v>436.973573227757</v>
      </c>
      <c r="E40" s="1" t="n">
        <f aca="false">C40-D40</f>
        <v>-2.32906674045495</v>
      </c>
      <c r="F40" s="1" t="n">
        <f aca="false">(E40*(2/(9+1))+F39*(1-(2/(9+1))))</f>
        <v>1.05870843537766</v>
      </c>
      <c r="G40" s="1" t="n">
        <f aca="false">E40-F40</f>
        <v>-3.38777517583261</v>
      </c>
    </row>
    <row collapsed="false" customFormat="false" customHeight="true" hidden="false" ht="15" outlineLevel="0" r="41">
      <c r="A41" s="9" t="n">
        <v>41375</v>
      </c>
      <c r="B41" s="10" t="n">
        <v>434.33</v>
      </c>
      <c r="C41" s="1" t="n">
        <f aca="false">(B41*(2/(12+1))+C40*(1-(2/(12+1))))</f>
        <v>434.596120873871</v>
      </c>
      <c r="D41" s="1" t="n">
        <f aca="false">B41*(2/(26+1)) + D40*(1-(2/(26+1)))</f>
        <v>436.777752988664</v>
      </c>
      <c r="E41" s="1" t="n">
        <f aca="false">C41-D41</f>
        <v>-2.18163211479299</v>
      </c>
      <c r="F41" s="1" t="n">
        <f aca="false">(E41*(2/(9+1))+F40*(1-(2/(9+1))))</f>
        <v>0.410640325343531</v>
      </c>
      <c r="G41" s="1" t="n">
        <f aca="false">E41-F41</f>
        <v>-2.59227244013652</v>
      </c>
    </row>
    <row collapsed="false" customFormat="false" customHeight="true" hidden="false" ht="15" outlineLevel="0" r="42">
      <c r="A42" s="9" t="n">
        <v>41376</v>
      </c>
      <c r="B42" s="10" t="n">
        <v>429.8</v>
      </c>
      <c r="C42" s="1" t="n">
        <f aca="false">(B42*(2/(12+1))+C41*(1-(2/(12+1))))</f>
        <v>433.858256124045</v>
      </c>
      <c r="D42" s="1" t="n">
        <f aca="false">B42*(2/(26+1)) + D41*(1-(2/(26+1)))</f>
        <v>436.260882396911</v>
      </c>
      <c r="E42" s="1" t="n">
        <f aca="false">C42-D42</f>
        <v>-2.40262627286643</v>
      </c>
      <c r="F42" s="1" t="n">
        <f aca="false">(E42*(2/(9+1))+F41*(1-(2/(9+1))))</f>
        <v>-0.152012994298461</v>
      </c>
      <c r="G42" s="1" t="n">
        <f aca="false">E42-F42</f>
        <v>-2.25061327856797</v>
      </c>
    </row>
    <row collapsed="false" customFormat="false" customHeight="true" hidden="false" ht="15" outlineLevel="0" r="43">
      <c r="A43" s="9" t="n">
        <v>41379</v>
      </c>
      <c r="B43" s="10" t="n">
        <v>419.85</v>
      </c>
      <c r="C43" s="1" t="n">
        <f aca="false">(B43*(2/(12+1))+C42*(1-(2/(12+1))))</f>
        <v>431.703139797269</v>
      </c>
      <c r="D43" s="1" t="n">
        <f aca="false">B43*(2/(26+1)) + D42*(1-(2/(26+1)))</f>
        <v>435.045261478622</v>
      </c>
      <c r="E43" s="1" t="n">
        <f aca="false">C43-D43</f>
        <v>-3.34212168135286</v>
      </c>
      <c r="F43" s="1" t="n">
        <f aca="false">(E43*(2/(9+1))+F42*(1-(2/(9+1))))</f>
        <v>-0.790034731709342</v>
      </c>
      <c r="G43" s="1" t="n">
        <f aca="false">E43-F43</f>
        <v>-2.55208694964352</v>
      </c>
    </row>
    <row collapsed="false" customFormat="false" customHeight="true" hidden="false" ht="15" outlineLevel="0" r="44">
      <c r="A44" s="9" t="n">
        <v>41380</v>
      </c>
      <c r="B44" s="10" t="n">
        <v>426.24</v>
      </c>
      <c r="C44" s="1" t="n">
        <f aca="false">(B44*(2/(12+1))+C43*(1-(2/(12+1))))</f>
        <v>430.862656751535</v>
      </c>
      <c r="D44" s="1" t="n">
        <f aca="false">B44*(2/(26+1)) + D43*(1-(2/(26+1)))</f>
        <v>434.393019887613</v>
      </c>
      <c r="E44" s="1" t="n">
        <f aca="false">C44-D44</f>
        <v>-3.53036313607754</v>
      </c>
      <c r="F44" s="1" t="n">
        <f aca="false">(E44*(2/(9+1))+F43*(1-(2/(9+1))))</f>
        <v>-1.33810041258298</v>
      </c>
      <c r="G44" s="1" t="n">
        <f aca="false">E44-F44</f>
        <v>-2.19226272349456</v>
      </c>
    </row>
    <row collapsed="false" customFormat="false" customHeight="true" hidden="false" ht="15" outlineLevel="0" r="45">
      <c r="A45" s="9" t="n">
        <v>41381</v>
      </c>
      <c r="B45" s="10" t="n">
        <v>402.8</v>
      </c>
      <c r="C45" s="1" t="n">
        <f aca="false">(B45*(2/(12+1))+C44*(1-(2/(12+1))))</f>
        <v>426.545324943607</v>
      </c>
      <c r="D45" s="1" t="n">
        <f aca="false">B45*(2/(26+1)) + D44*(1-(2/(26+1)))</f>
        <v>432.052796192234</v>
      </c>
      <c r="E45" s="1" t="n">
        <f aca="false">C45-D45</f>
        <v>-5.50747124862733</v>
      </c>
      <c r="F45" s="1" t="n">
        <f aca="false">(E45*(2/(9+1))+F44*(1-(2/(9+1))))</f>
        <v>-2.17197457979185</v>
      </c>
      <c r="G45" s="1" t="n">
        <f aca="false">E45-F45</f>
        <v>-3.33549666883547</v>
      </c>
    </row>
    <row collapsed="false" customFormat="false" customHeight="true" hidden="false" ht="15" outlineLevel="0" r="46">
      <c r="A46" s="9" t="n">
        <v>41382</v>
      </c>
      <c r="B46" s="10" t="n">
        <v>392.05</v>
      </c>
      <c r="C46" s="1" t="n">
        <f aca="false">(B46*(2/(12+1))+C45*(1-(2/(12+1))))</f>
        <v>421.238351875359</v>
      </c>
      <c r="D46" s="1" t="n">
        <f aca="false">B46*(2/(26+1)) + D45*(1-(2/(26+1)))</f>
        <v>429.08962610392</v>
      </c>
      <c r="E46" s="1" t="n">
        <f aca="false">C46-D46</f>
        <v>-7.85127422856084</v>
      </c>
      <c r="F46" s="1" t="n">
        <f aca="false">(E46*(2/(9+1))+F45*(1-(2/(9+1))))</f>
        <v>-3.30783450954565</v>
      </c>
      <c r="G46" s="1" t="n">
        <f aca="false">E46-F46</f>
        <v>-4.54343971901519</v>
      </c>
    </row>
    <row collapsed="false" customFormat="false" customHeight="true" hidden="false" ht="15" outlineLevel="0" r="47">
      <c r="A47" s="9" t="n">
        <v>41383</v>
      </c>
      <c r="B47" s="10" t="n">
        <v>390.53</v>
      </c>
      <c r="C47" s="1" t="n">
        <f aca="false">(B47*(2/(12+1))+C46*(1-(2/(12+1))))</f>
        <v>416.513990048381</v>
      </c>
      <c r="D47" s="1" t="n">
        <f aca="false">B47*(2/(26+1)) + D46*(1-(2/(26+1)))</f>
        <v>426.23335750363</v>
      </c>
      <c r="E47" s="1" t="n">
        <f aca="false">C47-D47</f>
        <v>-9.7193674552488</v>
      </c>
      <c r="F47" s="1" t="n">
        <f aca="false">(E47*(2/(9+1))+F46*(1-(2/(9+1))))</f>
        <v>-4.59014109868628</v>
      </c>
      <c r="G47" s="1" t="n">
        <f aca="false">E47-F47</f>
        <v>-5.12922635656252</v>
      </c>
    </row>
    <row collapsed="false" customFormat="false" customHeight="true" hidden="false" ht="15" outlineLevel="0" r="48">
      <c r="A48" s="9" t="n">
        <v>41386</v>
      </c>
      <c r="B48" s="10" t="n">
        <v>398.67</v>
      </c>
      <c r="C48" s="1" t="n">
        <f aca="false">(B48*(2/(12+1))+C47*(1-(2/(12+1))))</f>
        <v>413.768760810169</v>
      </c>
      <c r="D48" s="1" t="n">
        <f aca="false">B48*(2/(26+1)) + D47*(1-(2/(26+1)))</f>
        <v>424.191627318176</v>
      </c>
      <c r="E48" s="1" t="n">
        <f aca="false">C48-D48</f>
        <v>-10.4228665080072</v>
      </c>
      <c r="F48" s="1" t="n">
        <f aca="false">(E48*(2/(9+1))+F47*(1-(2/(9+1))))</f>
        <v>-5.75668618055046</v>
      </c>
      <c r="G48" s="1" t="n">
        <f aca="false">E48-F48</f>
        <v>-4.66618032745673</v>
      </c>
    </row>
    <row collapsed="false" customFormat="false" customHeight="true" hidden="false" ht="15" outlineLevel="0" r="49">
      <c r="A49" s="9" t="n">
        <v>41387</v>
      </c>
      <c r="B49" s="10" t="n">
        <v>406.13</v>
      </c>
      <c r="C49" s="1" t="n">
        <f aca="false">(B49*(2/(12+1))+C48*(1-(2/(12+1))))</f>
        <v>412.593566839373</v>
      </c>
      <c r="D49" s="1" t="n">
        <f aca="false">B49*(2/(26+1)) + D48*(1-(2/(26+1)))</f>
        <v>422.853728998311</v>
      </c>
      <c r="E49" s="1" t="n">
        <f aca="false">C49-D49</f>
        <v>-10.2601621589375</v>
      </c>
      <c r="F49" s="1" t="n">
        <f aca="false">(E49*(2/(9+1))+F48*(1-(2/(9+1))))</f>
        <v>-6.65738137622787</v>
      </c>
      <c r="G49" s="1" t="n">
        <f aca="false">E49-F49</f>
        <v>-3.60278078270961</v>
      </c>
    </row>
    <row collapsed="false" customFormat="false" customHeight="true" hidden="false" ht="15" outlineLevel="0" r="50">
      <c r="A50" s="9" t="n">
        <v>41388</v>
      </c>
      <c r="B50" s="10" t="n">
        <v>405.46</v>
      </c>
      <c r="C50" s="1" t="n">
        <f aca="false">(B50*(2/(12+1))+C49*(1-(2/(12+1))))</f>
        <v>411.496095017931</v>
      </c>
      <c r="D50" s="1" t="n">
        <f aca="false">B50*(2/(26+1)) + D49*(1-(2/(26+1)))</f>
        <v>421.565304628066</v>
      </c>
      <c r="E50" s="1" t="n">
        <f aca="false">C50-D50</f>
        <v>-10.0692096101343</v>
      </c>
      <c r="F50" s="1" t="n">
        <f aca="false">(E50*(2/(9+1))+F49*(1-(2/(9+1))))</f>
        <v>-7.33974702300915</v>
      </c>
      <c r="G50" s="1" t="n">
        <f aca="false">E50-F50</f>
        <v>-2.72946258712514</v>
      </c>
    </row>
    <row collapsed="false" customFormat="false" customHeight="true" hidden="false" ht="15" outlineLevel="0" r="51">
      <c r="A51" s="9" t="n">
        <v>41389</v>
      </c>
      <c r="B51" s="10" t="n">
        <v>408.38</v>
      </c>
      <c r="C51" s="1" t="n">
        <f aca="false">(B51*(2/(12+1))+C50*(1-(2/(12+1))))</f>
        <v>411.016695784403</v>
      </c>
      <c r="D51" s="1" t="n">
        <f aca="false">B51*(2/(26+1)) + D50*(1-(2/(26+1)))</f>
        <v>420.588615396357</v>
      </c>
      <c r="E51" s="1" t="n">
        <f aca="false">C51-D51</f>
        <v>-9.5719196119536</v>
      </c>
      <c r="F51" s="1" t="n">
        <f aca="false">(E51*(2/(9+1))+F50*(1-(2/(9+1))))</f>
        <v>-7.78618154079804</v>
      </c>
      <c r="G51" s="1" t="n">
        <f aca="false">E51-F51</f>
        <v>-1.78573807115556</v>
      </c>
    </row>
    <row collapsed="false" customFormat="false" customHeight="true" hidden="false" ht="15" outlineLevel="0" r="52">
      <c r="A52" s="9" t="n">
        <v>41390</v>
      </c>
      <c r="B52" s="10" t="n">
        <v>417.2</v>
      </c>
      <c r="C52" s="1" t="n">
        <f aca="false">(B52*(2/(12+1))+C51*(1-(2/(12+1))))</f>
        <v>411.967973356034</v>
      </c>
      <c r="D52" s="1" t="n">
        <f aca="false">B52*(2/(26+1)) + D51*(1-(2/(26+1)))</f>
        <v>420.337606848479</v>
      </c>
      <c r="E52" s="1" t="n">
        <f aca="false">C52-D52</f>
        <v>-8.36963349244508</v>
      </c>
      <c r="F52" s="1" t="n">
        <f aca="false">(E52*(2/(9+1))+F51*(1-(2/(9+1))))</f>
        <v>-7.90287193112745</v>
      </c>
      <c r="G52" s="1" t="n">
        <f aca="false">E52-F52</f>
        <v>-0.466761561317626</v>
      </c>
    </row>
    <row collapsed="false" customFormat="false" customHeight="true" hidden="false" ht="15" outlineLevel="0" r="53">
      <c r="A53" s="9" t="n">
        <v>41393</v>
      </c>
      <c r="B53" s="10" t="n">
        <v>430.12</v>
      </c>
      <c r="C53" s="1" t="n">
        <f aca="false">(B53*(2/(12+1))+C52*(1-(2/(12+1))))</f>
        <v>414.760592839721</v>
      </c>
      <c r="D53" s="1" t="n">
        <f aca="false">B53*(2/(26+1)) + D52*(1-(2/(26+1)))</f>
        <v>421.062228563406</v>
      </c>
      <c r="E53" s="1" t="n">
        <f aca="false">C53-D53</f>
        <v>-6.30163572368542</v>
      </c>
      <c r="F53" s="1" t="n">
        <f aca="false">(E53*(2/(9+1))+F52*(1-(2/(9+1))))</f>
        <v>-7.58262468963904</v>
      </c>
      <c r="G53" s="1" t="n">
        <f aca="false">E53-F53</f>
        <v>1.28098896595362</v>
      </c>
    </row>
    <row collapsed="false" customFormat="false" customHeight="true" hidden="false" ht="15" outlineLevel="0" r="54">
      <c r="A54" s="9" t="n">
        <v>41394</v>
      </c>
      <c r="B54" s="10" t="n">
        <v>442.78</v>
      </c>
      <c r="C54" s="1" t="n">
        <f aca="false">(B54*(2/(12+1))+C53*(1-(2/(12+1))))</f>
        <v>419.071270864379</v>
      </c>
      <c r="D54" s="1" t="n">
        <f aca="false">B54*(2/(26+1)) + D53*(1-(2/(26+1)))</f>
        <v>422.670952373524</v>
      </c>
      <c r="E54" s="1" t="n">
        <f aca="false">C54-D54</f>
        <v>-3.59968150914517</v>
      </c>
      <c r="F54" s="1" t="n">
        <f aca="false">(E54*(2/(9+1))+F53*(1-(2/(9+1))))</f>
        <v>-6.78603605354027</v>
      </c>
      <c r="G54" s="1" t="n">
        <f aca="false">E54-F54</f>
        <v>3.1863545443951</v>
      </c>
    </row>
    <row collapsed="false" customFormat="false" customHeight="true" hidden="false" ht="15" outlineLevel="0" r="55">
      <c r="A55" s="9" t="n">
        <v>41395</v>
      </c>
      <c r="B55" s="10" t="n">
        <v>439.29</v>
      </c>
      <c r="C55" s="1" t="n">
        <f aca="false">(B55*(2/(12+1))+C54*(1-(2/(12+1))))</f>
        <v>422.181844577552</v>
      </c>
      <c r="D55" s="1" t="n">
        <f aca="false">B55*(2/(26+1)) + D54*(1-(2/(26+1)))</f>
        <v>423.901992938448</v>
      </c>
      <c r="E55" s="1" t="n">
        <f aca="false">C55-D55</f>
        <v>-1.72014836089687</v>
      </c>
      <c r="F55" s="1" t="n">
        <f aca="false">(E55*(2/(9+1))+F54*(1-(2/(9+1))))</f>
        <v>-5.77285851501159</v>
      </c>
      <c r="G55" s="1" t="n">
        <f aca="false">E55-F55</f>
        <v>4.05271015411472</v>
      </c>
    </row>
    <row collapsed="false" customFormat="false" customHeight="true" hidden="false" ht="15" outlineLevel="0" r="56">
      <c r="A56" s="9" t="n">
        <v>41396</v>
      </c>
      <c r="B56" s="10" t="n">
        <v>445.52</v>
      </c>
      <c r="C56" s="1" t="n">
        <f aca="false">(B56*(2/(12+1))+C55*(1-(2/(12+1))))</f>
        <v>425.772330027159</v>
      </c>
      <c r="D56" s="1" t="n">
        <f aca="false">B56*(2/(26+1)) + D55*(1-(2/(26+1)))</f>
        <v>425.50332679486</v>
      </c>
      <c r="E56" s="1" t="n">
        <f aca="false">C56-D56</f>
        <v>0.269003232299383</v>
      </c>
      <c r="F56" s="1" t="n">
        <f aca="false">(E56*(2/(9+1))+F55*(1-(2/(9+1))))</f>
        <v>-4.5644861655494</v>
      </c>
      <c r="G56" s="1" t="n">
        <f aca="false">E56-F56</f>
        <v>4.83348939784878</v>
      </c>
    </row>
    <row collapsed="false" customFormat="false" customHeight="true" hidden="false" ht="15" outlineLevel="0" r="57">
      <c r="A57" s="9" t="n">
        <v>41397</v>
      </c>
      <c r="B57" s="10" t="n">
        <v>449.98</v>
      </c>
      <c r="C57" s="1" t="n">
        <f aca="false">(B57*(2/(12+1))+C56*(1-(2/(12+1))))</f>
        <v>429.496586946058</v>
      </c>
      <c r="D57" s="1" t="n">
        <f aca="false">B57*(2/(26+1)) + D56*(1-(2/(26+1)))</f>
        <v>427.316413698944</v>
      </c>
      <c r="E57" s="1" t="n">
        <f aca="false">C57-D57</f>
        <v>2.18017324711349</v>
      </c>
      <c r="F57" s="1" t="n">
        <f aca="false">(E57*(2/(9+1))+F56*(1-(2/(9+1))))</f>
        <v>-3.21555428301682</v>
      </c>
      <c r="G57" s="1" t="n">
        <f aca="false">E57-F57</f>
        <v>5.39572753013031</v>
      </c>
    </row>
    <row collapsed="false" customFormat="false" customHeight="true" hidden="false" ht="15" outlineLevel="0" r="58">
      <c r="A58" s="9" t="n">
        <v>41400</v>
      </c>
      <c r="B58" s="10" t="n">
        <v>460.71</v>
      </c>
      <c r="C58" s="1" t="n">
        <f aca="false">(B58*(2/(12+1))+C57*(1-(2/(12+1))))</f>
        <v>434.298650492818</v>
      </c>
      <c r="D58" s="1" t="n">
        <f aca="false">B58*(2/(26+1)) + D57*(1-(2/(26+1)))</f>
        <v>429.790012684208</v>
      </c>
      <c r="E58" s="1" t="n">
        <f aca="false">C58-D58</f>
        <v>4.50863780861044</v>
      </c>
      <c r="F58" s="1" t="n">
        <f aca="false">(E58*(2/(9+1))+F57*(1-(2/(9+1))))</f>
        <v>-1.67071586469137</v>
      </c>
      <c r="G58" s="1" t="n">
        <f aca="false">E58-F58</f>
        <v>6.17935367330181</v>
      </c>
    </row>
    <row collapsed="false" customFormat="false" customHeight="true" hidden="false" ht="15" outlineLevel="0" r="59">
      <c r="A59" s="9" t="n">
        <v>41401</v>
      </c>
      <c r="B59" s="10" t="n">
        <v>458.66</v>
      </c>
      <c r="C59" s="1" t="n">
        <f aca="false">(B59*(2/(12+1))+C58*(1-(2/(12+1))))</f>
        <v>438.046550417</v>
      </c>
      <c r="D59" s="1" t="n">
        <f aca="false">B59*(2/(26+1)) + D58*(1-(2/(26+1)))</f>
        <v>431.928530263155</v>
      </c>
      <c r="E59" s="1" t="n">
        <f aca="false">C59-D59</f>
        <v>6.11802015384473</v>
      </c>
      <c r="F59" s="1" t="n">
        <f aca="false">(E59*(2/(9+1))+F58*(1-(2/(9+1))))</f>
        <v>-0.112968660984148</v>
      </c>
      <c r="G59" s="1" t="n">
        <f aca="false">E59-F59</f>
        <v>6.23098881482887</v>
      </c>
    </row>
    <row collapsed="false" customFormat="false" customHeight="true" hidden="false" ht="15" outlineLevel="0" r="60">
      <c r="A60" s="9" t="n">
        <v>41402</v>
      </c>
      <c r="B60" s="10" t="n">
        <v>463.84</v>
      </c>
      <c r="C60" s="1" t="n">
        <f aca="false">(B60*(2/(12+1))+C59*(1-(2/(12+1))))</f>
        <v>442.014773429769</v>
      </c>
      <c r="D60" s="1" t="n">
        <f aca="false">B60*(2/(26+1)) + D59*(1-(2/(26+1)))</f>
        <v>434.292342836255</v>
      </c>
      <c r="E60" s="1" t="n">
        <f aca="false">C60-D60</f>
        <v>7.72243059351439</v>
      </c>
      <c r="F60" s="1" t="n">
        <f aca="false">(E60*(2/(9+1))+F59*(1-(2/(9+1))))</f>
        <v>1.45411118991556</v>
      </c>
      <c r="G60" s="1" t="n">
        <f aca="false">E60-F60</f>
        <v>6.26831940359883</v>
      </c>
    </row>
    <row collapsed="false" customFormat="false" customHeight="true" hidden="false" ht="15" outlineLevel="0" r="61">
      <c r="A61" s="9" t="n">
        <v>41403</v>
      </c>
      <c r="B61" s="10" t="n">
        <v>456.77</v>
      </c>
      <c r="C61" s="1" t="n">
        <f aca="false">(B61*(2/(12+1))+C60*(1-(2/(12+1))))</f>
        <v>444.284808286728</v>
      </c>
      <c r="D61" s="1" t="n">
        <f aca="false">B61*(2/(26+1)) + D60*(1-(2/(26+1)))</f>
        <v>435.957354478014</v>
      </c>
      <c r="E61" s="1" t="n">
        <f aca="false">C61-D61</f>
        <v>8.32745380871404</v>
      </c>
      <c r="F61" s="1" t="n">
        <f aca="false">(E61*(2/(9+1))+F60*(1-(2/(9+1))))</f>
        <v>2.82877971367526</v>
      </c>
      <c r="G61" s="1" t="n">
        <f aca="false">E61-F61</f>
        <v>5.49867409503879</v>
      </c>
    </row>
    <row collapsed="false" customFormat="false" customHeight="true" hidden="false" ht="15" outlineLevel="0" r="62">
      <c r="A62" s="9" t="n">
        <v>41404</v>
      </c>
      <c r="B62" s="10" t="n">
        <v>452.97</v>
      </c>
      <c r="C62" s="1" t="n">
        <f aca="false">(B62*(2/(12+1))+C61*(1-(2/(12+1))))</f>
        <v>445.620991627231</v>
      </c>
      <c r="D62" s="1" t="n">
        <f aca="false">B62*(2/(26+1)) + D61*(1-(2/(26+1)))</f>
        <v>437.217550442605</v>
      </c>
      <c r="E62" s="1" t="n">
        <f aca="false">C62-D62</f>
        <v>8.40344118462588</v>
      </c>
      <c r="F62" s="1" t="n">
        <f aca="false">(E62*(2/(9+1))+F61*(1-(2/(9+1))))</f>
        <v>3.94371200786538</v>
      </c>
      <c r="G62" s="1" t="n">
        <f aca="false">E62-F62</f>
        <v>4.4597291767605</v>
      </c>
    </row>
    <row collapsed="false" customFormat="false" customHeight="true" hidden="false" ht="15" outlineLevel="0" r="63">
      <c r="A63" s="9" t="n">
        <v>41407</v>
      </c>
      <c r="B63" s="10" t="n">
        <v>454.74</v>
      </c>
      <c r="C63" s="1" t="n">
        <f aca="false">(B63*(2/(12+1))+C62*(1-(2/(12+1))))</f>
        <v>447.023915992272</v>
      </c>
      <c r="D63" s="1" t="n">
        <f aca="false">B63*(2/(26+1)) + D62*(1-(2/(26+1)))</f>
        <v>438.515509669079</v>
      </c>
      <c r="E63" s="1" t="n">
        <f aca="false">C63-D63</f>
        <v>8.50840632319353</v>
      </c>
      <c r="F63" s="1" t="n">
        <f aca="false">(E63*(2/(9+1))+F62*(1-(2/(9+1))))</f>
        <v>4.85665087093101</v>
      </c>
      <c r="G63" s="1" t="n">
        <f aca="false">E63-F63</f>
        <v>3.65175545226252</v>
      </c>
    </row>
    <row collapsed="false" customFormat="false" customHeight="true" hidden="false" ht="15" outlineLevel="0" r="64">
      <c r="A64" s="9" t="n">
        <v>41408</v>
      </c>
      <c r="B64" s="10" t="n">
        <v>443.86</v>
      </c>
      <c r="C64" s="1" t="n">
        <f aca="false">(B64*(2/(12+1))+C63*(1-(2/(12+1))))</f>
        <v>446.537159685769</v>
      </c>
      <c r="D64" s="1" t="n">
        <f aca="false">B64*(2/(26+1)) + D63*(1-(2/(26+1)))</f>
        <v>438.91139784174</v>
      </c>
      <c r="E64" s="1" t="n">
        <f aca="false">C64-D64</f>
        <v>7.62576184402923</v>
      </c>
      <c r="F64" s="1" t="n">
        <f aca="false">(E64*(2/(9+1))+F63*(1-(2/(9+1))))</f>
        <v>5.41047306555065</v>
      </c>
      <c r="G64" s="1" t="n">
        <f aca="false">E64-F64</f>
        <v>2.21528877847857</v>
      </c>
    </row>
    <row collapsed="false" customFormat="false" customHeight="true" hidden="false" ht="15" outlineLevel="0" r="65">
      <c r="A65" s="9" t="n">
        <v>41409</v>
      </c>
      <c r="B65" s="10" t="n">
        <v>428.85</v>
      </c>
      <c r="C65" s="1" t="n">
        <f aca="false">(B65*(2/(12+1))+C64*(1-(2/(12+1))))</f>
        <v>443.816058195651</v>
      </c>
      <c r="D65" s="1" t="n">
        <f aca="false">B65*(2/(26+1)) + D64*(1-(2/(26+1)))</f>
        <v>438.166109112722</v>
      </c>
      <c r="E65" s="1" t="n">
        <f aca="false">C65-D65</f>
        <v>5.64994908292869</v>
      </c>
      <c r="F65" s="1" t="n">
        <f aca="false">(E65*(2/(9+1))+F64*(1-(2/(9+1))))</f>
        <v>5.45836826902626</v>
      </c>
      <c r="G65" s="1" t="n">
        <f aca="false">E65-F65</f>
        <v>0.191580813902426</v>
      </c>
    </row>
    <row collapsed="false" customFormat="false" customHeight="true" hidden="false" ht="15" outlineLevel="0" r="66">
      <c r="A66" s="9" t="n">
        <v>41410</v>
      </c>
      <c r="B66" s="10" t="n">
        <v>434.58</v>
      </c>
      <c r="C66" s="1" t="n">
        <f aca="false">(B66*(2/(12+1))+C65*(1-(2/(12+1))))</f>
        <v>442.395126165551</v>
      </c>
      <c r="D66" s="1" t="n">
        <f aca="false">B66*(2/(26+1)) + D65*(1-(2/(26+1)))</f>
        <v>437.900471400669</v>
      </c>
      <c r="E66" s="1" t="n">
        <f aca="false">C66-D66</f>
        <v>4.49465476488206</v>
      </c>
      <c r="F66" s="1" t="n">
        <f aca="false">(E66*(2/(9+1))+F65*(1-(2/(9+1))))</f>
        <v>5.26562556819742</v>
      </c>
      <c r="G66" s="1" t="n">
        <f aca="false">E66-F66</f>
        <v>-0.770970803315363</v>
      </c>
    </row>
    <row collapsed="false" customFormat="false" customHeight="true" hidden="false" ht="15" outlineLevel="0" r="67">
      <c r="A67" s="9" t="n">
        <v>41411</v>
      </c>
      <c r="B67" s="10" t="n">
        <v>433.26</v>
      </c>
      <c r="C67" s="1" t="n">
        <f aca="false">(B67*(2/(12+1))+C66*(1-(2/(12+1))))</f>
        <v>440.989722140081</v>
      </c>
      <c r="D67" s="1" t="n">
        <f aca="false">B67*(2/(26+1)) + D66*(1-(2/(26+1)))</f>
        <v>437.556732778397</v>
      </c>
      <c r="E67" s="1" t="n">
        <f aca="false">C67-D67</f>
        <v>3.43298936168441</v>
      </c>
      <c r="F67" s="1" t="n">
        <f aca="false">(E67*(2/(9+1))+F66*(1-(2/(9+1))))</f>
        <v>4.89909832689482</v>
      </c>
      <c r="G67" s="1" t="n">
        <f aca="false">E67-F67</f>
        <v>-1.46610896521041</v>
      </c>
    </row>
    <row collapsed="false" customFormat="false" customHeight="true" hidden="false" ht="15" outlineLevel="0" r="68">
      <c r="A68" s="9" t="n">
        <v>41414</v>
      </c>
      <c r="B68" s="10" t="n">
        <v>442.93</v>
      </c>
      <c r="C68" s="1" t="n">
        <f aca="false">(B68*(2/(12+1))+C67*(1-(2/(12+1))))</f>
        <v>441.288226426223</v>
      </c>
      <c r="D68" s="1" t="n">
        <f aca="false">B68*(2/(26+1)) + D67*(1-(2/(26+1)))</f>
        <v>437.95475257259</v>
      </c>
      <c r="E68" s="1" t="n">
        <f aca="false">C68-D68</f>
        <v>3.33347385363294</v>
      </c>
      <c r="F68" s="1" t="n">
        <f aca="false">(E68*(2/(9+1))+F67*(1-(2/(9+1))))</f>
        <v>4.58597343224244</v>
      </c>
      <c r="G68" s="1" t="n">
        <f aca="false">E68-F68</f>
        <v>-1.2524995786095</v>
      </c>
    </row>
    <row collapsed="false" customFormat="false" customHeight="true" hidden="false" ht="15" outlineLevel="0" r="69">
      <c r="A69" s="9" t="n">
        <v>41415</v>
      </c>
      <c r="B69" s="10" t="n">
        <v>439.66</v>
      </c>
      <c r="C69" s="1" t="n">
        <f aca="false">(B69*(2/(12+1))+C68*(1-(2/(12+1))))</f>
        <v>441.037730052958</v>
      </c>
      <c r="D69" s="1" t="n">
        <f aca="false">B69*(2/(26+1)) + D68*(1-(2/(26+1)))</f>
        <v>438.081067196842</v>
      </c>
      <c r="E69" s="1" t="n">
        <f aca="false">C69-D69</f>
        <v>2.95666285611526</v>
      </c>
      <c r="F69" s="1" t="n">
        <f aca="false">(E69*(2/(9+1))+F68*(1-(2/(9+1))))</f>
        <v>4.26011131701701</v>
      </c>
      <c r="G69" s="1" t="n">
        <f aca="false">E69-F69</f>
        <v>-1.30344846090175</v>
      </c>
    </row>
    <row collapsed="false" customFormat="false" customHeight="true" hidden="false" ht="15" outlineLevel="0" r="70">
      <c r="A70" s="9" t="n">
        <v>41416</v>
      </c>
      <c r="B70" s="10" t="n">
        <v>441.35</v>
      </c>
      <c r="C70" s="1" t="n">
        <f aca="false">(B70*(2/(12+1))+C69*(1-(2/(12+1))))</f>
        <v>441.085771583272</v>
      </c>
      <c r="D70" s="1" t="n">
        <f aca="false">B70*(2/(26+1)) + D69*(1-(2/(26+1)))</f>
        <v>438.323210367447</v>
      </c>
      <c r="E70" s="1" t="n">
        <f aca="false">C70-D70</f>
        <v>2.76256121582526</v>
      </c>
      <c r="F70" s="1" t="n">
        <f aca="false">(E70*(2/(9+1))+F69*(1-(2/(9+1))))</f>
        <v>3.96060129677866</v>
      </c>
      <c r="G70" s="1" t="n">
        <f aca="false">E70-F70</f>
        <v>-1.1980400809534</v>
      </c>
    </row>
    <row collapsed="false" customFormat="false" customHeight="true" hidden="false" ht="15" outlineLevel="0" r="71"/>
    <row collapsed="false" customFormat="false" customHeight="true" hidden="false" ht="15" outlineLevel="0" r="72"/>
    <row collapsed="false" customFormat="false" customHeight="true" hidden="false" ht="15" outlineLevel="0" r="73"/>
    <row collapsed="false" customFormat="false" customHeight="true" hidden="false" ht="15" outlineLevel="0" r="74"/>
    <row collapsed="false" customFormat="false" customHeight="true" hidden="false" ht="15" outlineLevel="0" r="75"/>
    <row collapsed="false" customFormat="false" customHeight="true" hidden="false" ht="15" outlineLevel="0" r="76"/>
    <row collapsed="false" customFormat="false" customHeight="true" hidden="false" ht="15" outlineLevel="0" r="77"/>
    <row collapsed="false" customFormat="false" customHeight="true" hidden="false" ht="15" outlineLevel="0" r="78"/>
    <row collapsed="false" customFormat="false" customHeight="true" hidden="false" ht="15" outlineLevel="0" r="79"/>
    <row collapsed="false" customFormat="false" customHeight="true" hidden="false" ht="15" outlineLevel="0" r="80"/>
    <row collapsed="false" customFormat="false" customHeight="true" hidden="false" ht="15" outlineLevel="0" r="81"/>
    <row collapsed="false" customFormat="false" customHeight="true" hidden="false" ht="15" outlineLevel="0" r="82"/>
    <row collapsed="false" customFormat="false" customHeight="true" hidden="false" ht="15" outlineLevel="0" r="83"/>
    <row collapsed="false" customFormat="false" customHeight="true" hidden="false" ht="15" outlineLevel="0" r="84"/>
    <row collapsed="false" customFormat="false" customHeight="true" hidden="false" ht="15" outlineLevel="0" r="85"/>
    <row collapsed="false" customFormat="false" customHeight="true" hidden="false" ht="15" outlineLevel="0" r="86"/>
    <row collapsed="false" customFormat="false" customHeight="true" hidden="false" ht="15" outlineLevel="0" r="87"/>
    <row collapsed="false" customFormat="false" customHeight="true" hidden="false" ht="15" outlineLevel="0" r="88"/>
    <row collapsed="false" customFormat="false" customHeight="true" hidden="false" ht="15" outlineLevel="0" r="89"/>
    <row collapsed="false" customFormat="false" customHeight="true" hidden="false" ht="15" outlineLevel="0" r="90"/>
    <row collapsed="false" customFormat="false" customHeight="true" hidden="false" ht="15" outlineLevel="0" r="91"/>
    <row collapsed="false" customFormat="false" customHeight="true" hidden="false" ht="15" outlineLevel="0" r="92"/>
    <row collapsed="false" customFormat="false" customHeight="true" hidden="false" ht="15" outlineLevel="0" r="93"/>
    <row collapsed="false" customFormat="false" customHeight="true" hidden="false" ht="15" outlineLevel="0" r="94"/>
    <row collapsed="false" customFormat="false" customHeight="true" hidden="false" ht="15" outlineLevel="0" r="95"/>
    <row collapsed="false" customFormat="false" customHeight="true" hidden="false" ht="15" outlineLevel="0" r="96"/>
    <row collapsed="false" customFormat="false" customHeight="true" hidden="false" ht="15" outlineLevel="0" r="97"/>
    <row collapsed="false" customFormat="false" customHeight="true" hidden="false" ht="15" outlineLevel="0" r="98"/>
    <row collapsed="false" customFormat="false" customHeight="true" hidden="false" ht="15" outlineLevel="0" r="99"/>
    <row collapsed="false" customFormat="false" customHeight="true" hidden="false" ht="15" outlineLevel="0" r="100"/>
    <row collapsed="false" customFormat="false" customHeight="true" hidden="false" ht="15" outlineLevel="0" r="101"/>
    <row collapsed="false" customFormat="false" customHeight="true" hidden="false" ht="15" outlineLevel="0" r="102"/>
    <row collapsed="false" customFormat="false" customHeight="true" hidden="false" ht="15" outlineLevel="0" r="103"/>
    <row collapsed="false" customFormat="false" customHeight="true" hidden="false" ht="15" outlineLevel="0" r="104"/>
    <row collapsed="false" customFormat="false" customHeight="true" hidden="false" ht="15" outlineLevel="0" r="105"/>
    <row collapsed="false" customFormat="false" customHeight="true" hidden="false" ht="15" outlineLevel="0" r="106"/>
    <row collapsed="false" customFormat="false" customHeight="true" hidden="false" ht="15" outlineLevel="0" r="107"/>
    <row collapsed="false" customFormat="false" customHeight="true" hidden="false" ht="15" outlineLevel="0" r="108"/>
    <row collapsed="false" customFormat="false" customHeight="true" hidden="false" ht="15" outlineLevel="0" r="109"/>
    <row collapsed="false" customFormat="false" customHeight="true" hidden="false" ht="15" outlineLevel="0" r="110"/>
    <row collapsed="false" customFormat="false" customHeight="true" hidden="false" ht="15" outlineLevel="0" r="111"/>
    <row collapsed="false" customFormat="false" customHeight="true" hidden="false" ht="15" outlineLevel="0" r="112"/>
    <row collapsed="false" customFormat="false" customHeight="true" hidden="false" ht="15" outlineLevel="0" r="113"/>
    <row collapsed="false" customFormat="false" customHeight="true" hidden="false" ht="15" outlineLevel="0" r="114"/>
    <row collapsed="false" customFormat="false" customHeight="true" hidden="false" ht="15" outlineLevel="0" r="115"/>
    <row collapsed="false" customFormat="false" customHeight="true" hidden="false" ht="15" outlineLevel="0" r="116"/>
    <row collapsed="false" customFormat="false" customHeight="true" hidden="false" ht="15" outlineLevel="0" r="117"/>
    <row collapsed="false" customFormat="false" customHeight="true" hidden="false" ht="15" outlineLevel="0" r="118"/>
    <row collapsed="false" customFormat="false" customHeight="true" hidden="false" ht="15" outlineLevel="0" r="119"/>
    <row collapsed="false" customFormat="false" customHeight="true" hidden="false" ht="15" outlineLevel="0" r="120"/>
    <row collapsed="false" customFormat="false" customHeight="true" hidden="false" ht="15" outlineLevel="0" r="121"/>
    <row collapsed="false" customFormat="false" customHeight="true" hidden="false" ht="15" outlineLevel="0" r="122"/>
    <row collapsed="false" customFormat="false" customHeight="true" hidden="false" ht="15" outlineLevel="0" r="123"/>
    <row collapsed="false" customFormat="false" customHeight="true" hidden="false" ht="15" outlineLevel="0" r="124"/>
    <row collapsed="false" customFormat="false" customHeight="true" hidden="false" ht="15" outlineLevel="0" r="125"/>
    <row collapsed="false" customFormat="false" customHeight="true" hidden="false" ht="15" outlineLevel="0" r="126"/>
    <row collapsed="false" customFormat="false" customHeight="true" hidden="false" ht="15" outlineLevel="0" r="127"/>
    <row collapsed="false" customFormat="false" customHeight="true" hidden="false" ht="15" outlineLevel="0" r="128"/>
    <row collapsed="false" customFormat="false" customHeight="true" hidden="false" ht="15" outlineLevel="0" r="129"/>
    <row collapsed="false" customFormat="false" customHeight="true" hidden="false" ht="15" outlineLevel="0" r="130"/>
    <row collapsed="false" customFormat="false" customHeight="true" hidden="false" ht="15" outlineLevel="0" r="131"/>
    <row collapsed="false" customFormat="false" customHeight="true" hidden="false" ht="15" outlineLevel="0" r="132"/>
    <row collapsed="false" customFormat="false" customHeight="true" hidden="false" ht="15" outlineLevel="0" r="133"/>
    <row collapsed="false" customFormat="false" customHeight="true" hidden="false" ht="15" outlineLevel="0" r="134"/>
    <row collapsed="false" customFormat="false" customHeight="true" hidden="false" ht="15" outlineLevel="0" r="135"/>
    <row collapsed="false" customFormat="false" customHeight="true" hidden="false" ht="15" outlineLevel="0" r="136"/>
    <row collapsed="false" customFormat="false" customHeight="true" hidden="false" ht="15" outlineLevel="0" r="137"/>
    <row collapsed="false" customFormat="false" customHeight="true" hidden="false" ht="15" outlineLevel="0" r="138"/>
    <row collapsed="false" customFormat="false" customHeight="true" hidden="false" ht="15" outlineLevel="0" r="139"/>
    <row collapsed="false" customFormat="false" customHeight="true" hidden="false" ht="15" outlineLevel="0" r="140"/>
    <row collapsed="false" customFormat="false" customHeight="true" hidden="false" ht="15" outlineLevel="0" r="141"/>
    <row collapsed="false" customFormat="false" customHeight="true" hidden="false" ht="15" outlineLevel="0" r="142"/>
    <row collapsed="false" customFormat="false" customHeight="true" hidden="false" ht="15" outlineLevel="0" r="143"/>
    <row collapsed="false" customFormat="false" customHeight="true" hidden="false" ht="15" outlineLevel="0" r="144"/>
    <row collapsed="false" customFormat="false" customHeight="true" hidden="false" ht="15" outlineLevel="0" r="145"/>
    <row collapsed="false" customFormat="false" customHeight="true" hidden="false" ht="15" outlineLevel="0" r="146"/>
    <row collapsed="false" customFormat="false" customHeight="true" hidden="false" ht="15" outlineLevel="0" r="147"/>
    <row collapsed="false" customFormat="false" customHeight="true" hidden="false" ht="15" outlineLevel="0" r="148"/>
    <row collapsed="false" customFormat="false" customHeight="true" hidden="false" ht="15" outlineLevel="0" r="149"/>
    <row collapsed="false" customFormat="false" customHeight="true" hidden="false" ht="15" outlineLevel="0" r="150"/>
    <row collapsed="false" customFormat="false" customHeight="true" hidden="false" ht="15" outlineLevel="0" r="151"/>
    <row collapsed="false" customFormat="false" customHeight="true" hidden="false" ht="15" outlineLevel="0" r="152"/>
    <row collapsed="false" customFormat="false" customHeight="true" hidden="false" ht="15" outlineLevel="0" r="153"/>
    <row collapsed="false" customFormat="false" customHeight="true" hidden="false" ht="15" outlineLevel="0" r="154"/>
    <row collapsed="false" customFormat="false" customHeight="true" hidden="false" ht="15" outlineLevel="0" r="155"/>
    <row collapsed="false" customFormat="false" customHeight="true" hidden="false" ht="15" outlineLevel="0" r="156"/>
    <row collapsed="false" customFormat="false" customHeight="true" hidden="false" ht="15" outlineLevel="0" r="157"/>
    <row collapsed="false" customFormat="false" customHeight="true" hidden="false" ht="15" outlineLevel="0" r="158"/>
    <row collapsed="false" customFormat="false" customHeight="true" hidden="false" ht="15" outlineLevel="0" r="159"/>
    <row collapsed="false" customFormat="false" customHeight="true" hidden="false" ht="15" outlineLevel="0" r="160"/>
    <row collapsed="false" customFormat="false" customHeight="true" hidden="false" ht="15" outlineLevel="0" r="161"/>
    <row collapsed="false" customFormat="false" customHeight="true" hidden="false" ht="15" outlineLevel="0" r="162"/>
    <row collapsed="false" customFormat="false" customHeight="true" hidden="false" ht="15" outlineLevel="0" r="163"/>
    <row collapsed="false" customFormat="false" customHeight="true" hidden="false" ht="15" outlineLevel="0" r="164"/>
    <row collapsed="false" customFormat="false" customHeight="true" hidden="false" ht="15" outlineLevel="0" r="165"/>
    <row collapsed="false" customFormat="false" customHeight="true" hidden="false" ht="15" outlineLevel="0" r="166"/>
    <row collapsed="false" customFormat="false" customHeight="true" hidden="false" ht="15" outlineLevel="0" r="167"/>
    <row collapsed="false" customFormat="false" customHeight="true" hidden="false" ht="15" outlineLevel="0" r="168"/>
    <row collapsed="false" customFormat="false" customHeight="true" hidden="false" ht="15" outlineLevel="0" r="169"/>
    <row collapsed="false" customFormat="false" customHeight="true" hidden="false" ht="15" outlineLevel="0" r="170"/>
    <row collapsed="false" customFormat="false" customHeight="true" hidden="false" ht="15" outlineLevel="0" r="171"/>
    <row collapsed="false" customFormat="false" customHeight="true" hidden="false" ht="15" outlineLevel="0" r="172"/>
    <row collapsed="false" customFormat="false" customHeight="true" hidden="false" ht="15" outlineLevel="0" r="173"/>
    <row collapsed="false" customFormat="false" customHeight="true" hidden="false" ht="15" outlineLevel="0" r="174"/>
    <row collapsed="false" customFormat="false" customHeight="true" hidden="false" ht="15" outlineLevel="0" r="175"/>
    <row collapsed="false" customFormat="false" customHeight="true" hidden="false" ht="15" outlineLevel="0" r="176"/>
    <row collapsed="false" customFormat="false" customHeight="true" hidden="false" ht="15" outlineLevel="0" r="177"/>
    <row collapsed="false" customFormat="false" customHeight="true" hidden="false" ht="15" outlineLevel="0" r="178"/>
    <row collapsed="false" customFormat="false" customHeight="true" hidden="false" ht="15" outlineLevel="0" r="179"/>
    <row collapsed="false" customFormat="false" customHeight="true" hidden="false" ht="15" outlineLevel="0" r="180"/>
    <row collapsed="false" customFormat="false" customHeight="true" hidden="false" ht="15" outlineLevel="0" r="181"/>
    <row collapsed="false" customFormat="false" customHeight="true" hidden="false" ht="15" outlineLevel="0" r="182"/>
    <row collapsed="false" customFormat="false" customHeight="true" hidden="false" ht="15" outlineLevel="0" r="183"/>
    <row collapsed="false" customFormat="false" customHeight="true" hidden="false" ht="15" outlineLevel="0" r="184"/>
    <row collapsed="false" customFormat="false" customHeight="true" hidden="false" ht="15" outlineLevel="0" r="185"/>
    <row collapsed="false" customFormat="false" customHeight="true" hidden="false" ht="15" outlineLevel="0" r="186"/>
    <row collapsed="false" customFormat="false" customHeight="true" hidden="false" ht="15" outlineLevel="0" r="187"/>
    <row collapsed="false" customFormat="false" customHeight="true" hidden="false" ht="15" outlineLevel="0" r="188"/>
    <row collapsed="false" customFormat="false" customHeight="true" hidden="false" ht="15" outlineLevel="0" r="189"/>
    <row collapsed="false" customFormat="false" customHeight="true" hidden="false" ht="15" outlineLevel="0" r="190"/>
    <row collapsed="false" customFormat="false" customHeight="true" hidden="false" ht="15" outlineLevel="0" r="191"/>
    <row collapsed="false" customFormat="false" customHeight="true" hidden="false" ht="15" outlineLevel="0" r="192"/>
    <row collapsed="false" customFormat="false" customHeight="true" hidden="false" ht="15" outlineLevel="0" r="193"/>
    <row collapsed="false" customFormat="false" customHeight="true" hidden="false" ht="15" outlineLevel="0" r="194"/>
    <row collapsed="false" customFormat="false" customHeight="true" hidden="false" ht="15" outlineLevel="0" r="195"/>
    <row collapsed="false" customFormat="false" customHeight="true" hidden="false" ht="15" outlineLevel="0" r="196"/>
    <row collapsed="false" customFormat="false" customHeight="true" hidden="false" ht="15" outlineLevel="0" r="197"/>
    <row collapsed="false" customFormat="false" customHeight="true" hidden="false" ht="15" outlineLevel="0" r="198"/>
    <row collapsed="false" customFormat="false" customHeight="true" hidden="false" ht="15" outlineLevel="0" r="199"/>
    <row collapsed="false" customFormat="false" customHeight="true" hidden="false" ht="15" outlineLevel="0" r="200"/>
    <row collapsed="false" customFormat="false" customHeight="true" hidden="false" ht="15" outlineLevel="0" r="201"/>
    <row collapsed="false" customFormat="false" customHeight="true" hidden="false" ht="15" outlineLevel="0" r="202"/>
    <row collapsed="false" customFormat="false" customHeight="true" hidden="false" ht="15" outlineLevel="0" r="203"/>
    <row collapsed="false" customFormat="false" customHeight="true" hidden="false" ht="15" outlineLevel="0" r="204"/>
    <row collapsed="false" customFormat="false" customHeight="true" hidden="false" ht="15" outlineLevel="0" r="205"/>
    <row collapsed="false" customFormat="false" customHeight="true" hidden="false" ht="15" outlineLevel="0" r="206"/>
    <row collapsed="false" customFormat="false" customHeight="true" hidden="false" ht="15" outlineLevel="0" r="207"/>
    <row collapsed="false" customFormat="false" customHeight="true" hidden="false" ht="15" outlineLevel="0" r="208"/>
    <row collapsed="false" customFormat="false" customHeight="true" hidden="false" ht="15" outlineLevel="0" r="209"/>
    <row collapsed="false" customFormat="false" customHeight="true" hidden="false" ht="15" outlineLevel="0" r="210"/>
    <row collapsed="false" customFormat="false" customHeight="true" hidden="false" ht="15" outlineLevel="0" r="211"/>
    <row collapsed="false" customFormat="false" customHeight="true" hidden="false" ht="15" outlineLevel="0" r="212"/>
    <row collapsed="false" customFormat="false" customHeight="true" hidden="false" ht="15" outlineLevel="0" r="213"/>
    <row collapsed="false" customFormat="false" customHeight="true" hidden="false" ht="15" outlineLevel="0" r="214"/>
    <row collapsed="false" customFormat="false" customHeight="true" hidden="false" ht="15" outlineLevel="0" r="215"/>
    <row collapsed="false" customFormat="false" customHeight="true" hidden="false" ht="15" outlineLevel="0" r="216"/>
    <row collapsed="false" customFormat="false" customHeight="true" hidden="false" ht="15" outlineLevel="0" r="217"/>
    <row collapsed="false" customFormat="false" customHeight="true" hidden="false" ht="15" outlineLevel="0" r="218"/>
    <row collapsed="false" customFormat="false" customHeight="true" hidden="false" ht="15" outlineLevel="0" r="219"/>
    <row collapsed="false" customFormat="false" customHeight="true" hidden="false" ht="15" outlineLevel="0" r="220"/>
    <row collapsed="false" customFormat="false" customHeight="true" hidden="false" ht="15" outlineLevel="0" r="221"/>
    <row collapsed="false" customFormat="false" customHeight="true" hidden="false" ht="15" outlineLevel="0" r="222"/>
    <row collapsed="false" customFormat="false" customHeight="true" hidden="false" ht="15" outlineLevel="0" r="223"/>
    <row collapsed="false" customFormat="false" customHeight="true" hidden="false" ht="15" outlineLevel="0" r="224"/>
    <row collapsed="false" customFormat="false" customHeight="true" hidden="false" ht="15" outlineLevel="0" r="225"/>
    <row collapsed="false" customFormat="false" customHeight="true" hidden="false" ht="15" outlineLevel="0" r="226"/>
    <row collapsed="false" customFormat="false" customHeight="true" hidden="false" ht="15" outlineLevel="0" r="227"/>
    <row collapsed="false" customFormat="false" customHeight="true" hidden="false" ht="15" outlineLevel="0" r="228"/>
    <row collapsed="false" customFormat="false" customHeight="true" hidden="false" ht="15" outlineLevel="0" r="229"/>
    <row collapsed="false" customFormat="false" customHeight="true" hidden="false" ht="15" outlineLevel="0" r="230"/>
    <row collapsed="false" customFormat="false" customHeight="true" hidden="false" ht="15" outlineLevel="0" r="231"/>
    <row collapsed="false" customFormat="false" customHeight="true" hidden="false" ht="15" outlineLevel="0" r="232"/>
    <row collapsed="false" customFormat="false" customHeight="true" hidden="false" ht="15" outlineLevel="0" r="233"/>
    <row collapsed="false" customFormat="false" customHeight="true" hidden="false" ht="15" outlineLevel="0" r="234"/>
    <row collapsed="false" customFormat="false" customHeight="true" hidden="false" ht="15" outlineLevel="0" r="235"/>
    <row collapsed="false" customFormat="false" customHeight="true" hidden="false" ht="15" outlineLevel="0" r="236"/>
    <row collapsed="false" customFormat="false" customHeight="true" hidden="false" ht="15" outlineLevel="0" r="237"/>
    <row collapsed="false" customFormat="false" customHeight="true" hidden="false" ht="15" outlineLevel="0" r="238"/>
    <row collapsed="false" customFormat="false" customHeight="true" hidden="false" ht="15" outlineLevel="0" r="239"/>
    <row collapsed="false" customFormat="false" customHeight="true" hidden="false" ht="15" outlineLevel="0" r="240"/>
    <row collapsed="false" customFormat="false" customHeight="true" hidden="false" ht="15" outlineLevel="0" r="241"/>
    <row collapsed="false" customFormat="false" customHeight="true" hidden="false" ht="15" outlineLevel="0" r="242"/>
    <row collapsed="false" customFormat="false" customHeight="true" hidden="false" ht="15" outlineLevel="0" r="243"/>
    <row collapsed="false" customFormat="false" customHeight="true" hidden="false" ht="15" outlineLevel="0" r="244"/>
    <row collapsed="false" customFormat="false" customHeight="true" hidden="false" ht="15" outlineLevel="0" r="245"/>
    <row collapsed="false" customFormat="false" customHeight="true" hidden="false" ht="15" outlineLevel="0" r="246"/>
    <row collapsed="false" customFormat="false" customHeight="true" hidden="false" ht="15" outlineLevel="0" r="247"/>
    <row collapsed="false" customFormat="false" customHeight="true" hidden="false" ht="15" outlineLevel="0" r="248"/>
    <row collapsed="false" customFormat="false" customHeight="true" hidden="false" ht="15" outlineLevel="0" r="249"/>
    <row collapsed="false" customFormat="false" customHeight="true" hidden="false" ht="15" outlineLevel="0" r="250"/>
    <row collapsed="false" customFormat="false" customHeight="true" hidden="false" ht="15" outlineLevel="0" r="251"/>
    <row collapsed="false" customFormat="false" customHeight="true" hidden="false" ht="15" outlineLevel="0" r="252"/>
    <row collapsed="false" customFormat="false" customHeight="true" hidden="false" ht="15" outlineLevel="0" r="253"/>
    <row collapsed="false" customFormat="false" customHeight="true" hidden="false" ht="15" outlineLevel="0" r="254"/>
    <row collapsed="false" customFormat="false" customHeight="true" hidden="false" ht="15" outlineLevel="0" r="255"/>
    <row collapsed="false" customFormat="false" customHeight="true" hidden="false" ht="15" outlineLevel="0" r="256"/>
    <row collapsed="false" customFormat="false" customHeight="true" hidden="false" ht="15" outlineLevel="0" r="257"/>
    <row collapsed="false" customFormat="false" customHeight="true" hidden="false" ht="15" outlineLevel="0" r="258"/>
    <row collapsed="false" customFormat="false" customHeight="true" hidden="false" ht="15" outlineLevel="0" r="259"/>
    <row collapsed="false" customFormat="false" customHeight="true" hidden="false" ht="15" outlineLevel="0" r="260"/>
    <row collapsed="false" customFormat="false" customHeight="true" hidden="false" ht="15" outlineLevel="0" r="261"/>
    <row collapsed="false" customFormat="false" customHeight="true" hidden="false" ht="15" outlineLevel="0" r="262"/>
    <row collapsed="false" customFormat="false" customHeight="true" hidden="false" ht="15" outlineLevel="0" r="263"/>
    <row collapsed="false" customFormat="false" customHeight="true" hidden="false" ht="15" outlineLevel="0" r="264"/>
    <row collapsed="false" customFormat="false" customHeight="true" hidden="false" ht="15" outlineLevel="0" r="265"/>
    <row collapsed="false" customFormat="false" customHeight="true" hidden="false" ht="15" outlineLevel="0" r="266"/>
    <row collapsed="false" customFormat="false" customHeight="true" hidden="false" ht="15" outlineLevel="0" r="267"/>
    <row collapsed="false" customFormat="false" customHeight="true" hidden="false" ht="15" outlineLevel="0" r="268"/>
    <row collapsed="false" customFormat="false" customHeight="true" hidden="false" ht="15" outlineLevel="0" r="269"/>
    <row collapsed="false" customFormat="false" customHeight="true" hidden="false" ht="15" outlineLevel="0" r="270"/>
    <row collapsed="false" customFormat="false" customHeight="true" hidden="false" ht="15" outlineLevel="0" r="271"/>
    <row collapsed="false" customFormat="false" customHeight="true" hidden="false" ht="15" outlineLevel="0" r="272"/>
    <row collapsed="false" customFormat="false" customHeight="true" hidden="false" ht="15" outlineLevel="0" r="273"/>
    <row collapsed="false" customFormat="false" customHeight="true" hidden="false" ht="15" outlineLevel="0" r="274"/>
    <row collapsed="false" customFormat="false" customHeight="true" hidden="false" ht="15" outlineLevel="0" r="275"/>
    <row collapsed="false" customFormat="false" customHeight="true" hidden="false" ht="15" outlineLevel="0" r="276"/>
    <row collapsed="false" customFormat="false" customHeight="true" hidden="false" ht="15" outlineLevel="0" r="277"/>
    <row collapsed="false" customFormat="false" customHeight="true" hidden="false" ht="15" outlineLevel="0" r="278"/>
    <row collapsed="false" customFormat="false" customHeight="true" hidden="false" ht="15" outlineLevel="0" r="279"/>
    <row collapsed="false" customFormat="false" customHeight="true" hidden="false" ht="15" outlineLevel="0" r="280"/>
    <row collapsed="false" customFormat="false" customHeight="true" hidden="false" ht="15" outlineLevel="0" r="281"/>
    <row collapsed="false" customFormat="false" customHeight="true" hidden="false" ht="15" outlineLevel="0" r="282"/>
    <row collapsed="false" customFormat="false" customHeight="true" hidden="false" ht="15" outlineLevel="0" r="283"/>
    <row collapsed="false" customFormat="false" customHeight="true" hidden="false" ht="15" outlineLevel="0" r="284"/>
    <row collapsed="false" customFormat="false" customHeight="true" hidden="false" ht="15" outlineLevel="0" r="285"/>
    <row collapsed="false" customFormat="false" customHeight="true" hidden="false" ht="15" outlineLevel="0" r="286"/>
    <row collapsed="false" customFormat="false" customHeight="true" hidden="false" ht="15" outlineLevel="0" r="287"/>
    <row collapsed="false" customFormat="false" customHeight="true" hidden="false" ht="15" outlineLevel="0" r="288"/>
    <row collapsed="false" customFormat="false" customHeight="true" hidden="false" ht="15" outlineLevel="0" r="289"/>
    <row collapsed="false" customFormat="false" customHeight="true" hidden="false" ht="15" outlineLevel="0" r="290"/>
    <row collapsed="false" customFormat="false" customHeight="true" hidden="false" ht="15" outlineLevel="0" r="291"/>
    <row collapsed="false" customFormat="false" customHeight="true" hidden="false" ht="15" outlineLevel="0" r="292"/>
    <row collapsed="false" customFormat="false" customHeight="true" hidden="false" ht="15" outlineLevel="0" r="293"/>
    <row collapsed="false" customFormat="false" customHeight="true" hidden="false" ht="15" outlineLevel="0" r="294"/>
    <row collapsed="false" customFormat="false" customHeight="true" hidden="false" ht="15" outlineLevel="0" r="295"/>
    <row collapsed="false" customFormat="false" customHeight="true" hidden="false" ht="15" outlineLevel="0" r="296"/>
    <row collapsed="false" customFormat="false" customHeight="true" hidden="false" ht="15" outlineLevel="0" r="297"/>
    <row collapsed="false" customFormat="false" customHeight="true" hidden="false" ht="15" outlineLevel="0" r="298"/>
    <row collapsed="false" customFormat="false" customHeight="true" hidden="false" ht="15" outlineLevel="0" r="299"/>
    <row collapsed="false" customFormat="false" customHeight="true" hidden="false" ht="15" outlineLevel="0" r="300"/>
    <row collapsed="false" customFormat="false" customHeight="true" hidden="false" ht="15" outlineLevel="0" r="301"/>
    <row collapsed="false" customFormat="false" customHeight="true" hidden="false" ht="15" outlineLevel="0" r="302"/>
    <row collapsed="false" customFormat="false" customHeight="true" hidden="false" ht="15" outlineLevel="0" r="303"/>
    <row collapsed="false" customFormat="false" customHeight="true" hidden="false" ht="15" outlineLevel="0" r="304"/>
    <row collapsed="false" customFormat="false" customHeight="true" hidden="false" ht="15" outlineLevel="0" r="305"/>
    <row collapsed="false" customFormat="false" customHeight="true" hidden="false" ht="15" outlineLevel="0" r="306"/>
    <row collapsed="false" customFormat="false" customHeight="true" hidden="false" ht="15" outlineLevel="0" r="307"/>
    <row collapsed="false" customFormat="false" customHeight="true" hidden="false" ht="15" outlineLevel="0" r="308"/>
    <row collapsed="false" customFormat="false" customHeight="true" hidden="false" ht="15" outlineLevel="0" r="309"/>
    <row collapsed="false" customFormat="false" customHeight="true" hidden="false" ht="15" outlineLevel="0" r="310"/>
    <row collapsed="false" customFormat="false" customHeight="true" hidden="false" ht="15" outlineLevel="0" r="311"/>
    <row collapsed="false" customFormat="false" customHeight="true" hidden="false" ht="15" outlineLevel="0" r="312"/>
    <row collapsed="false" customFormat="false" customHeight="true" hidden="false" ht="15" outlineLevel="0" r="313"/>
    <row collapsed="false" customFormat="false" customHeight="true" hidden="false" ht="15" outlineLevel="0" r="314"/>
    <row collapsed="false" customFormat="false" customHeight="true" hidden="false" ht="15" outlineLevel="0" r="315"/>
    <row collapsed="false" customFormat="false" customHeight="true" hidden="false" ht="15" outlineLevel="0" r="316"/>
    <row collapsed="false" customFormat="false" customHeight="true" hidden="false" ht="15" outlineLevel="0" r="317"/>
    <row collapsed="false" customFormat="false" customHeight="true" hidden="false" ht="15" outlineLevel="0" r="318"/>
    <row collapsed="false" customFormat="false" customHeight="true" hidden="false" ht="15" outlineLevel="0" r="319"/>
    <row collapsed="false" customFormat="false" customHeight="true" hidden="false" ht="15" outlineLevel="0" r="320"/>
    <row collapsed="false" customFormat="false" customHeight="true" hidden="false" ht="15" outlineLevel="0" r="321"/>
    <row collapsed="false" customFormat="false" customHeight="true" hidden="false" ht="15" outlineLevel="0" r="322"/>
    <row collapsed="false" customFormat="false" customHeight="true" hidden="false" ht="15" outlineLevel="0" r="323"/>
    <row collapsed="false" customFormat="false" customHeight="true" hidden="false" ht="15" outlineLevel="0" r="324"/>
    <row collapsed="false" customFormat="false" customHeight="true" hidden="false" ht="15" outlineLevel="0" r="325"/>
    <row collapsed="false" customFormat="false" customHeight="true" hidden="false" ht="15" outlineLevel="0" r="326"/>
    <row collapsed="false" customFormat="false" customHeight="true" hidden="false" ht="15" outlineLevel="0" r="327"/>
    <row collapsed="false" customFormat="false" customHeight="true" hidden="false" ht="15" outlineLevel="0" r="328"/>
    <row collapsed="false" customFormat="false" customHeight="true" hidden="false" ht="15" outlineLevel="0" r="329"/>
    <row collapsed="false" customFormat="false" customHeight="true" hidden="false" ht="15" outlineLevel="0" r="330"/>
    <row collapsed="false" customFormat="false" customHeight="true" hidden="false" ht="15" outlineLevel="0" r="331"/>
    <row collapsed="false" customFormat="false" customHeight="true" hidden="false" ht="15" outlineLevel="0" r="332"/>
    <row collapsed="false" customFormat="false" customHeight="true" hidden="false" ht="15" outlineLevel="0" r="333"/>
    <row collapsed="false" customFormat="false" customHeight="true" hidden="false" ht="15" outlineLevel="0" r="334"/>
    <row collapsed="false" customFormat="false" customHeight="true" hidden="false" ht="15" outlineLevel="0" r="335"/>
    <row collapsed="false" customFormat="false" customHeight="true" hidden="false" ht="15" outlineLevel="0" r="336"/>
    <row collapsed="false" customFormat="false" customHeight="true" hidden="false" ht="15" outlineLevel="0" r="337"/>
    <row collapsed="false" customFormat="false" customHeight="true" hidden="false" ht="15" outlineLevel="0" r="338"/>
    <row collapsed="false" customFormat="false" customHeight="true" hidden="false" ht="15" outlineLevel="0" r="339"/>
    <row collapsed="false" customFormat="false" customHeight="true" hidden="false" ht="15" outlineLevel="0" r="340"/>
    <row collapsed="false" customFormat="false" customHeight="true" hidden="false" ht="15" outlineLevel="0" r="341"/>
    <row collapsed="false" customFormat="false" customHeight="true" hidden="false" ht="15" outlineLevel="0" r="342"/>
    <row collapsed="false" customFormat="false" customHeight="true" hidden="false" ht="15" outlineLevel="0" r="343"/>
    <row collapsed="false" customFormat="false" customHeight="true" hidden="false" ht="15" outlineLevel="0" r="344"/>
    <row collapsed="false" customFormat="false" customHeight="true" hidden="false" ht="15" outlineLevel="0" r="345"/>
    <row collapsed="false" customFormat="false" customHeight="true" hidden="false" ht="15" outlineLevel="0" r="346"/>
    <row collapsed="false" customFormat="false" customHeight="true" hidden="false" ht="15" outlineLevel="0" r="347"/>
    <row collapsed="false" customFormat="false" customHeight="true" hidden="false" ht="15" outlineLevel="0" r="348"/>
    <row collapsed="false" customFormat="false" customHeight="true" hidden="false" ht="15" outlineLevel="0" r="349"/>
    <row collapsed="false" customFormat="false" customHeight="true" hidden="false" ht="15" outlineLevel="0" r="350"/>
    <row collapsed="false" customFormat="false" customHeight="true" hidden="false" ht="15" outlineLevel="0" r="351"/>
    <row collapsed="false" customFormat="false" customHeight="true" hidden="false" ht="15" outlineLevel="0" r="352"/>
    <row collapsed="false" customFormat="false" customHeight="true" hidden="false" ht="15" outlineLevel="0" r="353"/>
    <row collapsed="false" customFormat="false" customHeight="true" hidden="false" ht="15" outlineLevel="0" r="354"/>
    <row collapsed="false" customFormat="false" customHeight="true" hidden="false" ht="15" outlineLevel="0" r="355"/>
    <row collapsed="false" customFormat="false" customHeight="true" hidden="false" ht="15" outlineLevel="0" r="356"/>
    <row collapsed="false" customFormat="false" customHeight="true" hidden="false" ht="15" outlineLevel="0" r="357"/>
    <row collapsed="false" customFormat="false" customHeight="true" hidden="false" ht="15" outlineLevel="0" r="358"/>
    <row collapsed="false" customFormat="false" customHeight="true" hidden="false" ht="15" outlineLevel="0" r="359"/>
    <row collapsed="false" customFormat="false" customHeight="true" hidden="false" ht="15" outlineLevel="0" r="360"/>
    <row collapsed="false" customFormat="false" customHeight="true" hidden="false" ht="15" outlineLevel="0" r="361"/>
    <row collapsed="false" customFormat="false" customHeight="true" hidden="false" ht="15" outlineLevel="0" r="362"/>
    <row collapsed="false" customFormat="false" customHeight="true" hidden="false" ht="15" outlineLevel="0" r="363"/>
    <row collapsed="false" customFormat="false" customHeight="true" hidden="false" ht="15" outlineLevel="0" r="364"/>
    <row collapsed="false" customFormat="false" customHeight="true" hidden="false" ht="15" outlineLevel="0" r="365"/>
    <row collapsed="false" customFormat="false" customHeight="true" hidden="false" ht="15" outlineLevel="0" r="366"/>
    <row collapsed="false" customFormat="false" customHeight="true" hidden="false" ht="15" outlineLevel="0" r="367"/>
    <row collapsed="false" customFormat="false" customHeight="true" hidden="false" ht="15" outlineLevel="0" r="368"/>
    <row collapsed="false" customFormat="false" customHeight="true" hidden="false" ht="15" outlineLevel="0" r="369"/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hyperlinks>
    <hyperlink display="http://investexcel.net" ref="A2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42" activeCellId="0" pane="topLeft" sqref="I42:I44"/>
    </sheetView>
  </sheetViews>
  <cols>
    <col collapsed="false" hidden="false" max="1" min="1" style="11" width="8.69803921568627"/>
    <col collapsed="false" hidden="false" max="2" min="2" style="11" width="11.7098039215686"/>
    <col collapsed="false" hidden="false" max="3" min="3" style="11" width="16.0549019607843"/>
    <col collapsed="false" hidden="false" max="4" min="4" style="11" width="14.0901960784314"/>
    <col collapsed="false" hidden="false" max="5" min="5" style="11" width="12.643137254902"/>
    <col collapsed="false" hidden="false" max="6" min="6" style="11" width="13.0509803921569"/>
    <col collapsed="false" hidden="false" max="7" min="7" style="11" width="12.7411764705882"/>
    <col collapsed="false" hidden="false" max="1025" min="8" style="11" width="9.18039215686274"/>
  </cols>
  <sheetData>
    <row collapsed="false" customFormat="false" customHeight="false" hidden="false" ht="14.9" outlineLevel="0" r="1">
      <c r="A1" s="12" t="s">
        <v>2</v>
      </c>
      <c r="B1" s="11" t="s">
        <v>3</v>
      </c>
      <c r="C1" s="11" t="s">
        <v>4</v>
      </c>
      <c r="D1" s="11" t="s">
        <v>5</v>
      </c>
      <c r="E1" s="11" t="s">
        <v>9</v>
      </c>
      <c r="F1" s="11" t="s">
        <v>7</v>
      </c>
      <c r="G1" s="11" t="s">
        <v>8</v>
      </c>
      <c r="I1" s="11" t="s">
        <v>10</v>
      </c>
      <c r="J1" s="11" t="s">
        <v>11</v>
      </c>
    </row>
    <row collapsed="false" customFormat="false" customHeight="false" hidden="false" ht="13.3" outlineLevel="0" r="2">
      <c r="A2" s="12" t="s">
        <v>12</v>
      </c>
    </row>
    <row collapsed="false" customFormat="false" customHeight="false" hidden="false" ht="13.3" outlineLevel="0" r="3">
      <c r="A3" s="12" t="n">
        <v>42180</v>
      </c>
      <c r="B3" s="11" t="n">
        <v>18.7</v>
      </c>
      <c r="C3" s="11" t="n">
        <v>20.931149</v>
      </c>
      <c r="D3" s="11" t="n">
        <v>21.162008</v>
      </c>
      <c r="E3" s="11" t="n">
        <v>-0.23085976</v>
      </c>
      <c r="F3" s="11" t="n">
        <v>0.27968425</v>
      </c>
      <c r="G3" s="11" t="n">
        <v>-1.021088</v>
      </c>
    </row>
    <row collapsed="false" customFormat="false" customHeight="false" hidden="false" ht="13.3" outlineLevel="0" r="4">
      <c r="A4" s="12" t="n">
        <v>42181</v>
      </c>
      <c r="B4" s="11" t="n">
        <v>16.83</v>
      </c>
      <c r="C4" s="11" t="n">
        <v>20.300203</v>
      </c>
      <c r="D4" s="11" t="n">
        <v>20.84112</v>
      </c>
      <c r="E4" s="11" t="n">
        <v>-0.54091644</v>
      </c>
      <c r="F4" s="11" t="n">
        <v>0.115564115</v>
      </c>
      <c r="G4" s="11" t="n">
        <v>-1.3129611</v>
      </c>
      <c r="I4" s="11" t="n">
        <f aca="false">(G4-G3)/ABS(G3)</f>
        <v>-0.285845196496286</v>
      </c>
      <c r="J4" s="11" t="n">
        <f aca="false">E4-E3</f>
        <v>-0.31005668</v>
      </c>
    </row>
    <row collapsed="false" customFormat="false" customHeight="false" hidden="false" ht="13.3" outlineLevel="0" r="5">
      <c r="A5" s="12" t="n">
        <v>42184</v>
      </c>
      <c r="B5" s="11" t="n">
        <v>15.15</v>
      </c>
      <c r="C5" s="11" t="n">
        <v>19.507864</v>
      </c>
      <c r="D5" s="11" t="n">
        <v>20.419558</v>
      </c>
      <c r="E5" s="11" t="n">
        <v>-0.9116936</v>
      </c>
      <c r="F5" s="11" t="n">
        <v>-0.089887425</v>
      </c>
      <c r="G5" s="11" t="n">
        <v>-1.6436123</v>
      </c>
      <c r="I5" s="11" t="n">
        <f aca="false">(G5-G4)/ABS(G4)</f>
        <v>-0.25183625013719</v>
      </c>
      <c r="J5" s="11" t="n">
        <f aca="false">E5-E4</f>
        <v>-0.37077716</v>
      </c>
    </row>
    <row collapsed="false" customFormat="false" customHeight="false" hidden="false" ht="13.3" outlineLevel="0" r="6">
      <c r="A6" s="12" t="n">
        <v>42185</v>
      </c>
      <c r="B6" s="11" t="n">
        <v>16.31</v>
      </c>
      <c r="C6" s="11" t="n">
        <v>19.015886</v>
      </c>
      <c r="D6" s="11" t="n">
        <v>20.115147</v>
      </c>
      <c r="E6" s="11" t="n">
        <v>-1.0992603</v>
      </c>
      <c r="F6" s="11" t="n">
        <v>-0.29176202</v>
      </c>
      <c r="G6" s="11" t="n">
        <v>-1.6149967</v>
      </c>
      <c r="I6" s="11" t="n">
        <f aca="false">(G6-G5)/ABS(G5)</f>
        <v>0.0174101885219526</v>
      </c>
      <c r="J6" s="11" t="n">
        <f aca="false">E6-E5</f>
        <v>-0.1875667</v>
      </c>
    </row>
    <row collapsed="false" customFormat="false" customHeight="false" hidden="false" ht="13.3" outlineLevel="0" r="7">
      <c r="A7" s="12" t="n">
        <v>42186</v>
      </c>
      <c r="B7" s="11" t="n">
        <v>14.68</v>
      </c>
      <c r="C7" s="11" t="n">
        <v>18.348825</v>
      </c>
      <c r="D7" s="11" t="n">
        <v>19.712543</v>
      </c>
      <c r="E7" s="11" t="n">
        <v>-1.363718</v>
      </c>
      <c r="F7" s="11" t="n">
        <v>-0.5061532</v>
      </c>
      <c r="G7" s="11" t="n">
        <v>-1.7151296</v>
      </c>
      <c r="I7" s="11" t="n">
        <f aca="false">(G7-G6)/ABS(G6)</f>
        <v>-0.0620019223568693</v>
      </c>
      <c r="J7" s="11" t="n">
        <f aca="false">E7-E6</f>
        <v>-0.2644577</v>
      </c>
    </row>
    <row collapsed="false" customFormat="false" customHeight="false" hidden="false" ht="13.3" outlineLevel="0" r="8">
      <c r="A8" s="12" t="n">
        <v>42187</v>
      </c>
      <c r="B8" s="11" t="n">
        <v>13.21</v>
      </c>
      <c r="C8" s="11" t="n">
        <v>17.558237</v>
      </c>
      <c r="D8" s="11" t="n">
        <v>19.230875</v>
      </c>
      <c r="E8" s="11" t="n">
        <v>-1.6726379</v>
      </c>
      <c r="F8" s="11" t="n">
        <v>-0.73945016</v>
      </c>
      <c r="G8" s="11" t="n">
        <v>-1.8663756</v>
      </c>
      <c r="I8" s="11" t="n">
        <f aca="false">(G8-G7)/ABS(G7)</f>
        <v>-0.0881834235733556</v>
      </c>
      <c r="J8" s="11" t="n">
        <f aca="false">E8-E7</f>
        <v>-0.3089199</v>
      </c>
    </row>
    <row collapsed="false" customFormat="false" customHeight="false" hidden="false" ht="13.3" outlineLevel="0" r="9">
      <c r="A9" s="12" t="n">
        <v>42188</v>
      </c>
      <c r="B9" s="11" t="n">
        <v>11.89</v>
      </c>
      <c r="C9" s="11" t="n">
        <v>16.686201</v>
      </c>
      <c r="D9" s="11" t="n">
        <v>18.687107</v>
      </c>
      <c r="E9" s="11" t="n">
        <v>-2.000906</v>
      </c>
      <c r="F9" s="11" t="n">
        <v>-0.9917413</v>
      </c>
      <c r="G9" s="11" t="n">
        <v>-2.0183294</v>
      </c>
      <c r="I9" s="11" t="n">
        <f aca="false">(G9-G8)/ABS(G8)</f>
        <v>-0.0814165165896938</v>
      </c>
      <c r="J9" s="11" t="n">
        <f aca="false">E9-E8</f>
        <v>-0.3282681</v>
      </c>
    </row>
    <row collapsed="false" customFormat="false" customHeight="false" hidden="false" ht="13.3" outlineLevel="0" r="10">
      <c r="A10" s="12" t="n">
        <v>42191</v>
      </c>
      <c r="B10" s="11" t="n">
        <v>10.7</v>
      </c>
      <c r="C10" s="11" t="n">
        <v>15.765247</v>
      </c>
      <c r="D10" s="11" t="n">
        <v>18.09547</v>
      </c>
      <c r="E10" s="11" t="n">
        <v>-2.330223</v>
      </c>
      <c r="F10" s="11" t="n">
        <v>-1.2594377</v>
      </c>
      <c r="G10" s="11" t="n">
        <v>-2.1415708</v>
      </c>
      <c r="I10" s="11" t="n">
        <f aca="false">(G10-G9)/ABS(G9)</f>
        <v>-0.0610610933973416</v>
      </c>
      <c r="J10" s="11" t="n">
        <f aca="false">E10-E9</f>
        <v>-0.329317</v>
      </c>
    </row>
    <row collapsed="false" customFormat="false" customHeight="false" hidden="false" ht="13.3" outlineLevel="0" r="11">
      <c r="A11" s="12" t="n">
        <v>42234</v>
      </c>
      <c r="B11" s="11" t="n">
        <v>11.75</v>
      </c>
      <c r="C11" s="11" t="n">
        <v>15.147517</v>
      </c>
      <c r="D11" s="11" t="n">
        <v>17.625435</v>
      </c>
      <c r="E11" s="11" t="n">
        <v>-2.4779177</v>
      </c>
      <c r="F11" s="11" t="n">
        <v>-1.5031337</v>
      </c>
      <c r="G11" s="11" t="n">
        <v>-1.949568</v>
      </c>
      <c r="I11" s="11" t="n">
        <f aca="false">(G11-G10)/ABS(G10)</f>
        <v>0.0896551260411284</v>
      </c>
      <c r="J11" s="11" t="n">
        <f aca="false">E11-E10</f>
        <v>-0.1476947</v>
      </c>
    </row>
    <row collapsed="false" customFormat="false" customHeight="false" hidden="false" ht="13.3" outlineLevel="0" r="15">
      <c r="A15" s="11" t="s">
        <v>13</v>
      </c>
    </row>
    <row collapsed="false" customFormat="false" customHeight="false" hidden="false" ht="13.3" outlineLevel="0" r="16">
      <c r="A16" s="12" t="n">
        <v>42180</v>
      </c>
      <c r="B16" s="11" t="n">
        <v>25.74</v>
      </c>
      <c r="C16" s="11" t="n">
        <v>29.543816</v>
      </c>
      <c r="D16" s="11" t="n">
        <v>29.440443</v>
      </c>
      <c r="E16" s="11" t="n">
        <v>0.103372574</v>
      </c>
      <c r="F16" s="11" t="n">
        <v>1.3834821</v>
      </c>
      <c r="G16" s="11" t="n">
        <v>-2.560219</v>
      </c>
    </row>
    <row collapsed="false" customFormat="false" customHeight="false" hidden="false" ht="13.3" outlineLevel="0" r="17">
      <c r="A17" s="12" t="n">
        <v>42181</v>
      </c>
      <c r="B17" s="11" t="n">
        <v>23.17</v>
      </c>
      <c r="C17" s="11" t="n">
        <v>28.563229</v>
      </c>
      <c r="D17" s="11" t="n">
        <v>28.975965</v>
      </c>
      <c r="E17" s="11" t="n">
        <v>-0.4127369</v>
      </c>
      <c r="F17" s="11" t="n">
        <v>1.0242382</v>
      </c>
      <c r="G17" s="11" t="n">
        <v>-2.8739502</v>
      </c>
      <c r="H17" s="11" t="n">
        <f aca="false">G16/G17</f>
        <v>0.890836243439431</v>
      </c>
      <c r="I17" s="11" t="n">
        <f aca="false">(G17-G16)/ABS(G16)</f>
        <v>-0.122540767020321</v>
      </c>
      <c r="J17" s="11" t="n">
        <f aca="false">E17-E16</f>
        <v>-0.516109474</v>
      </c>
    </row>
    <row collapsed="false" customFormat="false" customHeight="false" hidden="false" ht="13.3" outlineLevel="0" r="18">
      <c r="A18" s="12" t="n">
        <v>42184</v>
      </c>
      <c r="B18" s="11" t="n">
        <v>20.85</v>
      </c>
      <c r="C18" s="11" t="n">
        <v>27.37658</v>
      </c>
      <c r="D18" s="11" t="n">
        <v>28.374043</v>
      </c>
      <c r="E18" s="11" t="n">
        <v>-0.9974632</v>
      </c>
      <c r="F18" s="11" t="n">
        <v>0.61989796</v>
      </c>
      <c r="G18" s="11" t="n">
        <v>-3.2347224</v>
      </c>
      <c r="H18" s="11" t="n">
        <f aca="false">G17/G18</f>
        <v>0.888468883759546</v>
      </c>
      <c r="I18" s="11" t="n">
        <f aca="false">(G18-G17)/ABS(G17)</f>
        <v>-0.125531820279976</v>
      </c>
      <c r="J18" s="11" t="n">
        <f aca="false">E18-E17</f>
        <v>-0.5847263</v>
      </c>
    </row>
    <row collapsed="false" customFormat="false" customHeight="false" hidden="false" ht="13.3" outlineLevel="0" r="19">
      <c r="A19" s="12" t="n">
        <v>42186</v>
      </c>
      <c r="B19" s="11" t="n">
        <v>22.51</v>
      </c>
      <c r="C19" s="11" t="n">
        <v>26.627874</v>
      </c>
      <c r="D19" s="11" t="n">
        <v>27.93967</v>
      </c>
      <c r="E19" s="11" t="n">
        <v>-1.3117962</v>
      </c>
      <c r="F19" s="11" t="n">
        <v>0.23355913</v>
      </c>
      <c r="G19" s="11" t="n">
        <v>-3.0907106</v>
      </c>
      <c r="H19" s="11" t="n">
        <f aca="false">G18/G19</f>
        <v>1.04659504516534</v>
      </c>
      <c r="I19" s="11" t="n">
        <f aca="false">(G19-G18)/ABS(G18)</f>
        <v>0.0445206055394429</v>
      </c>
      <c r="J19" s="11" t="n">
        <f aca="false">E19-E18</f>
        <v>-0.314333</v>
      </c>
    </row>
    <row collapsed="false" customFormat="false" customHeight="false" hidden="false" ht="13.3" outlineLevel="0" r="20">
      <c r="A20" s="12" t="n">
        <v>42187</v>
      </c>
      <c r="B20" s="11" t="n">
        <v>20.26</v>
      </c>
      <c r="C20" s="11" t="n">
        <v>25.648201</v>
      </c>
      <c r="D20" s="11" t="n">
        <v>27.370806</v>
      </c>
      <c r="E20" s="11" t="n">
        <v>-1.7226048</v>
      </c>
      <c r="F20" s="11" t="n">
        <v>-0.15767366</v>
      </c>
      <c r="G20" s="11" t="n">
        <v>-3.1298623</v>
      </c>
      <c r="H20" s="11" t="n">
        <f aca="false">G19/G20</f>
        <v>0.987490919328943</v>
      </c>
      <c r="I20" s="11" t="n">
        <f aca="false">(G20-G19)/ABS(G19)</f>
        <v>-0.0126675399501979</v>
      </c>
      <c r="J20" s="11" t="n">
        <f aca="false">E20-E19</f>
        <v>-0.4108086</v>
      </c>
    </row>
    <row collapsed="false" customFormat="false" customHeight="false" hidden="false" ht="13.3" outlineLevel="0" r="21">
      <c r="A21" s="12" t="n">
        <v>42188</v>
      </c>
      <c r="B21" s="11" t="n">
        <v>18.23</v>
      </c>
      <c r="C21" s="11" t="n">
        <v>24.506939</v>
      </c>
      <c r="D21" s="11" t="n">
        <v>26.693708</v>
      </c>
      <c r="E21" s="11" t="n">
        <v>-2.1867695</v>
      </c>
      <c r="F21" s="11" t="n">
        <v>-0.56349283</v>
      </c>
      <c r="G21" s="11" t="n">
        <v>-3.2465534</v>
      </c>
      <c r="H21" s="11" t="n">
        <f aca="false">G20/G21</f>
        <v>0.964056928803327</v>
      </c>
      <c r="I21" s="11" t="n">
        <f aca="false">(G21-G20)/ABS(G20)</f>
        <v>-0.037283141817453</v>
      </c>
      <c r="J21" s="11" t="n">
        <f aca="false">E21-E20</f>
        <v>-0.4641647</v>
      </c>
    </row>
    <row collapsed="false" customFormat="false" customHeight="false" hidden="false" ht="13.3" outlineLevel="0" r="22">
      <c r="A22" s="12" t="n">
        <v>42191</v>
      </c>
      <c r="B22" s="11" t="n">
        <v>16.41</v>
      </c>
      <c r="C22" s="11" t="n">
        <v>23.261257</v>
      </c>
      <c r="D22" s="11" t="n">
        <v>25.931952</v>
      </c>
      <c r="E22" s="11" t="n">
        <v>-2.6706944</v>
      </c>
      <c r="F22" s="11" t="n">
        <v>-0.98493314</v>
      </c>
      <c r="G22" s="11" t="n">
        <v>-3.3715224</v>
      </c>
      <c r="H22" s="11" t="n">
        <f aca="false">G21/G22</f>
        <v>0.962933955295685</v>
      </c>
      <c r="I22" s="11" t="n">
        <f aca="false">(G22-G21)/ABS(G21)</f>
        <v>-0.0384928213409335</v>
      </c>
      <c r="J22" s="11" t="n">
        <f aca="false">E22-E21</f>
        <v>-0.4839249</v>
      </c>
    </row>
    <row collapsed="false" customFormat="false" customHeight="false" hidden="false" ht="13.3" outlineLevel="0" r="23">
      <c r="A23" s="12" t="n">
        <v>42233</v>
      </c>
      <c r="B23" s="11" t="n">
        <v>18.05</v>
      </c>
      <c r="C23" s="11" t="n">
        <v>22.459526</v>
      </c>
      <c r="D23" s="11" t="n">
        <v>25.3481</v>
      </c>
      <c r="E23" s="11" t="n">
        <v>-2.8885746</v>
      </c>
      <c r="F23" s="11" t="n">
        <v>-1.3656614</v>
      </c>
      <c r="G23" s="11" t="n">
        <v>-3.0458264</v>
      </c>
      <c r="H23" s="11" t="n">
        <f aca="false">G22/G23</f>
        <v>1.10693189867945</v>
      </c>
      <c r="I23" s="11" t="n">
        <f aca="false">(G23-G22)/ABS(G22)</f>
        <v>0.0966020572783381</v>
      </c>
      <c r="J23" s="11" t="n">
        <f aca="false">E23-E22</f>
        <v>-0.2178802</v>
      </c>
    </row>
    <row collapsed="false" customFormat="false" customHeight="false" hidden="false" ht="13.3" outlineLevel="0" r="24">
      <c r="A24" s="12" t="n">
        <v>42234</v>
      </c>
      <c r="B24" s="11" t="n">
        <v>19.86</v>
      </c>
      <c r="C24" s="11" t="n">
        <v>22.059599</v>
      </c>
      <c r="D24" s="11" t="n">
        <v>24.941574</v>
      </c>
      <c r="E24" s="11" t="n">
        <v>-2.8819752</v>
      </c>
      <c r="F24" s="11" t="n">
        <v>-1.6689241</v>
      </c>
      <c r="G24" s="11" t="n">
        <v>-2.4261022</v>
      </c>
      <c r="H24" s="11" t="n">
        <f aca="false">G23/G24</f>
        <v>1.25544026958139</v>
      </c>
      <c r="I24" s="11" t="n">
        <f aca="false">(G24-G23)/ABS(G23)</f>
        <v>0.203466684772317</v>
      </c>
      <c r="J24" s="11" t="n">
        <f aca="false">E24-E23</f>
        <v>0.00659940000000026</v>
      </c>
    </row>
    <row collapsed="false" customFormat="false" customHeight="false" hidden="false" ht="13.3" outlineLevel="0" r="28">
      <c r="A28" s="11" t="s">
        <v>14</v>
      </c>
    </row>
    <row collapsed="false" customFormat="false" customHeight="false" hidden="false" ht="13.3" outlineLevel="0" r="29">
      <c r="A29" s="12" t="n">
        <v>42226</v>
      </c>
      <c r="B29" s="11" t="n">
        <v>13.29</v>
      </c>
      <c r="C29" s="11" t="n">
        <v>18.273848</v>
      </c>
      <c r="D29" s="11" t="n">
        <v>21.7201</v>
      </c>
      <c r="E29" s="11" t="n">
        <v>-3.4462528</v>
      </c>
      <c r="F29" s="11" t="n">
        <v>-1.7848053</v>
      </c>
      <c r="G29" s="11" t="n">
        <v>-3.322895</v>
      </c>
      <c r="L29" s="11" t="s">
        <v>15</v>
      </c>
      <c r="M29" s="11" t="s">
        <v>16</v>
      </c>
      <c r="N29" s="11" t="s">
        <v>17</v>
      </c>
      <c r="O29" s="11" t="s">
        <v>18</v>
      </c>
    </row>
    <row collapsed="false" customFormat="false" customHeight="false" hidden="false" ht="13.3" outlineLevel="0" r="30">
      <c r="A30" s="12" t="n">
        <v>42227</v>
      </c>
      <c r="B30" s="11" t="n">
        <v>14.62</v>
      </c>
      <c r="C30" s="11" t="n">
        <v>17.711718</v>
      </c>
      <c r="D30" s="11" t="n">
        <v>21.194168</v>
      </c>
      <c r="E30" s="11" t="n">
        <v>-3.4824505</v>
      </c>
      <c r="F30" s="11" t="n">
        <v>-2.1243343</v>
      </c>
      <c r="G30" s="11" t="n">
        <v>-2.7162323</v>
      </c>
      <c r="H30" s="11" t="n">
        <f aca="false">G29/G30</f>
        <v>1.22334713419025</v>
      </c>
      <c r="I30" s="11" t="n">
        <f aca="false">(G30-G29)/ABS(G29)</f>
        <v>0.182570529613485</v>
      </c>
      <c r="J30" s="11" t="n">
        <f aca="false">E30-E29</f>
        <v>-0.0361977000000002</v>
      </c>
    </row>
    <row collapsed="false" customFormat="false" customHeight="false" hidden="false" ht="13.3" outlineLevel="0" r="31">
      <c r="A31" s="12" t="n">
        <v>42228</v>
      </c>
      <c r="B31" s="11" t="n">
        <v>16.08</v>
      </c>
      <c r="C31" s="11" t="n">
        <v>17.460684</v>
      </c>
      <c r="D31" s="11" t="n">
        <v>20.81534</v>
      </c>
      <c r="E31" s="11" t="n">
        <v>-3.3546562</v>
      </c>
      <c r="F31" s="11" t="n">
        <v>-2.3703988</v>
      </c>
      <c r="G31" s="11" t="n">
        <v>-1.9685149</v>
      </c>
      <c r="H31" s="11" t="n">
        <f aca="false">G30/G31</f>
        <v>1.37983832380441</v>
      </c>
      <c r="I31" s="11" t="n">
        <f aca="false">(G31-G30)/ABS(G30)</f>
        <v>0.275277412760315</v>
      </c>
      <c r="J31" s="11" t="n">
        <f aca="false">E31-E30</f>
        <v>0.1277943</v>
      </c>
    </row>
    <row collapsed="false" customFormat="false" customHeight="false" hidden="false" ht="13.3" outlineLevel="0" r="32">
      <c r="A32" s="12" t="n">
        <v>42229</v>
      </c>
      <c r="B32" s="11" t="n">
        <v>17.69</v>
      </c>
      <c r="C32" s="11" t="n">
        <v>17.495964</v>
      </c>
      <c r="D32" s="11" t="n">
        <v>20.583832</v>
      </c>
      <c r="E32" s="11" t="n">
        <v>-3.0878677</v>
      </c>
      <c r="F32" s="11" t="n">
        <v>-2.5138927</v>
      </c>
      <c r="G32" s="11" t="n">
        <v>-1.1479502</v>
      </c>
      <c r="H32" s="11" t="n">
        <f aca="false">G31/G32</f>
        <v>1.71480862148898</v>
      </c>
      <c r="I32" s="11" t="n">
        <f aca="false">(G32-G31)/ABS(G31)</f>
        <v>0.416844546109354</v>
      </c>
      <c r="J32" s="11" t="n">
        <f aca="false">E32-E31</f>
        <v>0.2667885</v>
      </c>
    </row>
    <row collapsed="false" customFormat="false" customHeight="false" hidden="false" ht="13.3" outlineLevel="0" r="33">
      <c r="A33" s="12" t="n">
        <v>42230</v>
      </c>
      <c r="B33" s="11" t="n">
        <v>19.46</v>
      </c>
      <c r="C33" s="11" t="n">
        <v>17.798122</v>
      </c>
      <c r="D33" s="11" t="n">
        <v>20.500586</v>
      </c>
      <c r="E33" s="11" t="n">
        <v>-2.7024632</v>
      </c>
      <c r="F33" s="11" t="n">
        <v>-2.5516067</v>
      </c>
      <c r="G33" s="11" t="n">
        <v>-0.301713</v>
      </c>
      <c r="H33" s="11" t="n">
        <f aca="false">G32/G33</f>
        <v>3.80477539913759</v>
      </c>
      <c r="I33" s="11" t="n">
        <f aca="false">(G33-G32)/ABS(G32)</f>
        <v>0.737172396502914</v>
      </c>
      <c r="J33" s="11" t="n">
        <f aca="false">E33-E32</f>
        <v>0.3854045</v>
      </c>
    </row>
    <row collapsed="false" customFormat="false" customHeight="false" hidden="false" ht="13.3" outlineLevel="0" r="34">
      <c r="A34" s="12" t="n">
        <v>42233</v>
      </c>
      <c r="B34" s="11" t="n">
        <v>21.41</v>
      </c>
      <c r="C34" s="11" t="n">
        <v>18.353796</v>
      </c>
      <c r="D34" s="11" t="n">
        <v>20.56795</v>
      </c>
      <c r="E34" s="11" t="n">
        <v>-2.2141533</v>
      </c>
      <c r="F34" s="11" t="n">
        <v>-2.4841158</v>
      </c>
      <c r="G34" s="11" t="n">
        <v>0.5399251</v>
      </c>
      <c r="I34" s="11" t="n">
        <f aca="false">(G34-G33)/ABS(G33)</f>
        <v>2.7895321050137</v>
      </c>
      <c r="J34" s="11" t="n">
        <f aca="false">E34-E33</f>
        <v>0.4883099</v>
      </c>
    </row>
    <row collapsed="false" customFormat="false" customHeight="false" hidden="false" ht="13.3" outlineLevel="0" r="35">
      <c r="A35" s="12" t="n">
        <v>42234</v>
      </c>
      <c r="B35" s="11" t="n">
        <v>22.89</v>
      </c>
      <c r="C35" s="11" t="n">
        <v>19.051674</v>
      </c>
      <c r="D35" s="11" t="n">
        <v>20.739952</v>
      </c>
      <c r="E35" s="11" t="n">
        <v>-1.6882782</v>
      </c>
      <c r="F35" s="11" t="n">
        <v>-2.3249483</v>
      </c>
      <c r="G35" s="11" t="n">
        <v>1.2733402</v>
      </c>
      <c r="H35" s="11" t="n">
        <f aca="false">G35/G34</f>
        <v>2.3583645213012</v>
      </c>
      <c r="I35" s="11" t="n">
        <f aca="false">(G35-G34)/ABS(G34)</f>
        <v>1.3583645213012</v>
      </c>
      <c r="J35" s="11" t="n">
        <f aca="false">E35-E34</f>
        <v>0.5258751</v>
      </c>
      <c r="L35" s="11" t="n">
        <v>0</v>
      </c>
      <c r="M35" s="11" t="n">
        <f aca="false">G34</f>
        <v>0.5399251</v>
      </c>
      <c r="N35" s="11" t="n">
        <v>1</v>
      </c>
      <c r="O35" s="11" t="n">
        <f aca="false">G35</f>
        <v>1.2733402</v>
      </c>
      <c r="P35" s="11" t="n">
        <f aca="false">O35-M35</f>
        <v>0.7334151</v>
      </c>
    </row>
    <row collapsed="false" customFormat="false" customHeight="false" hidden="false" ht="13.3" outlineLevel="0" r="40">
      <c r="G40" s="11" t="n">
        <v>-1</v>
      </c>
    </row>
    <row collapsed="false" customFormat="false" customHeight="false" hidden="false" ht="13.3" outlineLevel="0" r="41">
      <c r="G41" s="11" t="n">
        <v>-0.1</v>
      </c>
      <c r="I41" s="11" t="n">
        <f aca="false">(G41-G40)/ABS(G40)</f>
        <v>0.9</v>
      </c>
    </row>
    <row collapsed="false" customFormat="false" customHeight="false" hidden="false" ht="13.3" outlineLevel="0" r="44">
      <c r="G44" s="11" t="n">
        <v>0.1</v>
      </c>
    </row>
    <row collapsed="false" customFormat="false" customHeight="false" hidden="false" ht="13.3" outlineLevel="0" r="45">
      <c r="G45" s="11" t="n">
        <v>1</v>
      </c>
      <c r="I45" s="11" t="n">
        <f aca="false">(G45-G44)/ABS(G44)</f>
        <v>9</v>
      </c>
    </row>
    <row collapsed="false" customFormat="false" customHeight="false" hidden="false" ht="13.3" outlineLevel="0" r="54">
      <c r="E54" s="1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2012-05-15T18:55:14.00Z</dcterms:created>
  <dc:creator>simulationconsultant@gmail.com</dc:creator>
  <cp:lastModifiedBy>Samir</cp:lastModifiedBy>
  <dcterms:modified xsi:type="dcterms:W3CDTF">2013-08-19T00:55:08.00Z</dcterms:modified>
  <cp:revision>0</cp:revision>
</cp:coreProperties>
</file>