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filterPrivacy="1" defaultThemeVersion="124226"/>
  <xr:revisionPtr revIDLastSave="0" documentId="13_ncr:1_{B577385E-87D6-0E4F-8E10-9A46611DDF09}" xr6:coauthVersionLast="47" xr6:coauthVersionMax="47" xr10:uidLastSave="{00000000-0000-0000-0000-000000000000}"/>
  <bookViews>
    <workbookView xWindow="10780" yWindow="500" windowWidth="40420" windowHeight="28300" xr2:uid="{00000000-000D-0000-FFFF-FFFF00000000}"/>
  </bookViews>
  <sheets>
    <sheet name="Leases" sheetId="1" r:id="rId1"/>
    <sheet name="Properties" sheetId="2" r:id="rId2"/>
    <sheet name="Property Ty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J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I55" i="1"/>
  <c r="H56" i="1"/>
  <c r="I56" i="1"/>
  <c r="H57" i="1"/>
  <c r="H58" i="1"/>
  <c r="H59" i="1"/>
  <c r="H60" i="1"/>
  <c r="E11" i="2"/>
  <c r="J11" i="1" s="1"/>
  <c r="E12" i="2"/>
  <c r="J12" i="1" s="1"/>
  <c r="E13" i="2"/>
  <c r="J13" i="1" s="1"/>
  <c r="E14" i="2"/>
  <c r="J14" i="1" s="1"/>
  <c r="E15" i="2"/>
  <c r="J15" i="1" s="1"/>
  <c r="E16" i="2"/>
  <c r="J16" i="1" s="1"/>
  <c r="E17" i="2"/>
  <c r="J17" i="1" s="1"/>
  <c r="E18" i="2"/>
  <c r="J18" i="1" s="1"/>
  <c r="E19" i="2"/>
  <c r="J19" i="1" s="1"/>
  <c r="E20" i="2"/>
  <c r="J20" i="1" s="1"/>
  <c r="E21" i="2"/>
  <c r="J21" i="1" s="1"/>
  <c r="E22" i="2"/>
  <c r="J22" i="1" s="1"/>
  <c r="E23" i="2"/>
  <c r="J23" i="1" s="1"/>
  <c r="E24" i="2"/>
  <c r="J24" i="1" s="1"/>
  <c r="E25" i="2"/>
  <c r="E26" i="2"/>
  <c r="J26" i="1" s="1"/>
  <c r="E27" i="2"/>
  <c r="J27" i="1" s="1"/>
  <c r="E28" i="2"/>
  <c r="J28" i="1" s="1"/>
  <c r="E29" i="2"/>
  <c r="J29" i="1" s="1"/>
  <c r="E30" i="2"/>
  <c r="J30" i="1" s="1"/>
  <c r="E31" i="2"/>
  <c r="J31" i="1" s="1"/>
  <c r="E32" i="2"/>
  <c r="J32" i="1" s="1"/>
  <c r="E33" i="2"/>
  <c r="J33" i="1" s="1"/>
  <c r="E34" i="2"/>
  <c r="J34" i="1" s="1"/>
  <c r="E35" i="2"/>
  <c r="J35" i="1" s="1"/>
  <c r="E36" i="2"/>
  <c r="J36" i="1" s="1"/>
  <c r="E37" i="2"/>
  <c r="J37" i="1" s="1"/>
  <c r="E38" i="2"/>
  <c r="J38" i="1" s="1"/>
  <c r="E39" i="2"/>
  <c r="J39" i="1" s="1"/>
  <c r="E40" i="2"/>
  <c r="J40" i="1" s="1"/>
  <c r="E41" i="2"/>
  <c r="J41" i="1" s="1"/>
  <c r="E42" i="2"/>
  <c r="J42" i="1" s="1"/>
  <c r="E43" i="2"/>
  <c r="J43" i="1" s="1"/>
  <c r="E44" i="2"/>
  <c r="J44" i="1" s="1"/>
  <c r="E45" i="2"/>
  <c r="J45" i="1" s="1"/>
  <c r="E46" i="2"/>
  <c r="J46" i="1" s="1"/>
  <c r="E47" i="2"/>
  <c r="J47" i="1" s="1"/>
  <c r="E48" i="2"/>
  <c r="J48" i="1" s="1"/>
  <c r="E49" i="2"/>
  <c r="J49" i="1" s="1"/>
  <c r="E50" i="2"/>
  <c r="J50" i="1" s="1"/>
  <c r="E51" i="2"/>
  <c r="J51" i="1" s="1"/>
  <c r="E52" i="2"/>
  <c r="J52" i="1" s="1"/>
  <c r="E53" i="2"/>
  <c r="J53" i="1" s="1"/>
  <c r="E54" i="2"/>
  <c r="J54" i="1" s="1"/>
  <c r="E55" i="2"/>
  <c r="J55" i="1" s="1"/>
  <c r="E56" i="2"/>
  <c r="J56" i="1" s="1"/>
  <c r="E57" i="2"/>
  <c r="J57" i="1" s="1"/>
  <c r="E58" i="2"/>
  <c r="J58" i="1" s="1"/>
  <c r="E59" i="2"/>
  <c r="J59" i="1" s="1"/>
  <c r="E60" i="2"/>
  <c r="J60" i="1" s="1"/>
  <c r="F11" i="2"/>
  <c r="K11" i="1" s="1"/>
  <c r="F12" i="2"/>
  <c r="K12" i="1" s="1"/>
  <c r="F13" i="2"/>
  <c r="K13" i="1" s="1"/>
  <c r="F14" i="2"/>
  <c r="K14" i="1" s="1"/>
  <c r="F15" i="2"/>
  <c r="K15" i="1" s="1"/>
  <c r="F16" i="2"/>
  <c r="K16" i="1" s="1"/>
  <c r="F17" i="2"/>
  <c r="K17" i="1" s="1"/>
  <c r="F18" i="2"/>
  <c r="K18" i="1" s="1"/>
  <c r="F19" i="2"/>
  <c r="K19" i="1" s="1"/>
  <c r="F20" i="2"/>
  <c r="K20" i="1" s="1"/>
  <c r="F21" i="2"/>
  <c r="K21" i="1" s="1"/>
  <c r="F22" i="2"/>
  <c r="K22" i="1" s="1"/>
  <c r="F23" i="2"/>
  <c r="K23" i="1" s="1"/>
  <c r="F24" i="2"/>
  <c r="K24" i="1" s="1"/>
  <c r="F25" i="2"/>
  <c r="K25" i="1" s="1"/>
  <c r="F26" i="2"/>
  <c r="K26" i="1" s="1"/>
  <c r="F27" i="2"/>
  <c r="K27" i="1" s="1"/>
  <c r="F28" i="2"/>
  <c r="K28" i="1" s="1"/>
  <c r="F29" i="2"/>
  <c r="K29" i="1" s="1"/>
  <c r="F30" i="2"/>
  <c r="K30" i="1" s="1"/>
  <c r="F31" i="2"/>
  <c r="K31" i="1" s="1"/>
  <c r="F32" i="2"/>
  <c r="K32" i="1" s="1"/>
  <c r="F33" i="2"/>
  <c r="K33" i="1" s="1"/>
  <c r="F34" i="2"/>
  <c r="K34" i="1" s="1"/>
  <c r="F35" i="2"/>
  <c r="K35" i="1" s="1"/>
  <c r="F36" i="2"/>
  <c r="K36" i="1" s="1"/>
  <c r="F37" i="2"/>
  <c r="K37" i="1" s="1"/>
  <c r="F38" i="2"/>
  <c r="K38" i="1" s="1"/>
  <c r="F39" i="2"/>
  <c r="K39" i="1" s="1"/>
  <c r="F40" i="2"/>
  <c r="K40" i="1" s="1"/>
  <c r="F41" i="2"/>
  <c r="K41" i="1" s="1"/>
  <c r="F42" i="2"/>
  <c r="K42" i="1" s="1"/>
  <c r="F43" i="2"/>
  <c r="K43" i="1" s="1"/>
  <c r="F44" i="2"/>
  <c r="K44" i="1" s="1"/>
  <c r="F45" i="2"/>
  <c r="K45" i="1" s="1"/>
  <c r="F46" i="2"/>
  <c r="K46" i="1" s="1"/>
  <c r="F47" i="2"/>
  <c r="K47" i="1" s="1"/>
  <c r="F48" i="2"/>
  <c r="K48" i="1" s="1"/>
  <c r="F49" i="2"/>
  <c r="K49" i="1" s="1"/>
  <c r="F50" i="2"/>
  <c r="K50" i="1" s="1"/>
  <c r="F51" i="2"/>
  <c r="K51" i="1" s="1"/>
  <c r="F52" i="2"/>
  <c r="K52" i="1" s="1"/>
  <c r="F53" i="2"/>
  <c r="K53" i="1" s="1"/>
  <c r="F54" i="2"/>
  <c r="K54" i="1" s="1"/>
  <c r="F55" i="2"/>
  <c r="K55" i="1" s="1"/>
  <c r="F56" i="2"/>
  <c r="K56" i="1" s="1"/>
  <c r="F57" i="2"/>
  <c r="K57" i="1" s="1"/>
  <c r="F58" i="2"/>
  <c r="K58" i="1" s="1"/>
  <c r="F59" i="2"/>
  <c r="K59" i="1" s="1"/>
  <c r="F60" i="2"/>
  <c r="K60" i="1" s="1"/>
  <c r="H11" i="1"/>
  <c r="D43" i="2"/>
  <c r="I43" i="1" s="1"/>
  <c r="D44" i="2"/>
  <c r="I44" i="1" s="1"/>
  <c r="D45" i="2"/>
  <c r="I45" i="1" s="1"/>
  <c r="D46" i="2"/>
  <c r="I46" i="1" s="1"/>
  <c r="D47" i="2"/>
  <c r="I47" i="1" s="1"/>
  <c r="D48" i="2"/>
  <c r="I48" i="1" s="1"/>
  <c r="D49" i="2"/>
  <c r="I49" i="1" s="1"/>
  <c r="D50" i="2"/>
  <c r="I50" i="1" s="1"/>
  <c r="D51" i="2"/>
  <c r="I51" i="1" s="1"/>
  <c r="D52" i="2"/>
  <c r="I52" i="1" s="1"/>
  <c r="D53" i="2"/>
  <c r="I53" i="1" s="1"/>
  <c r="D54" i="2"/>
  <c r="I54" i="1" s="1"/>
  <c r="D55" i="2"/>
  <c r="D56" i="2"/>
  <c r="D57" i="2"/>
  <c r="I57" i="1" s="1"/>
  <c r="D58" i="2"/>
  <c r="I58" i="1" s="1"/>
  <c r="D59" i="2"/>
  <c r="I59" i="1" s="1"/>
  <c r="D60" i="2"/>
  <c r="I60" i="1" s="1"/>
  <c r="D12" i="2"/>
  <c r="I12" i="1" s="1"/>
  <c r="D13" i="2"/>
  <c r="I13" i="1" s="1"/>
  <c r="D14" i="2"/>
  <c r="I14" i="1" s="1"/>
  <c r="D15" i="2"/>
  <c r="I15" i="1" s="1"/>
  <c r="D16" i="2"/>
  <c r="I16" i="1" s="1"/>
  <c r="D17" i="2"/>
  <c r="I17" i="1" s="1"/>
  <c r="D18" i="2"/>
  <c r="I18" i="1" s="1"/>
  <c r="D19" i="2"/>
  <c r="I19" i="1" s="1"/>
  <c r="D20" i="2"/>
  <c r="I20" i="1" s="1"/>
  <c r="D21" i="2"/>
  <c r="I21" i="1" s="1"/>
  <c r="D22" i="2"/>
  <c r="I22" i="1" s="1"/>
  <c r="D23" i="2"/>
  <c r="I23" i="1" s="1"/>
  <c r="D24" i="2"/>
  <c r="I24" i="1" s="1"/>
  <c r="D25" i="2"/>
  <c r="I25" i="1" s="1"/>
  <c r="D26" i="2"/>
  <c r="I26" i="1" s="1"/>
  <c r="D27" i="2"/>
  <c r="I27" i="1" s="1"/>
  <c r="D28" i="2"/>
  <c r="I28" i="1" s="1"/>
  <c r="D29" i="2"/>
  <c r="I29" i="1" s="1"/>
  <c r="D30" i="2"/>
  <c r="I30" i="1" s="1"/>
  <c r="D31" i="2"/>
  <c r="I31" i="1" s="1"/>
  <c r="D32" i="2"/>
  <c r="I32" i="1" s="1"/>
  <c r="D33" i="2"/>
  <c r="I33" i="1" s="1"/>
  <c r="D34" i="2"/>
  <c r="I34" i="1" s="1"/>
  <c r="D35" i="2"/>
  <c r="I35" i="1" s="1"/>
  <c r="D36" i="2"/>
  <c r="I36" i="1" s="1"/>
  <c r="D37" i="2"/>
  <c r="I37" i="1" s="1"/>
  <c r="D38" i="2"/>
  <c r="I38" i="1" s="1"/>
  <c r="D39" i="2"/>
  <c r="I39" i="1" s="1"/>
  <c r="D40" i="2"/>
  <c r="I40" i="1" s="1"/>
  <c r="D41" i="2"/>
  <c r="I41" i="1" s="1"/>
  <c r="D42" i="2"/>
  <c r="I42" i="1" s="1"/>
  <c r="D11" i="2"/>
  <c r="I11" i="1" s="1"/>
</calcChain>
</file>

<file path=xl/sharedStrings.xml><?xml version="1.0" encoding="utf-8"?>
<sst xmlns="http://schemas.openxmlformats.org/spreadsheetml/2006/main" count="276" uniqueCount="170">
  <si>
    <t>Tenant</t>
  </si>
  <si>
    <t>Email</t>
  </si>
  <si>
    <t>Property</t>
  </si>
  <si>
    <t>Property Type</t>
  </si>
  <si>
    <t>Property Description</t>
  </si>
  <si>
    <t>Rent</t>
  </si>
  <si>
    <t>Bed rooms</t>
  </si>
  <si>
    <t>Dual Residential Pod</t>
  </si>
  <si>
    <t>Two private and spacious bedrooms, each equipped with a temperature-regulating system, offering breathtaking views of the lunar landscape through reinforced transparent panels. Bedrooms are fitted with built-in storage for personal items and lunar suits.</t>
  </si>
  <si>
    <t>Three private and spacious bedrooms, each equipped with a temperature-regulating system, offering breathtaking views of the lunar landscape through reinforced transparent panels. Bedrooms are fitted with built-in storage for personal items and lunar suits.</t>
  </si>
  <si>
    <t>Sigle unit in Communal Dome</t>
  </si>
  <si>
    <t>HAB-2-01</t>
  </si>
  <si>
    <t>HAB-2-02</t>
  </si>
  <si>
    <t>HAB-2-03</t>
  </si>
  <si>
    <t>HAB-2-04</t>
  </si>
  <si>
    <t>HAB-2-05</t>
  </si>
  <si>
    <t>HAB-2-06</t>
  </si>
  <si>
    <t>HAB-2-07</t>
  </si>
  <si>
    <t>HAB-2-08</t>
  </si>
  <si>
    <t>HAB-2-09</t>
  </si>
  <si>
    <t>HAB-2-10</t>
  </si>
  <si>
    <t>Is Rented</t>
  </si>
  <si>
    <t>HAB-3-01</t>
  </si>
  <si>
    <t>HAB-3-02</t>
  </si>
  <si>
    <t>HAB-2-11</t>
  </si>
  <si>
    <t>HAB-2-12</t>
  </si>
  <si>
    <t>HAB-2-13</t>
  </si>
  <si>
    <t>HAB-2-14</t>
  </si>
  <si>
    <t>HAB-2-15</t>
  </si>
  <si>
    <t>HAB-2-16</t>
  </si>
  <si>
    <t>HAB-2-17</t>
  </si>
  <si>
    <t>HAB-2-18</t>
  </si>
  <si>
    <t>HAB-2-19</t>
  </si>
  <si>
    <t>HAB-2-20</t>
  </si>
  <si>
    <t>HAB-3-03</t>
  </si>
  <si>
    <t>HAB-3-04</t>
  </si>
  <si>
    <t>HAB-3-05</t>
  </si>
  <si>
    <t>HAB-3-06</t>
  </si>
  <si>
    <t>HAB-3-07</t>
  </si>
  <si>
    <t>HAB-3-08</t>
  </si>
  <si>
    <t>HAB-3-09</t>
  </si>
  <si>
    <t>HAB-3-10</t>
  </si>
  <si>
    <t>HAB-1-01</t>
  </si>
  <si>
    <t>HAB-1-02</t>
  </si>
  <si>
    <t>HAB-1-03</t>
  </si>
  <si>
    <t>HAB-1-04</t>
  </si>
  <si>
    <t>HAB-1-05</t>
  </si>
  <si>
    <t>HAB-1-06</t>
  </si>
  <si>
    <t>HAB-1-07</t>
  </si>
  <si>
    <t>HAB-1-08</t>
  </si>
  <si>
    <t>HAB-1-09</t>
  </si>
  <si>
    <t>HAB-1-10</t>
  </si>
  <si>
    <t>HAB-1-11</t>
  </si>
  <si>
    <t>HAB-1-12</t>
  </si>
  <si>
    <t>HAB-1-13</t>
  </si>
  <si>
    <t>HAB-1-14</t>
  </si>
  <si>
    <t>HAB-1-15</t>
  </si>
  <si>
    <t>HAB-1-16</t>
  </si>
  <si>
    <t>HAB-1-17</t>
  </si>
  <si>
    <t>HAB-1-18</t>
  </si>
  <si>
    <t>HAB-1-19</t>
  </si>
  <si>
    <t>HAB-1-20</t>
  </si>
  <si>
    <t>Albert Einstein</t>
  </si>
  <si>
    <t>Marie Curie</t>
  </si>
  <si>
    <t>Isaac Newton</t>
  </si>
  <si>
    <t>Nikola Tesla</t>
  </si>
  <si>
    <t>Galileo Galilei</t>
  </si>
  <si>
    <t>Stephen Hawking</t>
  </si>
  <si>
    <t>Rosalind Franklin</t>
  </si>
  <si>
    <t>Niels Bohr</t>
  </si>
  <si>
    <t>James Clerk Maxwell</t>
  </si>
  <si>
    <t>Ada Lovelace</t>
  </si>
  <si>
    <t>Richard Feynman</t>
  </si>
  <si>
    <t>Linus Pauling</t>
  </si>
  <si>
    <t>Katherine Johnson</t>
  </si>
  <si>
    <t>Carl Sagan</t>
  </si>
  <si>
    <t>Dmitri Mendeleev</t>
  </si>
  <si>
    <t>Barbara McClintock</t>
  </si>
  <si>
    <t>Charles Darwin</t>
  </si>
  <si>
    <t>Enrico Fermi</t>
  </si>
  <si>
    <t>Jane Goodall</t>
  </si>
  <si>
    <t>Alexander Fleming</t>
  </si>
  <si>
    <t>Alan Turing</t>
  </si>
  <si>
    <t>Gregor Mendel</t>
  </si>
  <si>
    <t>Lise Meitner</t>
  </si>
  <si>
    <t>Max Planck</t>
  </si>
  <si>
    <t>Elizabeth Blackburn</t>
  </si>
  <si>
    <t>Robert Oppenheimer</t>
  </si>
  <si>
    <t>Emmy Noether</t>
  </si>
  <si>
    <t>Erwin Schrödinger</t>
  </si>
  <si>
    <t>Grace Hopper</t>
  </si>
  <si>
    <t>Werner Heisenberg</t>
  </si>
  <si>
    <t>Marie Tharp</t>
  </si>
  <si>
    <t>Johannes Kepler</t>
  </si>
  <si>
    <t>Dorothy Hodgkin</t>
  </si>
  <si>
    <t>Thomas Edison</t>
  </si>
  <si>
    <t>Sally Ride</t>
  </si>
  <si>
    <t>Hans Bethe</t>
  </si>
  <si>
    <t>Rachel Carson</t>
  </si>
  <si>
    <t>Carl Friedrich Gauss</t>
  </si>
  <si>
    <t>Tim Berners Lee</t>
  </si>
  <si>
    <t>Frederick Banting</t>
  </si>
  <si>
    <t>John Bardeen</t>
  </si>
  <si>
    <t>Irene Joliot Curie</t>
  </si>
  <si>
    <t>Paul Dirac</t>
  </si>
  <si>
    <t>Henrietta Swan Leavitt</t>
  </si>
  <si>
    <t>Rita Levi Montalcini</t>
  </si>
  <si>
    <t>Srinivasa Ramanujan</t>
  </si>
  <si>
    <t>Charles Kuen Kao</t>
  </si>
  <si>
    <t>Guglielmo Marconi</t>
  </si>
  <si>
    <t>Nadine Gordimer</t>
  </si>
  <si>
    <t>Frances Arnold</t>
  </si>
  <si>
    <t>albert.einstein@moonhabitat.space</t>
  </si>
  <si>
    <t>marie.curie@moonhabitat.space</t>
  </si>
  <si>
    <t>isaac.newton@moonhabitat.space</t>
  </si>
  <si>
    <t>nikola.tesla@moonhabitat.space</t>
  </si>
  <si>
    <t>galileo.galilei@moonhabitat.space</t>
  </si>
  <si>
    <t>stephen.hawking@moonhabitat.space</t>
  </si>
  <si>
    <t>rosalind.franklin@moonhabitat.space</t>
  </si>
  <si>
    <t>niels.bohr@moonhabitat.space</t>
  </si>
  <si>
    <t>james.maxwell@moonhabitat.space</t>
  </si>
  <si>
    <t>ada.lovelace@moonhabitat.space</t>
  </si>
  <si>
    <t>richard.feynman@moonhabitat.space</t>
  </si>
  <si>
    <t>linus.pauling@moonhabitat.space</t>
  </si>
  <si>
    <t>katherine.johnson@moonhabitat.space</t>
  </si>
  <si>
    <t>carl.sagan@moonhabitat.space</t>
  </si>
  <si>
    <t>dmitri.mendeleev@moonhabitat.space</t>
  </si>
  <si>
    <t>barbara.mcclintock@moonhabitat.space</t>
  </si>
  <si>
    <t>charles.darwin@moonhabitat.space</t>
  </si>
  <si>
    <t>enrico.fermi@moonhabitat.space</t>
  </si>
  <si>
    <t>jane.goodall@moonhabitat.space</t>
  </si>
  <si>
    <t>alexander.fleming@moonhabitat.space</t>
  </si>
  <si>
    <t>alan.turing@moonhabitat.space</t>
  </si>
  <si>
    <t>gregor.mendel@moonhabitat.space</t>
  </si>
  <si>
    <t>lise.meitner@moonhabitat.space</t>
  </si>
  <si>
    <t>max.planck@moonhabitat.space</t>
  </si>
  <si>
    <t>elizabeth.blackburn@moonhabitat.space</t>
  </si>
  <si>
    <t>robert.oppenheimer@moonhabitat.space</t>
  </si>
  <si>
    <t>emmy.noether@moonhabitat.space</t>
  </si>
  <si>
    <t>erwin.schrodinger@moonhabitat.space</t>
  </si>
  <si>
    <t>grace.hopper@moonhabitat.space</t>
  </si>
  <si>
    <t>werner.heisenberg@moonhabitat.space</t>
  </si>
  <si>
    <t>marie.tharp@moonhabitat.space</t>
  </si>
  <si>
    <t>johannes.kepler@moonhabitat.space</t>
  </si>
  <si>
    <t>dorothy.hodgkin@moonhabitat.space</t>
  </si>
  <si>
    <t>thomas.edison@moonhabitat.space</t>
  </si>
  <si>
    <t>sally.ride@moonhabitat.space</t>
  </si>
  <si>
    <t>hans.bethe@moonhabitat.space</t>
  </si>
  <si>
    <t>rachel.carson@moonhabitat.space</t>
  </si>
  <si>
    <t>carl.gauss@moonhabitat.space</t>
  </si>
  <si>
    <t>tim.bernerslee@moonhabitat.space</t>
  </si>
  <si>
    <t>frederick.banting@moonhabitat.space</t>
  </si>
  <si>
    <t>john.bardeen@moonhabitat.space</t>
  </si>
  <si>
    <t>irene.curie@moonhabitat.space</t>
  </si>
  <si>
    <t>paul.dirac@moonhabitat.space</t>
  </si>
  <si>
    <t>henrietta.leavitt@moonhabitat.space</t>
  </si>
  <si>
    <t>rita.levi@moonhabitat.space</t>
  </si>
  <si>
    <t>srinivasa.ramanujan@moonhabitat.space</t>
  </si>
  <si>
    <t>charles.kao@moonhabitat.space</t>
  </si>
  <si>
    <t>guglielmo.marconi@moonhabitat.space</t>
  </si>
  <si>
    <t>nadine.gordimer@moonhabitat.space</t>
  </si>
  <si>
    <t>frances.arnold@moonhabitat.space</t>
  </si>
  <si>
    <t>Description</t>
  </si>
  <si>
    <t>PropertyType</t>
  </si>
  <si>
    <t>EndDate</t>
  </si>
  <si>
    <t>StartDate</t>
  </si>
  <si>
    <t>LeaseDate</t>
  </si>
  <si>
    <t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t>
  </si>
  <si>
    <t>BedRooms</t>
  </si>
  <si>
    <t>Triple Residential 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</si>
</sst>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8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EAC93-A818-DA45-A0E0-9DBF244BF9E1}" name="Leases" displayName="Leases" ref="B10:K60" totalsRowShown="0">
  <autoFilter ref="B10:K60" xr:uid="{F16EAC93-A818-DA45-A0E0-9DBF244BF9E1}"/>
  <tableColumns count="10">
    <tableColumn id="1" xr3:uid="{0CCF156E-2C9A-574F-BCB0-3CD99D28CFCA}" name="Tenant" dataDxfId="7"/>
    <tableColumn id="2" xr3:uid="{3EDA155C-1207-884E-8BC9-6DB4F83BA484}" name="Email"/>
    <tableColumn id="3" xr3:uid="{C425270E-3472-4145-877E-1A3E002DA97E}" name="LeaseDate" dataDxfId="6"/>
    <tableColumn id="4" xr3:uid="{5EE1FA8D-EC24-6743-9CBE-F63AB4478F0C}" name="StartDate" dataDxfId="5"/>
    <tableColumn id="5" xr3:uid="{2C88BAEF-A000-9A47-A8DD-27AA4381791D}" name="EndDate" dataDxfId="4"/>
    <tableColumn id="6" xr3:uid="{536F0F19-8B27-4D4F-905B-00B2A54153A5}" name="Property"/>
    <tableColumn id="7" xr3:uid="{CB198198-7BED-6D48-AB2C-AB09AB95A3E0}" name="PropertyType">
      <calculatedColumnFormula>VLOOKUP($G11,Properties[],2,FALSE)</calculatedColumnFormula>
    </tableColumn>
    <tableColumn id="8" xr3:uid="{90E21DDF-887F-634A-8F88-9CB174538AD3}" name="Description">
      <calculatedColumnFormula>VLOOKUP($G11,Properties[],3,FALSE)</calculatedColumnFormula>
    </tableColumn>
    <tableColumn id="9" xr3:uid="{F25A1037-EDA5-7B4C-BEDF-D77798F14CFD}" name="BedRooms">
      <calculatedColumnFormula>VLOOKUP($G11,Properties[],4,FALSE)</calculatedColumnFormula>
    </tableColumn>
    <tableColumn id="10" xr3:uid="{64F4F010-BB59-A24B-B0DF-9A4D97F8A096}" name="Rent">
      <calculatedColumnFormula>VLOOKUP($G11,Properties[],5,FALSE)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36F1BD-57F4-C54E-A413-CB83FE191194}" name="Properties" displayName="Properties" ref="B10:G60" totalsRowShown="0">
  <autoFilter ref="B10:G60" xr:uid="{4036F1BD-57F4-C54E-A413-CB83FE191194}"/>
  <tableColumns count="6">
    <tableColumn id="1" xr3:uid="{20BA0DDE-A271-E446-877F-4D831D603252}" name="Property"/>
    <tableColumn id="2" xr3:uid="{99CEEB46-CAB9-5347-AFB3-58F788251DE2}" name="Property Type"/>
    <tableColumn id="3" xr3:uid="{761D342B-955C-1241-9DA2-04E5794F3FED}" name="Property Description">
      <calculatedColumnFormula>VLOOKUP($C11,PropertyType[],2,FALSE)</calculatedColumnFormula>
    </tableColumn>
    <tableColumn id="4" xr3:uid="{BD1446F1-4F0B-4F43-8D9C-7228CF8E02E3}" name="Bed rooms" dataDxfId="3">
      <calculatedColumnFormula>VLOOKUP($C11,PropertyType[],4,FALSE)</calculatedColumnFormula>
    </tableColumn>
    <tableColumn id="6" xr3:uid="{3E7AFB83-A8B0-CF42-8162-35E276D2335C}" name="Rent" dataDxfId="2">
      <calculatedColumnFormula>VLOOKUP($C11,PropertyType[],3,FALSE)</calculatedColumnFormula>
    </tableColumn>
    <tableColumn id="5" xr3:uid="{D2F46559-BC30-FB49-90BD-8AEA1D28F2EE}" name="Is Rente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2F864-CE6E-A747-A78D-B0D20C4EE471}" name="PropertyType" displayName="PropertyType" ref="B10:E13" totalsRowShown="0">
  <autoFilter ref="B10:E13" xr:uid="{38F2F864-CE6E-A747-A78D-B0D20C4EE471}"/>
  <tableColumns count="4">
    <tableColumn id="1" xr3:uid="{3AAFB073-4B52-1542-864E-B14E0A592FDC}" name="Property Type"/>
    <tableColumn id="2" xr3:uid="{6B4103DB-AB0D-914C-B0CD-F1CB23997DFC}" name="Property Description" dataDxfId="1"/>
    <tableColumn id="4" xr3:uid="{2E459681-724A-684D-9E02-53E67DF4BE73}" name="Rent" dataDxfId="0"/>
    <tableColumn id="3" xr3:uid="{F2DAC807-28FA-AA47-A82B-7512E12209AF}" name="Bed roo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K60"/>
  <sheetViews>
    <sheetView tabSelected="1" topLeftCell="A6" zoomScale="120" zoomScaleNormal="120" workbookViewId="0">
      <selection activeCell="A6" sqref="A6"/>
    </sheetView>
  </sheetViews>
  <sheetFormatPr baseColWidth="10" defaultColWidth="8.83203125" defaultRowHeight="15" x14ac:dyDescent="0.2"/>
  <cols>
    <col min="1" max="1" width="10.5" customWidth="1"/>
    <col min="2" max="2" width="19.1640625" bestFit="1" customWidth="1"/>
    <col min="3" max="3" width="34" bestFit="1" customWidth="1"/>
    <col min="4" max="4" width="11.1640625" customWidth="1"/>
    <col min="5" max="5" width="10.6640625" customWidth="1"/>
    <col min="6" max="7" width="9.6640625" customWidth="1"/>
    <col min="8" max="8" width="13.83203125" customWidth="1"/>
    <col min="9" max="9" width="18.83203125" customWidth="1"/>
    <col min="10" max="10" width="17" customWidth="1"/>
  </cols>
  <sheetData>
    <row r="10" spans="2:11" x14ac:dyDescent="0.2">
      <c r="B10" t="s">
        <v>0</v>
      </c>
      <c r="C10" t="s">
        <v>1</v>
      </c>
      <c r="D10" t="s">
        <v>166</v>
      </c>
      <c r="E10" t="s">
        <v>165</v>
      </c>
      <c r="F10" t="s">
        <v>164</v>
      </c>
      <c r="G10" t="s">
        <v>2</v>
      </c>
      <c r="H10" t="s">
        <v>163</v>
      </c>
      <c r="I10" t="s">
        <v>162</v>
      </c>
      <c r="J10" t="s">
        <v>168</v>
      </c>
      <c r="K10" t="s">
        <v>5</v>
      </c>
    </row>
    <row r="11" spans="2:11" x14ac:dyDescent="0.2">
      <c r="B11" t="s">
        <v>62</v>
      </c>
      <c r="C11" t="s">
        <v>112</v>
      </c>
      <c r="D11" s="2">
        <v>45374</v>
      </c>
      <c r="E11" s="2">
        <v>45383</v>
      </c>
      <c r="F11" s="2">
        <v>46477</v>
      </c>
      <c r="G11" t="s">
        <v>11</v>
      </c>
      <c r="H11" t="str">
        <f>VLOOKUP($G11,Properties[],2,FALSE)</f>
        <v>Dual Residential Pod</v>
      </c>
      <c r="I11" t="str">
        <f>VLOOKUP($G11,Properties[],3,FALSE)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11">
        <f>VLOOKUP($G11,Properties[],4,FALSE)</f>
        <v>2</v>
      </c>
      <c r="K11">
        <f>VLOOKUP($G11,Properties[],5,FALSE)</f>
        <v>5535</v>
      </c>
    </row>
    <row r="12" spans="2:11" x14ac:dyDescent="0.2">
      <c r="B12" t="s">
        <v>63</v>
      </c>
      <c r="C12" t="s">
        <v>113</v>
      </c>
      <c r="D12" s="2">
        <v>45363</v>
      </c>
      <c r="E12" s="2">
        <v>45383</v>
      </c>
      <c r="F12" s="2">
        <v>46477</v>
      </c>
      <c r="G12" t="s">
        <v>12</v>
      </c>
      <c r="H12" t="str">
        <f>VLOOKUP($G12,Properties[],2,FALSE)</f>
        <v>Dual Residential Pod</v>
      </c>
      <c r="I12" t="str">
        <f>VLOOKUP($G12,Properties[],3,FALSE)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12">
        <f>VLOOKUP($G12,Properties[],4,FALSE)</f>
        <v>2</v>
      </c>
      <c r="K12">
        <f>VLOOKUP($G12,Properties[],5,FALSE)</f>
        <v>5535</v>
      </c>
    </row>
    <row r="13" spans="2:11" x14ac:dyDescent="0.2">
      <c r="B13" t="s">
        <v>64</v>
      </c>
      <c r="C13" t="s">
        <v>114</v>
      </c>
      <c r="D13" s="2">
        <v>45418</v>
      </c>
      <c r="E13" s="2">
        <v>45444</v>
      </c>
      <c r="F13" s="2">
        <v>46538</v>
      </c>
      <c r="G13" t="s">
        <v>13</v>
      </c>
      <c r="H13" t="str">
        <f>VLOOKUP($G13,Properties[],2,FALSE)</f>
        <v>Dual Residential Pod</v>
      </c>
      <c r="I13" t="str">
        <f>VLOOKUP($G13,Properties[],3,FALSE)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13">
        <f>VLOOKUP($G13,Properties[],4,FALSE)</f>
        <v>2</v>
      </c>
      <c r="K13">
        <f>VLOOKUP($G13,Properties[],5,FALSE)</f>
        <v>5535</v>
      </c>
    </row>
    <row r="14" spans="2:11" x14ac:dyDescent="0.2">
      <c r="B14" t="s">
        <v>65</v>
      </c>
      <c r="C14" t="s">
        <v>115</v>
      </c>
      <c r="D14" s="2">
        <v>45418</v>
      </c>
      <c r="E14" s="2">
        <v>45444</v>
      </c>
      <c r="F14" s="2">
        <v>46538</v>
      </c>
      <c r="G14" t="s">
        <v>14</v>
      </c>
      <c r="H14" t="str">
        <f>VLOOKUP($G14,Properties[],2,FALSE)</f>
        <v>Dual Residential Pod</v>
      </c>
      <c r="I14" t="str">
        <f>VLOOKUP($G14,Properties[],3,FALSE)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14">
        <f>VLOOKUP($G14,Properties[],4,FALSE)</f>
        <v>2</v>
      </c>
      <c r="K14">
        <f>VLOOKUP($G14,Properties[],5,FALSE)</f>
        <v>5535</v>
      </c>
    </row>
    <row r="15" spans="2:11" x14ac:dyDescent="0.2">
      <c r="B15" t="s">
        <v>66</v>
      </c>
      <c r="C15" t="s">
        <v>116</v>
      </c>
      <c r="D15" s="2">
        <v>45498</v>
      </c>
      <c r="E15" s="2">
        <v>45505</v>
      </c>
      <c r="F15" s="2">
        <v>46599</v>
      </c>
      <c r="G15" t="s">
        <v>15</v>
      </c>
      <c r="H15" t="str">
        <f>VLOOKUP($G15,Properties[],2,FALSE)</f>
        <v>Dual Residential Pod</v>
      </c>
      <c r="I15" t="str">
        <f>VLOOKUP($G15,Properties[],3,FALSE)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15">
        <f>VLOOKUP($G15,Properties[],4,FALSE)</f>
        <v>2</v>
      </c>
      <c r="K15">
        <f>VLOOKUP($G15,Properties[],5,FALSE)</f>
        <v>5535</v>
      </c>
    </row>
    <row r="16" spans="2:11" x14ac:dyDescent="0.2">
      <c r="B16" t="s">
        <v>67</v>
      </c>
      <c r="C16" t="s">
        <v>117</v>
      </c>
      <c r="D16" s="2">
        <v>45379</v>
      </c>
      <c r="E16" s="2">
        <v>45383</v>
      </c>
      <c r="F16" s="2">
        <v>46477</v>
      </c>
      <c r="G16" t="s">
        <v>16</v>
      </c>
      <c r="H16" t="str">
        <f>VLOOKUP($G16,Properties[],2,FALSE)</f>
        <v>Dual Residential Pod</v>
      </c>
      <c r="I16" t="str">
        <f>VLOOKUP($G16,Properties[],3,FALSE)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16">
        <f>VLOOKUP($G16,Properties[],4,FALSE)</f>
        <v>2</v>
      </c>
      <c r="K16">
        <f>VLOOKUP($G16,Properties[],5,FALSE)</f>
        <v>5535</v>
      </c>
    </row>
    <row r="17" spans="2:11" x14ac:dyDescent="0.2">
      <c r="B17" t="s">
        <v>68</v>
      </c>
      <c r="C17" t="s">
        <v>118</v>
      </c>
      <c r="D17" s="2">
        <v>45486</v>
      </c>
      <c r="E17" s="2">
        <v>45505</v>
      </c>
      <c r="F17" s="2">
        <v>46599</v>
      </c>
      <c r="G17" t="s">
        <v>17</v>
      </c>
      <c r="H17" t="str">
        <f>VLOOKUP($G17,Properties[],2,FALSE)</f>
        <v>Dual Residential Pod</v>
      </c>
      <c r="I17" t="str">
        <f>VLOOKUP($G17,Properties[],3,FALSE)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17">
        <f>VLOOKUP($G17,Properties[],4,FALSE)</f>
        <v>2</v>
      </c>
      <c r="K17">
        <f>VLOOKUP($G17,Properties[],5,FALSE)</f>
        <v>5535</v>
      </c>
    </row>
    <row r="18" spans="2:11" x14ac:dyDescent="0.2">
      <c r="B18" t="s">
        <v>69</v>
      </c>
      <c r="C18" t="s">
        <v>119</v>
      </c>
      <c r="D18" s="2">
        <v>45407</v>
      </c>
      <c r="E18" s="2">
        <v>45413</v>
      </c>
      <c r="F18" s="2">
        <v>46507</v>
      </c>
      <c r="G18" t="s">
        <v>18</v>
      </c>
      <c r="H18" t="str">
        <f>VLOOKUP($G18,Properties[],2,FALSE)</f>
        <v>Dual Residential Pod</v>
      </c>
      <c r="I18" t="str">
        <f>VLOOKUP($G18,Properties[],3,FALSE)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18">
        <f>VLOOKUP($G18,Properties[],4,FALSE)</f>
        <v>2</v>
      </c>
      <c r="K18">
        <f>VLOOKUP($G18,Properties[],5,FALSE)</f>
        <v>5535</v>
      </c>
    </row>
    <row r="19" spans="2:11" x14ac:dyDescent="0.2">
      <c r="B19" t="s">
        <v>70</v>
      </c>
      <c r="C19" t="s">
        <v>120</v>
      </c>
      <c r="D19" s="2">
        <v>45360</v>
      </c>
      <c r="E19" s="2">
        <v>45383</v>
      </c>
      <c r="F19" s="2">
        <v>46477</v>
      </c>
      <c r="G19" t="s">
        <v>19</v>
      </c>
      <c r="H19" t="str">
        <f>VLOOKUP($G19,Properties[],2,FALSE)</f>
        <v>Dual Residential Pod</v>
      </c>
      <c r="I19" t="str">
        <f>VLOOKUP($G19,Properties[],3,FALSE)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19">
        <f>VLOOKUP($G19,Properties[],4,FALSE)</f>
        <v>2</v>
      </c>
      <c r="K19">
        <f>VLOOKUP($G19,Properties[],5,FALSE)</f>
        <v>5535</v>
      </c>
    </row>
    <row r="20" spans="2:11" x14ac:dyDescent="0.2">
      <c r="B20" t="s">
        <v>71</v>
      </c>
      <c r="C20" t="s">
        <v>121</v>
      </c>
      <c r="D20" s="2">
        <v>45421</v>
      </c>
      <c r="E20" s="2">
        <v>45444</v>
      </c>
      <c r="F20" s="2">
        <v>46538</v>
      </c>
      <c r="G20" t="s">
        <v>20</v>
      </c>
      <c r="H20" t="str">
        <f>VLOOKUP($G20,Properties[],2,FALSE)</f>
        <v>Dual Residential Pod</v>
      </c>
      <c r="I20" t="str">
        <f>VLOOKUP($G20,Properties[],3,FALSE)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0">
        <f>VLOOKUP($G20,Properties[],4,FALSE)</f>
        <v>2</v>
      </c>
      <c r="K20">
        <f>VLOOKUP($G20,Properties[],5,FALSE)</f>
        <v>5535</v>
      </c>
    </row>
    <row r="21" spans="2:11" x14ac:dyDescent="0.2">
      <c r="B21" t="s">
        <v>72</v>
      </c>
      <c r="C21" t="s">
        <v>122</v>
      </c>
      <c r="D21" s="2">
        <v>45409</v>
      </c>
      <c r="E21" s="2">
        <v>45413</v>
      </c>
      <c r="F21" s="2">
        <v>46507</v>
      </c>
      <c r="G21" t="s">
        <v>24</v>
      </c>
      <c r="H21" t="str">
        <f>VLOOKUP($G21,Properties[],2,FALSE)</f>
        <v>Dual Residential Pod</v>
      </c>
      <c r="I21" t="str">
        <f>VLOOKUP($G21,Properties[],3,FALSE)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1">
        <f>VLOOKUP($G21,Properties[],4,FALSE)</f>
        <v>2</v>
      </c>
      <c r="K21">
        <f>VLOOKUP($G21,Properties[],5,FALSE)</f>
        <v>5535</v>
      </c>
    </row>
    <row r="22" spans="2:11" x14ac:dyDescent="0.2">
      <c r="B22" t="s">
        <v>73</v>
      </c>
      <c r="C22" t="s">
        <v>123</v>
      </c>
      <c r="D22" s="2">
        <v>45371</v>
      </c>
      <c r="E22" s="2">
        <v>45383</v>
      </c>
      <c r="F22" s="2">
        <v>46477</v>
      </c>
      <c r="G22" t="s">
        <v>25</v>
      </c>
      <c r="H22" t="str">
        <f>VLOOKUP($G22,Properties[],2,FALSE)</f>
        <v>Dual Residential Pod</v>
      </c>
      <c r="I22" t="str">
        <f>VLOOKUP($G22,Properties[],3,FALSE)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2">
        <f>VLOOKUP($G22,Properties[],4,FALSE)</f>
        <v>2</v>
      </c>
      <c r="K22">
        <f>VLOOKUP($G22,Properties[],5,FALSE)</f>
        <v>5535</v>
      </c>
    </row>
    <row r="23" spans="2:11" x14ac:dyDescent="0.2">
      <c r="B23" t="s">
        <v>74</v>
      </c>
      <c r="C23" t="s">
        <v>124</v>
      </c>
      <c r="D23" s="2">
        <v>45487</v>
      </c>
      <c r="E23" s="2">
        <v>45505</v>
      </c>
      <c r="F23" s="2">
        <v>46599</v>
      </c>
      <c r="G23" t="s">
        <v>26</v>
      </c>
      <c r="H23" t="str">
        <f>VLOOKUP($G23,Properties[],2,FALSE)</f>
        <v>Dual Residential Pod</v>
      </c>
      <c r="I23" t="str">
        <f>VLOOKUP($G23,Properties[],3,FALSE)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3">
        <f>VLOOKUP($G23,Properties[],4,FALSE)</f>
        <v>2</v>
      </c>
      <c r="K23">
        <f>VLOOKUP($G23,Properties[],5,FALSE)</f>
        <v>5535</v>
      </c>
    </row>
    <row r="24" spans="2:11" x14ac:dyDescent="0.2">
      <c r="B24" t="s">
        <v>75</v>
      </c>
      <c r="C24" t="s">
        <v>125</v>
      </c>
      <c r="D24" s="2">
        <v>45419</v>
      </c>
      <c r="E24" s="2">
        <v>45444</v>
      </c>
      <c r="F24" s="2">
        <v>46538</v>
      </c>
      <c r="G24" t="s">
        <v>27</v>
      </c>
      <c r="H24" t="str">
        <f>VLOOKUP($G24,Properties[],2,FALSE)</f>
        <v>Dual Residential Pod</v>
      </c>
      <c r="I24" t="str">
        <f>VLOOKUP($G24,Properties[],3,FALSE)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4">
        <f>VLOOKUP($G24,Properties[],4,FALSE)</f>
        <v>2</v>
      </c>
      <c r="K24">
        <f>VLOOKUP($G24,Properties[],5,FALSE)</f>
        <v>5535</v>
      </c>
    </row>
    <row r="25" spans="2:11" x14ac:dyDescent="0.2">
      <c r="B25" t="s">
        <v>76</v>
      </c>
      <c r="C25" t="s">
        <v>126</v>
      </c>
      <c r="D25" s="2">
        <v>45396</v>
      </c>
      <c r="E25" s="2">
        <v>45413</v>
      </c>
      <c r="F25" s="2">
        <v>46507</v>
      </c>
      <c r="G25" t="s">
        <v>28</v>
      </c>
      <c r="H25" t="str">
        <f>VLOOKUP($G25,Properties[],2,FALSE)</f>
        <v>Dual Residential Pod</v>
      </c>
      <c r="I25" t="str">
        <f>VLOOKUP($G25,Properties[],3,FALSE)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5">
        <f>VLOOKUP($G25,Properties[],4,FALSE)</f>
        <v>2</v>
      </c>
      <c r="K25">
        <f>VLOOKUP($G25,Properties[],5,FALSE)</f>
        <v>5535</v>
      </c>
    </row>
    <row r="26" spans="2:11" x14ac:dyDescent="0.2">
      <c r="B26" t="s">
        <v>77</v>
      </c>
      <c r="C26" t="s">
        <v>127</v>
      </c>
      <c r="D26" s="2">
        <v>45476</v>
      </c>
      <c r="E26" s="2">
        <v>45505</v>
      </c>
      <c r="F26" s="2">
        <v>46599</v>
      </c>
      <c r="G26" t="s">
        <v>29</v>
      </c>
      <c r="H26" t="str">
        <f>VLOOKUP($G26,Properties[],2,FALSE)</f>
        <v>Dual Residential Pod</v>
      </c>
      <c r="I26" t="str">
        <f>VLOOKUP($G26,Properties[],3,FALSE)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6">
        <f>VLOOKUP($G26,Properties[],4,FALSE)</f>
        <v>2</v>
      </c>
      <c r="K26">
        <f>VLOOKUP($G26,Properties[],5,FALSE)</f>
        <v>5535</v>
      </c>
    </row>
    <row r="27" spans="2:11" x14ac:dyDescent="0.2">
      <c r="B27" t="s">
        <v>78</v>
      </c>
      <c r="C27" t="s">
        <v>128</v>
      </c>
      <c r="D27" s="2">
        <v>45342</v>
      </c>
      <c r="E27" s="2">
        <v>45352</v>
      </c>
      <c r="F27" s="2">
        <v>46446</v>
      </c>
      <c r="G27" t="s">
        <v>30</v>
      </c>
      <c r="H27" t="str">
        <f>VLOOKUP($G27,Properties[],2,FALSE)</f>
        <v>Dual Residential Pod</v>
      </c>
      <c r="I27" t="str">
        <f>VLOOKUP($G27,Properties[],3,FALSE)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7">
        <f>VLOOKUP($G27,Properties[],4,FALSE)</f>
        <v>2</v>
      </c>
      <c r="K27">
        <f>VLOOKUP($G27,Properties[],5,FALSE)</f>
        <v>5535</v>
      </c>
    </row>
    <row r="28" spans="2:11" x14ac:dyDescent="0.2">
      <c r="B28" t="s">
        <v>79</v>
      </c>
      <c r="C28" t="s">
        <v>129</v>
      </c>
      <c r="D28" s="2">
        <v>45353</v>
      </c>
      <c r="E28" s="2">
        <v>45383</v>
      </c>
      <c r="F28" s="2">
        <v>46477</v>
      </c>
      <c r="G28" t="s">
        <v>31</v>
      </c>
      <c r="H28" t="str">
        <f>VLOOKUP($G28,Properties[],2,FALSE)</f>
        <v>Dual Residential Pod</v>
      </c>
      <c r="I28" t="str">
        <f>VLOOKUP($G28,Properties[],3,FALSE)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8">
        <f>VLOOKUP($G28,Properties[],4,FALSE)</f>
        <v>2</v>
      </c>
      <c r="K28">
        <f>VLOOKUP($G28,Properties[],5,FALSE)</f>
        <v>5535</v>
      </c>
    </row>
    <row r="29" spans="2:11" x14ac:dyDescent="0.2">
      <c r="B29" t="s">
        <v>80</v>
      </c>
      <c r="C29" t="s">
        <v>130</v>
      </c>
      <c r="D29" s="2">
        <v>45389</v>
      </c>
      <c r="E29" s="2">
        <v>45413</v>
      </c>
      <c r="F29" s="2">
        <v>46507</v>
      </c>
      <c r="G29" t="s">
        <v>32</v>
      </c>
      <c r="H29" t="str">
        <f>VLOOKUP($G29,Properties[],2,FALSE)</f>
        <v>Dual Residential Pod</v>
      </c>
      <c r="I29" t="str">
        <f>VLOOKUP($G29,Properties[],3,FALSE)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29">
        <f>VLOOKUP($G29,Properties[],4,FALSE)</f>
        <v>2</v>
      </c>
      <c r="K29">
        <f>VLOOKUP($G29,Properties[],5,FALSE)</f>
        <v>5535</v>
      </c>
    </row>
    <row r="30" spans="2:11" x14ac:dyDescent="0.2">
      <c r="B30" t="s">
        <v>81</v>
      </c>
      <c r="C30" t="s">
        <v>131</v>
      </c>
      <c r="D30" s="2">
        <v>45333</v>
      </c>
      <c r="E30" s="2">
        <v>45352</v>
      </c>
      <c r="F30" s="2">
        <v>46446</v>
      </c>
      <c r="G30" t="s">
        <v>33</v>
      </c>
      <c r="H30" t="str">
        <f>VLOOKUP($G30,Properties[],2,FALSE)</f>
        <v>Dual Residential Pod</v>
      </c>
      <c r="I30" t="str">
        <f>VLOOKUP($G30,Properties[],3,FALSE)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0">
        <f>VLOOKUP($G30,Properties[],4,FALSE)</f>
        <v>2</v>
      </c>
      <c r="K30">
        <f>VLOOKUP($G30,Properties[],5,FALSE)</f>
        <v>5535</v>
      </c>
    </row>
    <row r="31" spans="2:11" x14ac:dyDescent="0.2">
      <c r="B31" t="s">
        <v>82</v>
      </c>
      <c r="C31" t="s">
        <v>132</v>
      </c>
      <c r="D31" s="2">
        <v>45472</v>
      </c>
      <c r="E31" s="2">
        <v>45474</v>
      </c>
      <c r="F31" s="2">
        <v>46568</v>
      </c>
      <c r="G31" t="s">
        <v>22</v>
      </c>
      <c r="H31" t="str">
        <f>VLOOKUP($G31,Properties[],2,FALSE)</f>
        <v>Triple Residential Pod</v>
      </c>
      <c r="I31" t="str">
        <f>VLOOKUP($G31,Properties[],3,FALSE)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1">
        <f>VLOOKUP($G31,Properties[],4,FALSE)</f>
        <v>3</v>
      </c>
      <c r="K31">
        <f>VLOOKUP($G31,Properties[],5,FALSE)</f>
        <v>4250</v>
      </c>
    </row>
    <row r="32" spans="2:11" x14ac:dyDescent="0.2">
      <c r="B32" t="s">
        <v>83</v>
      </c>
      <c r="C32" t="s">
        <v>133</v>
      </c>
      <c r="D32" s="2">
        <v>45431</v>
      </c>
      <c r="E32" s="2">
        <v>45444</v>
      </c>
      <c r="F32" s="2">
        <v>46538</v>
      </c>
      <c r="G32" t="s">
        <v>23</v>
      </c>
      <c r="H32" t="str">
        <f>VLOOKUP($G32,Properties[],2,FALSE)</f>
        <v>Triple Residential Pod</v>
      </c>
      <c r="I32" t="str">
        <f>VLOOKUP($G32,Properties[],3,FALSE)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2">
        <f>VLOOKUP($G32,Properties[],4,FALSE)</f>
        <v>3</v>
      </c>
      <c r="K32">
        <f>VLOOKUP($G32,Properties[],5,FALSE)</f>
        <v>4250</v>
      </c>
    </row>
    <row r="33" spans="2:11" x14ac:dyDescent="0.2">
      <c r="B33" t="s">
        <v>84</v>
      </c>
      <c r="C33" t="s">
        <v>134</v>
      </c>
      <c r="D33" s="2">
        <v>45419</v>
      </c>
      <c r="E33" s="2">
        <v>45444</v>
      </c>
      <c r="F33" s="2">
        <v>46538</v>
      </c>
      <c r="G33" t="s">
        <v>34</v>
      </c>
      <c r="H33" t="str">
        <f>VLOOKUP($G33,Properties[],2,FALSE)</f>
        <v>Triple Residential Pod</v>
      </c>
      <c r="I33" t="str">
        <f>VLOOKUP($G33,Properties[],3,FALSE)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3">
        <f>VLOOKUP($G33,Properties[],4,FALSE)</f>
        <v>3</v>
      </c>
      <c r="K33">
        <f>VLOOKUP($G33,Properties[],5,FALSE)</f>
        <v>4250</v>
      </c>
    </row>
    <row r="34" spans="2:11" x14ac:dyDescent="0.2">
      <c r="B34" t="s">
        <v>85</v>
      </c>
      <c r="C34" t="s">
        <v>135</v>
      </c>
      <c r="D34" s="2">
        <v>45403</v>
      </c>
      <c r="E34" s="2">
        <v>45413</v>
      </c>
      <c r="F34" s="2">
        <v>46507</v>
      </c>
      <c r="G34" t="s">
        <v>35</v>
      </c>
      <c r="H34" t="str">
        <f>VLOOKUP($G34,Properties[],2,FALSE)</f>
        <v>Triple Residential Pod</v>
      </c>
      <c r="I34" t="str">
        <f>VLOOKUP($G34,Properties[],3,FALSE)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4">
        <f>VLOOKUP($G34,Properties[],4,FALSE)</f>
        <v>3</v>
      </c>
      <c r="K34">
        <f>VLOOKUP($G34,Properties[],5,FALSE)</f>
        <v>4250</v>
      </c>
    </row>
    <row r="35" spans="2:11" x14ac:dyDescent="0.2">
      <c r="B35" t="s">
        <v>86</v>
      </c>
      <c r="C35" t="s">
        <v>136</v>
      </c>
      <c r="D35" s="2">
        <v>45395</v>
      </c>
      <c r="E35" s="2">
        <v>45413</v>
      </c>
      <c r="F35" s="2">
        <v>46507</v>
      </c>
      <c r="G35" t="s">
        <v>36</v>
      </c>
      <c r="H35" t="str">
        <f>VLOOKUP($G35,Properties[],2,FALSE)</f>
        <v>Triple Residential Pod</v>
      </c>
      <c r="I35" t="str">
        <f>VLOOKUP($G35,Properties[],3,FALSE)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5">
        <f>VLOOKUP($G35,Properties[],4,FALSE)</f>
        <v>3</v>
      </c>
      <c r="K35">
        <f>VLOOKUP($G35,Properties[],5,FALSE)</f>
        <v>4250</v>
      </c>
    </row>
    <row r="36" spans="2:11" x14ac:dyDescent="0.2">
      <c r="B36" t="s">
        <v>87</v>
      </c>
      <c r="C36" t="s">
        <v>137</v>
      </c>
      <c r="D36" s="2">
        <v>45372</v>
      </c>
      <c r="E36" s="2">
        <v>45383</v>
      </c>
      <c r="F36" s="2">
        <v>46477</v>
      </c>
      <c r="G36" t="s">
        <v>37</v>
      </c>
      <c r="H36" t="str">
        <f>VLOOKUP($G36,Properties[],2,FALSE)</f>
        <v>Triple Residential Pod</v>
      </c>
      <c r="I36" t="str">
        <f>VLOOKUP($G36,Properties[],3,FALSE)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6">
        <f>VLOOKUP($G36,Properties[],4,FALSE)</f>
        <v>3</v>
      </c>
      <c r="K36">
        <f>VLOOKUP($G36,Properties[],5,FALSE)</f>
        <v>4250</v>
      </c>
    </row>
    <row r="37" spans="2:11" x14ac:dyDescent="0.2">
      <c r="B37" t="s">
        <v>88</v>
      </c>
      <c r="C37" t="s">
        <v>138</v>
      </c>
      <c r="D37" s="2">
        <v>45430</v>
      </c>
      <c r="E37" s="2">
        <v>45444</v>
      </c>
      <c r="F37" s="2">
        <v>46538</v>
      </c>
      <c r="G37" t="s">
        <v>38</v>
      </c>
      <c r="H37" t="str">
        <f>VLOOKUP($G37,Properties[],2,FALSE)</f>
        <v>Triple Residential Pod</v>
      </c>
      <c r="I37" t="str">
        <f>VLOOKUP($G37,Properties[],3,FALSE)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7">
        <f>VLOOKUP($G37,Properties[],4,FALSE)</f>
        <v>3</v>
      </c>
      <c r="K37">
        <f>VLOOKUP($G37,Properties[],5,FALSE)</f>
        <v>4250</v>
      </c>
    </row>
    <row r="38" spans="2:11" x14ac:dyDescent="0.2">
      <c r="B38" t="s">
        <v>89</v>
      </c>
      <c r="C38" t="s">
        <v>139</v>
      </c>
      <c r="D38" s="2">
        <v>45433</v>
      </c>
      <c r="E38" s="2">
        <v>45444</v>
      </c>
      <c r="F38" s="2">
        <v>46538</v>
      </c>
      <c r="G38" t="s">
        <v>39</v>
      </c>
      <c r="H38" t="str">
        <f>VLOOKUP($G38,Properties[],2,FALSE)</f>
        <v>Triple Residential Pod</v>
      </c>
      <c r="I38" t="str">
        <f>VLOOKUP($G38,Properties[],3,FALSE)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8">
        <f>VLOOKUP($G38,Properties[],4,FALSE)</f>
        <v>3</v>
      </c>
      <c r="K38">
        <f>VLOOKUP($G38,Properties[],5,FALSE)</f>
        <v>4250</v>
      </c>
    </row>
    <row r="39" spans="2:11" x14ac:dyDescent="0.2">
      <c r="B39" t="s">
        <v>90</v>
      </c>
      <c r="C39" t="s">
        <v>140</v>
      </c>
      <c r="D39" s="2">
        <v>45454</v>
      </c>
      <c r="E39" s="2">
        <v>45474</v>
      </c>
      <c r="F39" s="2">
        <v>46568</v>
      </c>
      <c r="G39" t="s">
        <v>40</v>
      </c>
      <c r="H39" t="str">
        <f>VLOOKUP($G39,Properties[],2,FALSE)</f>
        <v>Triple Residential Pod</v>
      </c>
      <c r="I39" t="str">
        <f>VLOOKUP($G39,Properties[],3,FALSE)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39">
        <f>VLOOKUP($G39,Properties[],4,FALSE)</f>
        <v>3</v>
      </c>
      <c r="K39">
        <f>VLOOKUP($G39,Properties[],5,FALSE)</f>
        <v>4250</v>
      </c>
    </row>
    <row r="40" spans="2:11" x14ac:dyDescent="0.2">
      <c r="B40" t="s">
        <v>91</v>
      </c>
      <c r="C40" t="s">
        <v>141</v>
      </c>
      <c r="D40" s="2">
        <v>45487</v>
      </c>
      <c r="E40" s="2">
        <v>45505</v>
      </c>
      <c r="F40" s="2">
        <v>46599</v>
      </c>
      <c r="G40" t="s">
        <v>41</v>
      </c>
      <c r="H40" t="str">
        <f>VLOOKUP($G40,Properties[],2,FALSE)</f>
        <v>Triple Residential Pod</v>
      </c>
      <c r="I40" t="str">
        <f>VLOOKUP($G40,Properties[],3,FALSE)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J40">
        <f>VLOOKUP($G40,Properties[],4,FALSE)</f>
        <v>3</v>
      </c>
      <c r="K40">
        <f>VLOOKUP($G40,Properties[],5,FALSE)</f>
        <v>4250</v>
      </c>
    </row>
    <row r="41" spans="2:11" x14ac:dyDescent="0.2">
      <c r="B41" t="s">
        <v>92</v>
      </c>
      <c r="C41" t="s">
        <v>142</v>
      </c>
      <c r="D41" s="2">
        <v>45406</v>
      </c>
      <c r="E41" s="2">
        <v>45413</v>
      </c>
      <c r="F41" s="2">
        <v>46507</v>
      </c>
      <c r="G41" t="s">
        <v>42</v>
      </c>
      <c r="H41" t="str">
        <f>VLOOKUP($G41,Properties[],2,FALSE)</f>
        <v>Sigle unit in Communal Dome</v>
      </c>
      <c r="I41" t="str">
        <f>VLOOKUP($G41,Properties[],3,FALSE)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41">
        <f>VLOOKUP($G41,Properties[],4,FALSE)</f>
        <v>1</v>
      </c>
      <c r="K41">
        <f>VLOOKUP($G41,Properties[],5,FALSE)</f>
        <v>3125</v>
      </c>
    </row>
    <row r="42" spans="2:11" x14ac:dyDescent="0.2">
      <c r="B42" t="s">
        <v>93</v>
      </c>
      <c r="C42" t="s">
        <v>143</v>
      </c>
      <c r="D42" s="2">
        <v>45412</v>
      </c>
      <c r="E42" s="2">
        <v>45413</v>
      </c>
      <c r="F42" s="2">
        <v>46507</v>
      </c>
      <c r="G42" t="s">
        <v>43</v>
      </c>
      <c r="H42" t="str">
        <f>VLOOKUP($G42,Properties[],2,FALSE)</f>
        <v>Sigle unit in Communal Dome</v>
      </c>
      <c r="I42" t="str">
        <f>VLOOKUP($G42,Properties[],3,FALSE)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42">
        <f>VLOOKUP($G42,Properties[],4,FALSE)</f>
        <v>1</v>
      </c>
      <c r="K42">
        <f>VLOOKUP($G42,Properties[],5,FALSE)</f>
        <v>3125</v>
      </c>
    </row>
    <row r="43" spans="2:11" x14ac:dyDescent="0.2">
      <c r="B43" t="s">
        <v>94</v>
      </c>
      <c r="C43" t="s">
        <v>144</v>
      </c>
      <c r="D43" s="2">
        <v>45334</v>
      </c>
      <c r="E43" s="2">
        <v>45352</v>
      </c>
      <c r="F43" s="2">
        <v>46446</v>
      </c>
      <c r="G43" t="s">
        <v>44</v>
      </c>
      <c r="H43" t="str">
        <f>VLOOKUP($G43,Properties[],2,FALSE)</f>
        <v>Sigle unit in Communal Dome</v>
      </c>
      <c r="I43" t="str">
        <f>VLOOKUP($G43,Properties[],3,FALSE)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43">
        <f>VLOOKUP($G43,Properties[],4,FALSE)</f>
        <v>1</v>
      </c>
      <c r="K43">
        <f>VLOOKUP($G43,Properties[],5,FALSE)</f>
        <v>3125</v>
      </c>
    </row>
    <row r="44" spans="2:11" x14ac:dyDescent="0.2">
      <c r="B44" t="s">
        <v>95</v>
      </c>
      <c r="C44" t="s">
        <v>145</v>
      </c>
      <c r="D44" s="2">
        <v>45331</v>
      </c>
      <c r="E44" s="2">
        <v>45352</v>
      </c>
      <c r="F44" s="2">
        <v>46446</v>
      </c>
      <c r="G44" t="s">
        <v>45</v>
      </c>
      <c r="H44" t="str">
        <f>VLOOKUP($G44,Properties[],2,FALSE)</f>
        <v>Sigle unit in Communal Dome</v>
      </c>
      <c r="I44" t="str">
        <f>VLOOKUP($G44,Properties[],3,FALSE)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44">
        <f>VLOOKUP($G44,Properties[],4,FALSE)</f>
        <v>1</v>
      </c>
      <c r="K44">
        <f>VLOOKUP($G44,Properties[],5,FALSE)</f>
        <v>3125</v>
      </c>
    </row>
    <row r="45" spans="2:11" x14ac:dyDescent="0.2">
      <c r="B45" t="s">
        <v>96</v>
      </c>
      <c r="C45" t="s">
        <v>146</v>
      </c>
      <c r="D45" s="2">
        <v>45407</v>
      </c>
      <c r="E45" s="2">
        <v>45413</v>
      </c>
      <c r="F45" s="2">
        <v>46507</v>
      </c>
      <c r="G45" t="s">
        <v>46</v>
      </c>
      <c r="H45" t="str">
        <f>VLOOKUP($G45,Properties[],2,FALSE)</f>
        <v>Sigle unit in Communal Dome</v>
      </c>
      <c r="I45" t="str">
        <f>VLOOKUP($G45,Properties[],3,FALSE)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45">
        <f>VLOOKUP($G45,Properties[],4,FALSE)</f>
        <v>1</v>
      </c>
      <c r="K45">
        <f>VLOOKUP($G45,Properties[],5,FALSE)</f>
        <v>3125</v>
      </c>
    </row>
    <row r="46" spans="2:11" x14ac:dyDescent="0.2">
      <c r="B46" t="s">
        <v>97</v>
      </c>
      <c r="C46" t="s">
        <v>147</v>
      </c>
      <c r="D46" s="2">
        <v>45326</v>
      </c>
      <c r="E46" s="2">
        <v>45352</v>
      </c>
      <c r="F46" s="2">
        <v>46446</v>
      </c>
      <c r="G46" t="s">
        <v>47</v>
      </c>
      <c r="H46" t="str">
        <f>VLOOKUP($G46,Properties[],2,FALSE)</f>
        <v>Sigle unit in Communal Dome</v>
      </c>
      <c r="I46" t="str">
        <f>VLOOKUP($G46,Properties[],3,FALSE)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46">
        <f>VLOOKUP($G46,Properties[],4,FALSE)</f>
        <v>1</v>
      </c>
      <c r="K46">
        <f>VLOOKUP($G46,Properties[],5,FALSE)</f>
        <v>3125</v>
      </c>
    </row>
    <row r="47" spans="2:11" x14ac:dyDescent="0.2">
      <c r="B47" t="s">
        <v>98</v>
      </c>
      <c r="C47" t="s">
        <v>148</v>
      </c>
      <c r="D47" s="2">
        <v>45345</v>
      </c>
      <c r="E47" s="2">
        <v>45352</v>
      </c>
      <c r="F47" s="2">
        <v>46446</v>
      </c>
      <c r="G47" t="s">
        <v>48</v>
      </c>
      <c r="H47" t="str">
        <f>VLOOKUP($G47,Properties[],2,FALSE)</f>
        <v>Sigle unit in Communal Dome</v>
      </c>
      <c r="I47" t="str">
        <f>VLOOKUP($G47,Properties[],3,FALSE)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47">
        <f>VLOOKUP($G47,Properties[],4,FALSE)</f>
        <v>1</v>
      </c>
      <c r="K47">
        <f>VLOOKUP($G47,Properties[],5,FALSE)</f>
        <v>3125</v>
      </c>
    </row>
    <row r="48" spans="2:11" x14ac:dyDescent="0.2">
      <c r="B48" t="s">
        <v>99</v>
      </c>
      <c r="C48" t="s">
        <v>149</v>
      </c>
      <c r="D48" s="2">
        <v>45328</v>
      </c>
      <c r="E48" s="2">
        <v>45352</v>
      </c>
      <c r="F48" s="2">
        <v>46446</v>
      </c>
      <c r="G48" t="s">
        <v>49</v>
      </c>
      <c r="H48" t="str">
        <f>VLOOKUP($G48,Properties[],2,FALSE)</f>
        <v>Sigle unit in Communal Dome</v>
      </c>
      <c r="I48" t="str">
        <f>VLOOKUP($G48,Properties[],3,FALSE)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48">
        <f>VLOOKUP($G48,Properties[],4,FALSE)</f>
        <v>1</v>
      </c>
      <c r="K48">
        <f>VLOOKUP($G48,Properties[],5,FALSE)</f>
        <v>3125</v>
      </c>
    </row>
    <row r="49" spans="2:11" x14ac:dyDescent="0.2">
      <c r="B49" t="s">
        <v>100</v>
      </c>
      <c r="C49" t="s">
        <v>150</v>
      </c>
      <c r="D49" s="2">
        <v>45400</v>
      </c>
      <c r="E49" s="2">
        <v>45413</v>
      </c>
      <c r="F49" s="2">
        <v>46507</v>
      </c>
      <c r="G49" t="s">
        <v>50</v>
      </c>
      <c r="H49" t="str">
        <f>VLOOKUP($G49,Properties[],2,FALSE)</f>
        <v>Sigle unit in Communal Dome</v>
      </c>
      <c r="I49" t="str">
        <f>VLOOKUP($G49,Properties[],3,FALSE)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49">
        <f>VLOOKUP($G49,Properties[],4,FALSE)</f>
        <v>1</v>
      </c>
      <c r="K49">
        <f>VLOOKUP($G49,Properties[],5,FALSE)</f>
        <v>3125</v>
      </c>
    </row>
    <row r="50" spans="2:11" x14ac:dyDescent="0.2">
      <c r="B50" t="s">
        <v>101</v>
      </c>
      <c r="C50" t="s">
        <v>151</v>
      </c>
      <c r="D50" s="2">
        <v>45364</v>
      </c>
      <c r="E50" s="2">
        <v>45383</v>
      </c>
      <c r="F50" s="2">
        <v>46477</v>
      </c>
      <c r="G50" t="s">
        <v>51</v>
      </c>
      <c r="H50" t="str">
        <f>VLOOKUP($G50,Properties[],2,FALSE)</f>
        <v>Sigle unit in Communal Dome</v>
      </c>
      <c r="I50" t="str">
        <f>VLOOKUP($G50,Properties[],3,FALSE)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0">
        <f>VLOOKUP($G50,Properties[],4,FALSE)</f>
        <v>1</v>
      </c>
      <c r="K50">
        <f>VLOOKUP($G50,Properties[],5,FALSE)</f>
        <v>3125</v>
      </c>
    </row>
    <row r="51" spans="2:11" x14ac:dyDescent="0.2">
      <c r="B51" t="s">
        <v>102</v>
      </c>
      <c r="C51" t="s">
        <v>152</v>
      </c>
      <c r="D51" s="2">
        <v>45434</v>
      </c>
      <c r="E51" s="2">
        <v>45444</v>
      </c>
      <c r="F51" s="2">
        <v>46538</v>
      </c>
      <c r="G51" t="s">
        <v>52</v>
      </c>
      <c r="H51" t="str">
        <f>VLOOKUP($G51,Properties[],2,FALSE)</f>
        <v>Sigle unit in Communal Dome</v>
      </c>
      <c r="I51" t="str">
        <f>VLOOKUP($G51,Properties[],3,FALSE)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1">
        <f>VLOOKUP($G51,Properties[],4,FALSE)</f>
        <v>1</v>
      </c>
      <c r="K51">
        <f>VLOOKUP($G51,Properties[],5,FALSE)</f>
        <v>3125</v>
      </c>
    </row>
    <row r="52" spans="2:11" x14ac:dyDescent="0.2">
      <c r="B52" t="s">
        <v>103</v>
      </c>
      <c r="C52" t="s">
        <v>153</v>
      </c>
      <c r="D52" s="2">
        <v>45331</v>
      </c>
      <c r="E52" s="2">
        <v>45352</v>
      </c>
      <c r="F52" s="2">
        <v>46446</v>
      </c>
      <c r="G52" t="s">
        <v>53</v>
      </c>
      <c r="H52" t="str">
        <f>VLOOKUP($G52,Properties[],2,FALSE)</f>
        <v>Sigle unit in Communal Dome</v>
      </c>
      <c r="I52" t="str">
        <f>VLOOKUP($G52,Properties[],3,FALSE)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2">
        <f>VLOOKUP($G52,Properties[],4,FALSE)</f>
        <v>1</v>
      </c>
      <c r="K52">
        <f>VLOOKUP($G52,Properties[],5,FALSE)</f>
        <v>3125</v>
      </c>
    </row>
    <row r="53" spans="2:11" x14ac:dyDescent="0.2">
      <c r="B53" t="s">
        <v>104</v>
      </c>
      <c r="C53" t="s">
        <v>154</v>
      </c>
      <c r="D53" s="2">
        <v>45326</v>
      </c>
      <c r="E53" s="2">
        <v>45352</v>
      </c>
      <c r="F53" s="2">
        <v>46446</v>
      </c>
      <c r="G53" t="s">
        <v>54</v>
      </c>
      <c r="H53" t="str">
        <f>VLOOKUP($G53,Properties[],2,FALSE)</f>
        <v>Sigle unit in Communal Dome</v>
      </c>
      <c r="I53" t="str">
        <f>VLOOKUP($G53,Properties[],3,FALSE)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3">
        <f>VLOOKUP($G53,Properties[],4,FALSE)</f>
        <v>1</v>
      </c>
      <c r="K53">
        <f>VLOOKUP($G53,Properties[],5,FALSE)</f>
        <v>3125</v>
      </c>
    </row>
    <row r="54" spans="2:11" x14ac:dyDescent="0.2">
      <c r="B54" t="s">
        <v>105</v>
      </c>
      <c r="C54" t="s">
        <v>155</v>
      </c>
      <c r="D54" s="2">
        <v>45333</v>
      </c>
      <c r="E54" s="2">
        <v>45352</v>
      </c>
      <c r="F54" s="2">
        <v>46446</v>
      </c>
      <c r="G54" t="s">
        <v>55</v>
      </c>
      <c r="H54" t="str">
        <f>VLOOKUP($G54,Properties[],2,FALSE)</f>
        <v>Sigle unit in Communal Dome</v>
      </c>
      <c r="I54" t="str">
        <f>VLOOKUP($G54,Properties[],3,FALSE)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4">
        <f>VLOOKUP($G54,Properties[],4,FALSE)</f>
        <v>1</v>
      </c>
      <c r="K54">
        <f>VLOOKUP($G54,Properties[],5,FALSE)</f>
        <v>3125</v>
      </c>
    </row>
    <row r="55" spans="2:11" x14ac:dyDescent="0.2">
      <c r="B55" t="s">
        <v>106</v>
      </c>
      <c r="C55" t="s">
        <v>156</v>
      </c>
      <c r="D55" s="2">
        <v>45399</v>
      </c>
      <c r="E55" s="2">
        <v>45413</v>
      </c>
      <c r="F55" s="2">
        <v>46507</v>
      </c>
      <c r="G55" t="s">
        <v>56</v>
      </c>
      <c r="H55" t="str">
        <f>VLOOKUP($G55,Properties[],2,FALSE)</f>
        <v>Sigle unit in Communal Dome</v>
      </c>
      <c r="I55" t="str">
        <f>VLOOKUP($G55,Properties[],3,FALSE)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5">
        <f>VLOOKUP($G55,Properties[],4,FALSE)</f>
        <v>1</v>
      </c>
      <c r="K55">
        <f>VLOOKUP($G55,Properties[],5,FALSE)</f>
        <v>3125</v>
      </c>
    </row>
    <row r="56" spans="2:11" x14ac:dyDescent="0.2">
      <c r="B56" t="s">
        <v>107</v>
      </c>
      <c r="C56" t="s">
        <v>157</v>
      </c>
      <c r="D56" s="2">
        <v>45499</v>
      </c>
      <c r="E56" s="2">
        <v>45505</v>
      </c>
      <c r="F56" s="2">
        <v>46599</v>
      </c>
      <c r="G56" t="s">
        <v>57</v>
      </c>
      <c r="H56" t="str">
        <f>VLOOKUP($G56,Properties[],2,FALSE)</f>
        <v>Sigle unit in Communal Dome</v>
      </c>
      <c r="I56" t="str">
        <f>VLOOKUP($G56,Properties[],3,FALSE)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6">
        <f>VLOOKUP($G56,Properties[],4,FALSE)</f>
        <v>1</v>
      </c>
      <c r="K56">
        <f>VLOOKUP($G56,Properties[],5,FALSE)</f>
        <v>3125</v>
      </c>
    </row>
    <row r="57" spans="2:11" x14ac:dyDescent="0.2">
      <c r="B57" t="s">
        <v>108</v>
      </c>
      <c r="C57" t="s">
        <v>158</v>
      </c>
      <c r="D57" s="2">
        <v>45474</v>
      </c>
      <c r="E57" s="2">
        <v>45505</v>
      </c>
      <c r="F57" s="2">
        <v>46599</v>
      </c>
      <c r="G57" t="s">
        <v>58</v>
      </c>
      <c r="H57" t="str">
        <f>VLOOKUP($G57,Properties[],2,FALSE)</f>
        <v>Sigle unit in Communal Dome</v>
      </c>
      <c r="I57" t="str">
        <f>VLOOKUP($G57,Properties[],3,FALSE)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7">
        <f>VLOOKUP($G57,Properties[],4,FALSE)</f>
        <v>1</v>
      </c>
      <c r="K57">
        <f>VLOOKUP($G57,Properties[],5,FALSE)</f>
        <v>3125</v>
      </c>
    </row>
    <row r="58" spans="2:11" x14ac:dyDescent="0.2">
      <c r="B58" t="s">
        <v>109</v>
      </c>
      <c r="C58" t="s">
        <v>159</v>
      </c>
      <c r="D58" s="2">
        <v>45445</v>
      </c>
      <c r="E58" s="2">
        <v>45474</v>
      </c>
      <c r="F58" s="2">
        <v>46568</v>
      </c>
      <c r="G58" t="s">
        <v>59</v>
      </c>
      <c r="H58" t="str">
        <f>VLOOKUP($G58,Properties[],2,FALSE)</f>
        <v>Sigle unit in Communal Dome</v>
      </c>
      <c r="I58" t="str">
        <f>VLOOKUP($G58,Properties[],3,FALSE)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8">
        <f>VLOOKUP($G58,Properties[],4,FALSE)</f>
        <v>1</v>
      </c>
      <c r="K58">
        <f>VLOOKUP($G58,Properties[],5,FALSE)</f>
        <v>3125</v>
      </c>
    </row>
    <row r="59" spans="2:11" x14ac:dyDescent="0.2">
      <c r="B59" t="s">
        <v>110</v>
      </c>
      <c r="C59" t="s">
        <v>160</v>
      </c>
      <c r="D59" s="2">
        <v>45379</v>
      </c>
      <c r="E59" s="2">
        <v>45383</v>
      </c>
      <c r="F59" s="2">
        <v>46477</v>
      </c>
      <c r="G59" t="s">
        <v>60</v>
      </c>
      <c r="H59" t="str">
        <f>VLOOKUP($G59,Properties[],2,FALSE)</f>
        <v>Sigle unit in Communal Dome</v>
      </c>
      <c r="I59" t="str">
        <f>VLOOKUP($G59,Properties[],3,FALSE)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59">
        <f>VLOOKUP($G59,Properties[],4,FALSE)</f>
        <v>1</v>
      </c>
      <c r="K59">
        <f>VLOOKUP($G59,Properties[],5,FALSE)</f>
        <v>3125</v>
      </c>
    </row>
    <row r="60" spans="2:11" x14ac:dyDescent="0.2">
      <c r="B60" t="s">
        <v>111</v>
      </c>
      <c r="C60" t="s">
        <v>161</v>
      </c>
      <c r="D60" s="2">
        <v>45445</v>
      </c>
      <c r="E60" s="2">
        <v>45474</v>
      </c>
      <c r="F60" s="2">
        <v>46568</v>
      </c>
      <c r="G60" t="s">
        <v>61</v>
      </c>
      <c r="H60" t="str">
        <f>VLOOKUP($G60,Properties[],2,FALSE)</f>
        <v>Sigle unit in Communal Dome</v>
      </c>
      <c r="I60" t="str">
        <f>VLOOKUP($G60,Properties[],3,FALSE)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J60">
        <f>VLOOKUP($G60,Properties[],4,FALSE)</f>
        <v>1</v>
      </c>
      <c r="K60">
        <f>VLOOKUP($G60,Properties[],5,FALSE)</f>
        <v>3125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0:G60"/>
  <sheetViews>
    <sheetView topLeftCell="A2" zoomScale="120" zoomScaleNormal="120" workbookViewId="0">
      <selection activeCell="A2" sqref="A2"/>
    </sheetView>
  </sheetViews>
  <sheetFormatPr baseColWidth="10" defaultColWidth="8.83203125" defaultRowHeight="15" x14ac:dyDescent="0.2"/>
  <cols>
    <col min="1" max="1" width="7.83203125" bestFit="1" customWidth="1"/>
    <col min="2" max="2" width="9.6640625" customWidth="1"/>
    <col min="3" max="3" width="23.83203125" bestFit="1" customWidth="1"/>
    <col min="4" max="4" width="18.83203125" customWidth="1"/>
    <col min="5" max="6" width="11.1640625" customWidth="1"/>
    <col min="7" max="7" width="10" customWidth="1"/>
  </cols>
  <sheetData>
    <row r="10" spans="2:7" x14ac:dyDescent="0.2">
      <c r="B10" t="s">
        <v>2</v>
      </c>
      <c r="C10" t="s">
        <v>3</v>
      </c>
      <c r="D10" t="s">
        <v>4</v>
      </c>
      <c r="E10" t="s">
        <v>6</v>
      </c>
      <c r="F10" t="s">
        <v>5</v>
      </c>
      <c r="G10" t="s">
        <v>21</v>
      </c>
    </row>
    <row r="11" spans="2:7" x14ac:dyDescent="0.2">
      <c r="B11" t="s">
        <v>11</v>
      </c>
      <c r="C11" t="s">
        <v>7</v>
      </c>
      <c r="D11" t="str">
        <f>VLOOKUP($C11,PropertyType[],2,FALSE)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11">
        <f>VLOOKUP($C11,PropertyType[],4,FALSE)</f>
        <v>2</v>
      </c>
      <c r="F11">
        <f>VLOOKUP($C11,PropertyType[],3,FALSE)</f>
        <v>5535</v>
      </c>
    </row>
    <row r="12" spans="2:7" x14ac:dyDescent="0.2">
      <c r="B12" t="s">
        <v>12</v>
      </c>
      <c r="C12" t="s">
        <v>7</v>
      </c>
      <c r="D12" t="str">
        <f>VLOOKUP($C12,PropertyType[],2,FALSE)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12">
        <f>VLOOKUP($C12,PropertyType[],4,FALSE)</f>
        <v>2</v>
      </c>
      <c r="F12">
        <f>VLOOKUP($C12,PropertyType[],3,FALSE)</f>
        <v>5535</v>
      </c>
    </row>
    <row r="13" spans="2:7" x14ac:dyDescent="0.2">
      <c r="B13" t="s">
        <v>13</v>
      </c>
      <c r="C13" t="s">
        <v>7</v>
      </c>
      <c r="D13" t="str">
        <f>VLOOKUP($C13,PropertyType[],2,FALSE)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13">
        <f>VLOOKUP($C13,PropertyType[],4,FALSE)</f>
        <v>2</v>
      </c>
      <c r="F13">
        <f>VLOOKUP($C13,PropertyType[],3,FALSE)</f>
        <v>5535</v>
      </c>
    </row>
    <row r="14" spans="2:7" x14ac:dyDescent="0.2">
      <c r="B14" t="s">
        <v>14</v>
      </c>
      <c r="C14" t="s">
        <v>7</v>
      </c>
      <c r="D14" t="str">
        <f>VLOOKUP($C14,PropertyType[],2,FALSE)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14">
        <f>VLOOKUP($C14,PropertyType[],4,FALSE)</f>
        <v>2</v>
      </c>
      <c r="F14">
        <f>VLOOKUP($C14,PropertyType[],3,FALSE)</f>
        <v>5535</v>
      </c>
    </row>
    <row r="15" spans="2:7" x14ac:dyDescent="0.2">
      <c r="B15" t="s">
        <v>15</v>
      </c>
      <c r="C15" t="s">
        <v>7</v>
      </c>
      <c r="D15" t="str">
        <f>VLOOKUP($C15,PropertyType[],2,FALSE)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15">
        <f>VLOOKUP($C15,PropertyType[],4,FALSE)</f>
        <v>2</v>
      </c>
      <c r="F15">
        <f>VLOOKUP($C15,PropertyType[],3,FALSE)</f>
        <v>5535</v>
      </c>
    </row>
    <row r="16" spans="2:7" x14ac:dyDescent="0.2">
      <c r="B16" t="s">
        <v>16</v>
      </c>
      <c r="C16" t="s">
        <v>7</v>
      </c>
      <c r="D16" t="str">
        <f>VLOOKUP($C16,PropertyType[],2,FALSE)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16">
        <f>VLOOKUP($C16,PropertyType[],4,FALSE)</f>
        <v>2</v>
      </c>
      <c r="F16">
        <f>VLOOKUP($C16,PropertyType[],3,FALSE)</f>
        <v>5535</v>
      </c>
    </row>
    <row r="17" spans="2:6" x14ac:dyDescent="0.2">
      <c r="B17" t="s">
        <v>17</v>
      </c>
      <c r="C17" t="s">
        <v>7</v>
      </c>
      <c r="D17" t="str">
        <f>VLOOKUP($C17,PropertyType[],2,FALSE)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17">
        <f>VLOOKUP($C17,PropertyType[],4,FALSE)</f>
        <v>2</v>
      </c>
      <c r="F17">
        <f>VLOOKUP($C17,PropertyType[],3,FALSE)</f>
        <v>5535</v>
      </c>
    </row>
    <row r="18" spans="2:6" x14ac:dyDescent="0.2">
      <c r="B18" t="s">
        <v>18</v>
      </c>
      <c r="C18" t="s">
        <v>7</v>
      </c>
      <c r="D18" t="str">
        <f>VLOOKUP($C18,PropertyType[],2,FALSE)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18">
        <f>VLOOKUP($C18,PropertyType[],4,FALSE)</f>
        <v>2</v>
      </c>
      <c r="F18">
        <f>VLOOKUP($C18,PropertyType[],3,FALSE)</f>
        <v>5535</v>
      </c>
    </row>
    <row r="19" spans="2:6" x14ac:dyDescent="0.2">
      <c r="B19" t="s">
        <v>19</v>
      </c>
      <c r="C19" t="s">
        <v>7</v>
      </c>
      <c r="D19" t="str">
        <f>VLOOKUP($C19,PropertyType[],2,FALSE)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19">
        <f>VLOOKUP($C19,PropertyType[],4,FALSE)</f>
        <v>2</v>
      </c>
      <c r="F19">
        <f>VLOOKUP($C19,PropertyType[],3,FALSE)</f>
        <v>5535</v>
      </c>
    </row>
    <row r="20" spans="2:6" x14ac:dyDescent="0.2">
      <c r="B20" t="s">
        <v>20</v>
      </c>
      <c r="C20" t="s">
        <v>7</v>
      </c>
      <c r="D20" t="str">
        <f>VLOOKUP($C20,PropertyType[],2,FALSE)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0">
        <f>VLOOKUP($C20,PropertyType[],4,FALSE)</f>
        <v>2</v>
      </c>
      <c r="F20">
        <f>VLOOKUP($C20,PropertyType[],3,FALSE)</f>
        <v>5535</v>
      </c>
    </row>
    <row r="21" spans="2:6" x14ac:dyDescent="0.2">
      <c r="B21" t="s">
        <v>24</v>
      </c>
      <c r="C21" t="s">
        <v>7</v>
      </c>
      <c r="D21" t="str">
        <f>VLOOKUP($C21,PropertyType[],2,FALSE)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1">
        <f>VLOOKUP($C21,PropertyType[],4,FALSE)</f>
        <v>2</v>
      </c>
      <c r="F21">
        <f>VLOOKUP($C21,PropertyType[],3,FALSE)</f>
        <v>5535</v>
      </c>
    </row>
    <row r="22" spans="2:6" x14ac:dyDescent="0.2">
      <c r="B22" t="s">
        <v>25</v>
      </c>
      <c r="C22" t="s">
        <v>7</v>
      </c>
      <c r="D22" t="str">
        <f>VLOOKUP($C22,PropertyType[],2,FALSE)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2">
        <f>VLOOKUP($C22,PropertyType[],4,FALSE)</f>
        <v>2</v>
      </c>
      <c r="F22">
        <f>VLOOKUP($C22,PropertyType[],3,FALSE)</f>
        <v>5535</v>
      </c>
    </row>
    <row r="23" spans="2:6" x14ac:dyDescent="0.2">
      <c r="B23" t="s">
        <v>26</v>
      </c>
      <c r="C23" t="s">
        <v>7</v>
      </c>
      <c r="D23" t="str">
        <f>VLOOKUP($C23,PropertyType[],2,FALSE)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3">
        <f>VLOOKUP($C23,PropertyType[],4,FALSE)</f>
        <v>2</v>
      </c>
      <c r="F23">
        <f>VLOOKUP($C23,PropertyType[],3,FALSE)</f>
        <v>5535</v>
      </c>
    </row>
    <row r="24" spans="2:6" x14ac:dyDescent="0.2">
      <c r="B24" t="s">
        <v>27</v>
      </c>
      <c r="C24" t="s">
        <v>7</v>
      </c>
      <c r="D24" t="str">
        <f>VLOOKUP($C24,PropertyType[],2,FALSE)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4">
        <f>VLOOKUP($C24,PropertyType[],4,FALSE)</f>
        <v>2</v>
      </c>
      <c r="F24">
        <f>VLOOKUP($C24,PropertyType[],3,FALSE)</f>
        <v>5535</v>
      </c>
    </row>
    <row r="25" spans="2:6" x14ac:dyDescent="0.2">
      <c r="B25" t="s">
        <v>28</v>
      </c>
      <c r="C25" t="s">
        <v>7</v>
      </c>
      <c r="D25" t="str">
        <f>VLOOKUP($C25,PropertyType[],2,FALSE)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5">
        <f>VLOOKUP($C25,PropertyType[],4,FALSE)</f>
        <v>2</v>
      </c>
      <c r="F25">
        <f>VLOOKUP($C25,PropertyType[],3,FALSE)</f>
        <v>5535</v>
      </c>
    </row>
    <row r="26" spans="2:6" x14ac:dyDescent="0.2">
      <c r="B26" t="s">
        <v>29</v>
      </c>
      <c r="C26" t="s">
        <v>7</v>
      </c>
      <c r="D26" t="str">
        <f>VLOOKUP($C26,PropertyType[],2,FALSE)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6">
        <f>VLOOKUP($C26,PropertyType[],4,FALSE)</f>
        <v>2</v>
      </c>
      <c r="F26">
        <f>VLOOKUP($C26,PropertyType[],3,FALSE)</f>
        <v>5535</v>
      </c>
    </row>
    <row r="27" spans="2:6" x14ac:dyDescent="0.2">
      <c r="B27" t="s">
        <v>30</v>
      </c>
      <c r="C27" t="s">
        <v>7</v>
      </c>
      <c r="D27" t="str">
        <f>VLOOKUP($C27,PropertyType[],2,FALSE)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7">
        <f>VLOOKUP($C27,PropertyType[],4,FALSE)</f>
        <v>2</v>
      </c>
      <c r="F27">
        <f>VLOOKUP($C27,PropertyType[],3,FALSE)</f>
        <v>5535</v>
      </c>
    </row>
    <row r="28" spans="2:6" x14ac:dyDescent="0.2">
      <c r="B28" t="s">
        <v>31</v>
      </c>
      <c r="C28" t="s">
        <v>7</v>
      </c>
      <c r="D28" t="str">
        <f>VLOOKUP($C28,PropertyType[],2,FALSE)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8">
        <f>VLOOKUP($C28,PropertyType[],4,FALSE)</f>
        <v>2</v>
      </c>
      <c r="F28">
        <f>VLOOKUP($C28,PropertyType[],3,FALSE)</f>
        <v>5535</v>
      </c>
    </row>
    <row r="29" spans="2:6" x14ac:dyDescent="0.2">
      <c r="B29" t="s">
        <v>32</v>
      </c>
      <c r="C29" t="s">
        <v>7</v>
      </c>
      <c r="D29" t="str">
        <f>VLOOKUP($C29,PropertyType[],2,FALSE)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29">
        <f>VLOOKUP($C29,PropertyType[],4,FALSE)</f>
        <v>2</v>
      </c>
      <c r="F29">
        <f>VLOOKUP($C29,PropertyType[],3,FALSE)</f>
        <v>5535</v>
      </c>
    </row>
    <row r="30" spans="2:6" x14ac:dyDescent="0.2">
      <c r="B30" t="s">
        <v>33</v>
      </c>
      <c r="C30" t="s">
        <v>7</v>
      </c>
      <c r="D30" t="str">
        <f>VLOOKUP($C30,PropertyType[],2,FALSE)</f>
        <v>Two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0">
        <f>VLOOKUP($C30,PropertyType[],4,FALSE)</f>
        <v>2</v>
      </c>
      <c r="F30">
        <f>VLOOKUP($C30,PropertyType[],3,FALSE)</f>
        <v>5535</v>
      </c>
    </row>
    <row r="31" spans="2:6" x14ac:dyDescent="0.2">
      <c r="B31" t="s">
        <v>22</v>
      </c>
      <c r="C31" t="s">
        <v>169</v>
      </c>
      <c r="D31" t="str">
        <f>VLOOKUP($C31,PropertyType[],2,FALSE)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1">
        <f>VLOOKUP($C31,PropertyType[],4,FALSE)</f>
        <v>3</v>
      </c>
      <c r="F31">
        <f>VLOOKUP($C31,PropertyType[],3,FALSE)</f>
        <v>4250</v>
      </c>
    </row>
    <row r="32" spans="2:6" x14ac:dyDescent="0.2">
      <c r="B32" t="s">
        <v>23</v>
      </c>
      <c r="C32" t="s">
        <v>169</v>
      </c>
      <c r="D32" t="str">
        <f>VLOOKUP($C32,PropertyType[],2,FALSE)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2">
        <f>VLOOKUP($C32,PropertyType[],4,FALSE)</f>
        <v>3</v>
      </c>
      <c r="F32">
        <f>VLOOKUP($C32,PropertyType[],3,FALSE)</f>
        <v>4250</v>
      </c>
    </row>
    <row r="33" spans="2:6" x14ac:dyDescent="0.2">
      <c r="B33" t="s">
        <v>34</v>
      </c>
      <c r="C33" t="s">
        <v>169</v>
      </c>
      <c r="D33" t="str">
        <f>VLOOKUP($C33,PropertyType[],2,FALSE)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3">
        <f>VLOOKUP($C33,PropertyType[],4,FALSE)</f>
        <v>3</v>
      </c>
      <c r="F33">
        <f>VLOOKUP($C33,PropertyType[],3,FALSE)</f>
        <v>4250</v>
      </c>
    </row>
    <row r="34" spans="2:6" x14ac:dyDescent="0.2">
      <c r="B34" t="s">
        <v>35</v>
      </c>
      <c r="C34" t="s">
        <v>169</v>
      </c>
      <c r="D34" t="str">
        <f>VLOOKUP($C34,PropertyType[],2,FALSE)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4">
        <f>VLOOKUP($C34,PropertyType[],4,FALSE)</f>
        <v>3</v>
      </c>
      <c r="F34">
        <f>VLOOKUP($C34,PropertyType[],3,FALSE)</f>
        <v>4250</v>
      </c>
    </row>
    <row r="35" spans="2:6" x14ac:dyDescent="0.2">
      <c r="B35" t="s">
        <v>36</v>
      </c>
      <c r="C35" t="s">
        <v>169</v>
      </c>
      <c r="D35" t="str">
        <f>VLOOKUP($C35,PropertyType[],2,FALSE)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5">
        <f>VLOOKUP($C35,PropertyType[],4,FALSE)</f>
        <v>3</v>
      </c>
      <c r="F35">
        <f>VLOOKUP($C35,PropertyType[],3,FALSE)</f>
        <v>4250</v>
      </c>
    </row>
    <row r="36" spans="2:6" x14ac:dyDescent="0.2">
      <c r="B36" t="s">
        <v>37</v>
      </c>
      <c r="C36" t="s">
        <v>169</v>
      </c>
      <c r="D36" t="str">
        <f>VLOOKUP($C36,PropertyType[],2,FALSE)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6">
        <f>VLOOKUP($C36,PropertyType[],4,FALSE)</f>
        <v>3</v>
      </c>
      <c r="F36">
        <f>VLOOKUP($C36,PropertyType[],3,FALSE)</f>
        <v>4250</v>
      </c>
    </row>
    <row r="37" spans="2:6" x14ac:dyDescent="0.2">
      <c r="B37" t="s">
        <v>38</v>
      </c>
      <c r="C37" t="s">
        <v>169</v>
      </c>
      <c r="D37" t="str">
        <f>VLOOKUP($C37,PropertyType[],2,FALSE)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7">
        <f>VLOOKUP($C37,PropertyType[],4,FALSE)</f>
        <v>3</v>
      </c>
      <c r="F37">
        <f>VLOOKUP($C37,PropertyType[],3,FALSE)</f>
        <v>4250</v>
      </c>
    </row>
    <row r="38" spans="2:6" x14ac:dyDescent="0.2">
      <c r="B38" t="s">
        <v>39</v>
      </c>
      <c r="C38" t="s">
        <v>169</v>
      </c>
      <c r="D38" t="str">
        <f>VLOOKUP($C38,PropertyType[],2,FALSE)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8">
        <f>VLOOKUP($C38,PropertyType[],4,FALSE)</f>
        <v>3</v>
      </c>
      <c r="F38">
        <f>VLOOKUP($C38,PropertyType[],3,FALSE)</f>
        <v>4250</v>
      </c>
    </row>
    <row r="39" spans="2:6" x14ac:dyDescent="0.2">
      <c r="B39" t="s">
        <v>40</v>
      </c>
      <c r="C39" t="s">
        <v>169</v>
      </c>
      <c r="D39" t="str">
        <f>VLOOKUP($C39,PropertyType[],2,FALSE)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39">
        <f>VLOOKUP($C39,PropertyType[],4,FALSE)</f>
        <v>3</v>
      </c>
      <c r="F39">
        <f>VLOOKUP($C39,PropertyType[],3,FALSE)</f>
        <v>4250</v>
      </c>
    </row>
    <row r="40" spans="2:6" x14ac:dyDescent="0.2">
      <c r="B40" t="s">
        <v>41</v>
      </c>
      <c r="C40" t="s">
        <v>169</v>
      </c>
      <c r="D40" t="str">
        <f>VLOOKUP($C40,PropertyType[],2,FALSE)</f>
        <v>Three private and spacious bedrooms, each equipped with a temperature-regulating system, offering breathtaking views of the lunar landscape through reinforced transparent panels. Bedrooms are fitted with built-in storage for personal items and lunar suits.</v>
      </c>
      <c r="E40">
        <f>VLOOKUP($C40,PropertyType[],4,FALSE)</f>
        <v>3</v>
      </c>
      <c r="F40">
        <f>VLOOKUP($C40,PropertyType[],3,FALSE)</f>
        <v>4250</v>
      </c>
    </row>
    <row r="41" spans="2:6" x14ac:dyDescent="0.2">
      <c r="B41" t="s">
        <v>42</v>
      </c>
      <c r="C41" t="s">
        <v>10</v>
      </c>
      <c r="D41" t="str">
        <f>VLOOKUP($C41,PropertyType[],2,FALSE)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41">
        <f>VLOOKUP($C41,PropertyType[],4,FALSE)</f>
        <v>1</v>
      </c>
      <c r="F41">
        <f>VLOOKUP($C41,PropertyType[],3,FALSE)</f>
        <v>3125</v>
      </c>
    </row>
    <row r="42" spans="2:6" x14ac:dyDescent="0.2">
      <c r="B42" t="s">
        <v>43</v>
      </c>
      <c r="C42" t="s">
        <v>10</v>
      </c>
      <c r="D42" t="str">
        <f>VLOOKUP($C42,PropertyType[],2,FALSE)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42">
        <f>VLOOKUP($C42,PropertyType[],4,FALSE)</f>
        <v>1</v>
      </c>
      <c r="F42">
        <f>VLOOKUP($C42,PropertyType[],3,FALSE)</f>
        <v>3125</v>
      </c>
    </row>
    <row r="43" spans="2:6" x14ac:dyDescent="0.2">
      <c r="B43" t="s">
        <v>44</v>
      </c>
      <c r="C43" t="s">
        <v>10</v>
      </c>
      <c r="D43" t="str">
        <f>VLOOKUP($C43,PropertyType[],2,FALSE)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43">
        <f>VLOOKUP($C43,PropertyType[],4,FALSE)</f>
        <v>1</v>
      </c>
      <c r="F43">
        <f>VLOOKUP($C43,PropertyType[],3,FALSE)</f>
        <v>3125</v>
      </c>
    </row>
    <row r="44" spans="2:6" x14ac:dyDescent="0.2">
      <c r="B44" t="s">
        <v>45</v>
      </c>
      <c r="C44" t="s">
        <v>10</v>
      </c>
      <c r="D44" t="str">
        <f>VLOOKUP($C44,PropertyType[],2,FALSE)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44">
        <f>VLOOKUP($C44,PropertyType[],4,FALSE)</f>
        <v>1</v>
      </c>
      <c r="F44">
        <f>VLOOKUP($C44,PropertyType[],3,FALSE)</f>
        <v>3125</v>
      </c>
    </row>
    <row r="45" spans="2:6" x14ac:dyDescent="0.2">
      <c r="B45" t="s">
        <v>46</v>
      </c>
      <c r="C45" t="s">
        <v>10</v>
      </c>
      <c r="D45" t="str">
        <f>VLOOKUP($C45,PropertyType[],2,FALSE)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45">
        <f>VLOOKUP($C45,PropertyType[],4,FALSE)</f>
        <v>1</v>
      </c>
      <c r="F45">
        <f>VLOOKUP($C45,PropertyType[],3,FALSE)</f>
        <v>3125</v>
      </c>
    </row>
    <row r="46" spans="2:6" x14ac:dyDescent="0.2">
      <c r="B46" t="s">
        <v>47</v>
      </c>
      <c r="C46" t="s">
        <v>10</v>
      </c>
      <c r="D46" t="str">
        <f>VLOOKUP($C46,PropertyType[],2,FALSE)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46">
        <f>VLOOKUP($C46,PropertyType[],4,FALSE)</f>
        <v>1</v>
      </c>
      <c r="F46">
        <f>VLOOKUP($C46,PropertyType[],3,FALSE)</f>
        <v>3125</v>
      </c>
    </row>
    <row r="47" spans="2:6" x14ac:dyDescent="0.2">
      <c r="B47" t="s">
        <v>48</v>
      </c>
      <c r="C47" t="s">
        <v>10</v>
      </c>
      <c r="D47" t="str">
        <f>VLOOKUP($C47,PropertyType[],2,FALSE)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47">
        <f>VLOOKUP($C47,PropertyType[],4,FALSE)</f>
        <v>1</v>
      </c>
      <c r="F47">
        <f>VLOOKUP($C47,PropertyType[],3,FALSE)</f>
        <v>3125</v>
      </c>
    </row>
    <row r="48" spans="2:6" x14ac:dyDescent="0.2">
      <c r="B48" t="s">
        <v>49</v>
      </c>
      <c r="C48" t="s">
        <v>10</v>
      </c>
      <c r="D48" t="str">
        <f>VLOOKUP($C48,PropertyType[],2,FALSE)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48">
        <f>VLOOKUP($C48,PropertyType[],4,FALSE)</f>
        <v>1</v>
      </c>
      <c r="F48">
        <f>VLOOKUP($C48,PropertyType[],3,FALSE)</f>
        <v>3125</v>
      </c>
    </row>
    <row r="49" spans="2:6" x14ac:dyDescent="0.2">
      <c r="B49" t="s">
        <v>50</v>
      </c>
      <c r="C49" t="s">
        <v>10</v>
      </c>
      <c r="D49" t="str">
        <f>VLOOKUP($C49,PropertyType[],2,FALSE)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49">
        <f>VLOOKUP($C49,PropertyType[],4,FALSE)</f>
        <v>1</v>
      </c>
      <c r="F49">
        <f>VLOOKUP($C49,PropertyType[],3,FALSE)</f>
        <v>3125</v>
      </c>
    </row>
    <row r="50" spans="2:6" x14ac:dyDescent="0.2">
      <c r="B50" t="s">
        <v>51</v>
      </c>
      <c r="C50" t="s">
        <v>10</v>
      </c>
      <c r="D50" t="str">
        <f>VLOOKUP($C50,PropertyType[],2,FALSE)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0">
        <f>VLOOKUP($C50,PropertyType[],4,FALSE)</f>
        <v>1</v>
      </c>
      <c r="F50">
        <f>VLOOKUP($C50,PropertyType[],3,FALSE)</f>
        <v>3125</v>
      </c>
    </row>
    <row r="51" spans="2:6" x14ac:dyDescent="0.2">
      <c r="B51" t="s">
        <v>52</v>
      </c>
      <c r="C51" t="s">
        <v>10</v>
      </c>
      <c r="D51" t="str">
        <f>VLOOKUP($C51,PropertyType[],2,FALSE)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1">
        <f>VLOOKUP($C51,PropertyType[],4,FALSE)</f>
        <v>1</v>
      </c>
      <c r="F51">
        <f>VLOOKUP($C51,PropertyType[],3,FALSE)</f>
        <v>3125</v>
      </c>
    </row>
    <row r="52" spans="2:6" x14ac:dyDescent="0.2">
      <c r="B52" t="s">
        <v>53</v>
      </c>
      <c r="C52" t="s">
        <v>10</v>
      </c>
      <c r="D52" t="str">
        <f>VLOOKUP($C52,PropertyType[],2,FALSE)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2">
        <f>VLOOKUP($C52,PropertyType[],4,FALSE)</f>
        <v>1</v>
      </c>
      <c r="F52">
        <f>VLOOKUP($C52,PropertyType[],3,FALSE)</f>
        <v>3125</v>
      </c>
    </row>
    <row r="53" spans="2:6" x14ac:dyDescent="0.2">
      <c r="B53" t="s">
        <v>54</v>
      </c>
      <c r="C53" t="s">
        <v>10</v>
      </c>
      <c r="D53" t="str">
        <f>VLOOKUP($C53,PropertyType[],2,FALSE)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3">
        <f>VLOOKUP($C53,PropertyType[],4,FALSE)</f>
        <v>1</v>
      </c>
      <c r="F53">
        <f>VLOOKUP($C53,PropertyType[],3,FALSE)</f>
        <v>3125</v>
      </c>
    </row>
    <row r="54" spans="2:6" x14ac:dyDescent="0.2">
      <c r="B54" t="s">
        <v>55</v>
      </c>
      <c r="C54" t="s">
        <v>10</v>
      </c>
      <c r="D54" t="str">
        <f>VLOOKUP($C54,PropertyType[],2,FALSE)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4">
        <f>VLOOKUP($C54,PropertyType[],4,FALSE)</f>
        <v>1</v>
      </c>
      <c r="F54">
        <f>VLOOKUP($C54,PropertyType[],3,FALSE)</f>
        <v>3125</v>
      </c>
    </row>
    <row r="55" spans="2:6" x14ac:dyDescent="0.2">
      <c r="B55" t="s">
        <v>56</v>
      </c>
      <c r="C55" t="s">
        <v>10</v>
      </c>
      <c r="D55" t="str">
        <f>VLOOKUP($C55,PropertyType[],2,FALSE)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5">
        <f>VLOOKUP($C55,PropertyType[],4,FALSE)</f>
        <v>1</v>
      </c>
      <c r="F55">
        <f>VLOOKUP($C55,PropertyType[],3,FALSE)</f>
        <v>3125</v>
      </c>
    </row>
    <row r="56" spans="2:6" x14ac:dyDescent="0.2">
      <c r="B56" t="s">
        <v>57</v>
      </c>
      <c r="C56" t="s">
        <v>10</v>
      </c>
      <c r="D56" t="str">
        <f>VLOOKUP($C56,PropertyType[],2,FALSE)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6">
        <f>VLOOKUP($C56,PropertyType[],4,FALSE)</f>
        <v>1</v>
      </c>
      <c r="F56">
        <f>VLOOKUP($C56,PropertyType[],3,FALSE)</f>
        <v>3125</v>
      </c>
    </row>
    <row r="57" spans="2:6" x14ac:dyDescent="0.2">
      <c r="B57" t="s">
        <v>58</v>
      </c>
      <c r="C57" t="s">
        <v>10</v>
      </c>
      <c r="D57" t="str">
        <f>VLOOKUP($C57,PropertyType[],2,FALSE)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7">
        <f>VLOOKUP($C57,PropertyType[],4,FALSE)</f>
        <v>1</v>
      </c>
      <c r="F57">
        <f>VLOOKUP($C57,PropertyType[],3,FALSE)</f>
        <v>3125</v>
      </c>
    </row>
    <row r="58" spans="2:6" x14ac:dyDescent="0.2">
      <c r="B58" t="s">
        <v>59</v>
      </c>
      <c r="C58" t="s">
        <v>10</v>
      </c>
      <c r="D58" t="str">
        <f>VLOOKUP($C58,PropertyType[],2,FALSE)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8">
        <f>VLOOKUP($C58,PropertyType[],4,FALSE)</f>
        <v>1</v>
      </c>
      <c r="F58">
        <f>VLOOKUP($C58,PropertyType[],3,FALSE)</f>
        <v>3125</v>
      </c>
    </row>
    <row r="59" spans="2:6" x14ac:dyDescent="0.2">
      <c r="B59" t="s">
        <v>60</v>
      </c>
      <c r="C59" t="s">
        <v>10</v>
      </c>
      <c r="D59" t="str">
        <f>VLOOKUP($C59,PropertyType[],2,FALSE)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59">
        <f>VLOOKUP($C59,PropertyType[],4,FALSE)</f>
        <v>1</v>
      </c>
      <c r="F59">
        <f>VLOOKUP($C59,PropertyType[],3,FALSE)</f>
        <v>3125</v>
      </c>
    </row>
    <row r="60" spans="2:6" x14ac:dyDescent="0.2">
      <c r="B60" t="s">
        <v>61</v>
      </c>
      <c r="C60" t="s">
        <v>10</v>
      </c>
      <c r="D60" t="str">
        <f>VLOOKUP($C60,PropertyType[],2,FALSE)</f>
        <v>A large, private bedroom fitted with temperature-controlled walls and soft lunar lighting, ensuring a comfortable, restful environment. The room includes a panoramic lunar viewport, providing stunning views of the Moon’s surface and beyond. Ample storage space is built in to accommodate personal belongings and gear. Integrated within the bedroom is a small but efficient work area, designed for lunar-based projects or remote work. Equipped with ergonomic seating, a fold-out desk, and Earth-lunar communications capabilities, this workspace offers a peaceful, focused environment for productivity.</v>
      </c>
      <c r="E60">
        <f>VLOOKUP($C60,PropertyType[],4,FALSE)</f>
        <v>1</v>
      </c>
      <c r="F60">
        <f>VLOOKUP($C60,PropertyType[],3,FALSE)</f>
        <v>3125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E13"/>
  <sheetViews>
    <sheetView zoomScale="120" zoomScaleNormal="120" workbookViewId="0">
      <selection activeCell="B11" sqref="B11"/>
    </sheetView>
  </sheetViews>
  <sheetFormatPr baseColWidth="10" defaultColWidth="8.83203125" defaultRowHeight="15" x14ac:dyDescent="0.2"/>
  <cols>
    <col min="2" max="2" width="23.83203125" bestFit="1" customWidth="1"/>
    <col min="3" max="3" width="51.1640625" customWidth="1"/>
    <col min="4" max="4" width="23.1640625" customWidth="1"/>
    <col min="5" max="5" width="11.1640625" customWidth="1"/>
  </cols>
  <sheetData>
    <row r="10" spans="2:5" x14ac:dyDescent="0.2">
      <c r="B10" t="s">
        <v>3</v>
      </c>
      <c r="C10" t="s">
        <v>4</v>
      </c>
      <c r="D10" t="s">
        <v>5</v>
      </c>
      <c r="E10" t="s">
        <v>6</v>
      </c>
    </row>
    <row r="11" spans="2:5" ht="80" x14ac:dyDescent="0.2">
      <c r="B11" t="s">
        <v>7</v>
      </c>
      <c r="C11" s="1" t="s">
        <v>8</v>
      </c>
      <c r="D11" s="1">
        <v>5535</v>
      </c>
      <c r="E11">
        <v>2</v>
      </c>
    </row>
    <row r="12" spans="2:5" ht="80" x14ac:dyDescent="0.2">
      <c r="B12" t="s">
        <v>169</v>
      </c>
      <c r="C12" s="1" t="s">
        <v>9</v>
      </c>
      <c r="D12" s="1">
        <v>4250</v>
      </c>
      <c r="E12">
        <v>3</v>
      </c>
    </row>
    <row r="13" spans="2:5" ht="160" x14ac:dyDescent="0.2">
      <c r="B13" t="s">
        <v>10</v>
      </c>
      <c r="C13" s="1" t="s">
        <v>167</v>
      </c>
      <c r="D13" s="1">
        <v>3125</v>
      </c>
      <c r="E13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Leases</vt:lpstr>
      <vt:lpstr>Properties</vt:lpstr>
      <vt:lpstr>Property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2024-10-02T16:57:17Z</dcterms:modified>
</cp:coreProperties>
</file>