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ojong\"/>
    </mc:Choice>
  </mc:AlternateContent>
  <bookViews>
    <workbookView xWindow="0" yWindow="0" windowWidth="28800" windowHeight="1239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92" i="1" l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2" i="1"/>
  <c r="T92" i="1" l="1"/>
  <c r="W92" i="1"/>
  <c r="U92" i="1"/>
  <c r="T91" i="1"/>
  <c r="U91" i="1"/>
  <c r="W91" i="1" s="1"/>
  <c r="T90" i="1"/>
  <c r="W90" i="1" s="1"/>
  <c r="U90" i="1"/>
  <c r="T89" i="1"/>
  <c r="W89" i="1" s="1"/>
  <c r="U89" i="1"/>
  <c r="T88" i="1"/>
  <c r="W88" i="1"/>
  <c r="U88" i="1"/>
  <c r="T87" i="1"/>
  <c r="U87" i="1"/>
  <c r="T86" i="1"/>
  <c r="W86" i="1" s="1"/>
  <c r="U86" i="1"/>
  <c r="C92" i="1"/>
  <c r="C91" i="1"/>
  <c r="C90" i="1"/>
  <c r="C89" i="1"/>
  <c r="C88" i="1"/>
  <c r="C87" i="1"/>
  <c r="C86" i="1"/>
  <c r="T85" i="1"/>
  <c r="U85" i="1"/>
  <c r="W85" i="1" s="1"/>
  <c r="T84" i="1"/>
  <c r="W84" i="1" s="1"/>
  <c r="U84" i="1"/>
  <c r="T83" i="1"/>
  <c r="W83" i="1" s="1"/>
  <c r="U83" i="1"/>
  <c r="T82" i="1"/>
  <c r="U82" i="1"/>
  <c r="T81" i="1"/>
  <c r="W81" i="1" s="1"/>
  <c r="U81" i="1"/>
  <c r="T80" i="1"/>
  <c r="U80" i="1"/>
  <c r="T79" i="1"/>
  <c r="W79" i="1" s="1"/>
  <c r="U79" i="1"/>
  <c r="C85" i="1"/>
  <c r="C84" i="1"/>
  <c r="C83" i="1"/>
  <c r="C82" i="1"/>
  <c r="C81" i="1"/>
  <c r="C80" i="1"/>
  <c r="C79" i="1"/>
  <c r="X89" i="1" l="1"/>
  <c r="X88" i="1"/>
  <c r="W80" i="1"/>
  <c r="X81" i="1" s="1"/>
  <c r="W82" i="1"/>
  <c r="W87" i="1"/>
  <c r="X87" i="1" s="1"/>
  <c r="T78" i="1"/>
  <c r="U78" i="1"/>
  <c r="C78" i="1"/>
  <c r="T77" i="1"/>
  <c r="U77" i="1"/>
  <c r="C77" i="1"/>
  <c r="T76" i="1"/>
  <c r="U76" i="1"/>
  <c r="C76" i="1"/>
  <c r="T75" i="1"/>
  <c r="U75" i="1"/>
  <c r="C75" i="1"/>
  <c r="T74" i="1"/>
  <c r="U74" i="1"/>
  <c r="C74" i="1"/>
  <c r="T73" i="1"/>
  <c r="U73" i="1"/>
  <c r="C73" i="1"/>
  <c r="T72" i="1"/>
  <c r="U72" i="1"/>
  <c r="C72" i="1"/>
  <c r="T71" i="1"/>
  <c r="U71" i="1"/>
  <c r="T70" i="1"/>
  <c r="U70" i="1"/>
  <c r="T69" i="1"/>
  <c r="U69" i="1"/>
  <c r="T68" i="1"/>
  <c r="U68" i="1"/>
  <c r="T67" i="1"/>
  <c r="U67" i="1"/>
  <c r="T66" i="1"/>
  <c r="U66" i="1"/>
  <c r="T65" i="1"/>
  <c r="U65" i="1"/>
  <c r="C71" i="1"/>
  <c r="C70" i="1"/>
  <c r="C69" i="1"/>
  <c r="C68" i="1"/>
  <c r="C67" i="1"/>
  <c r="C66" i="1"/>
  <c r="C65" i="1"/>
  <c r="T64" i="1"/>
  <c r="U64" i="1"/>
  <c r="T63" i="1"/>
  <c r="U63" i="1"/>
  <c r="T62" i="1"/>
  <c r="U62" i="1"/>
  <c r="T61" i="1"/>
  <c r="U61" i="1"/>
  <c r="T60" i="1"/>
  <c r="U60" i="1"/>
  <c r="T59" i="1"/>
  <c r="U59" i="1"/>
  <c r="T58" i="1"/>
  <c r="U58" i="1"/>
  <c r="C64" i="1"/>
  <c r="C63" i="1"/>
  <c r="C62" i="1"/>
  <c r="C61" i="1"/>
  <c r="C60" i="1"/>
  <c r="C59" i="1"/>
  <c r="C58" i="1"/>
  <c r="X82" i="1" l="1"/>
  <c r="W63" i="1"/>
  <c r="X79" i="1"/>
  <c r="W66" i="1"/>
  <c r="W70" i="1"/>
  <c r="X80" i="1"/>
  <c r="X86" i="1"/>
  <c r="W58" i="1"/>
  <c r="W62" i="1"/>
  <c r="W65" i="1"/>
  <c r="W69" i="1"/>
  <c r="W61" i="1"/>
  <c r="W60" i="1"/>
  <c r="W68" i="1"/>
  <c r="W59" i="1"/>
  <c r="W64" i="1"/>
  <c r="W67" i="1"/>
  <c r="W71" i="1"/>
  <c r="W72" i="1"/>
  <c r="W73" i="1"/>
  <c r="W74" i="1"/>
  <c r="W75" i="1"/>
  <c r="W76" i="1"/>
  <c r="W77" i="1"/>
  <c r="W78" i="1"/>
  <c r="T57" i="1"/>
  <c r="U57" i="1"/>
  <c r="T56" i="1"/>
  <c r="U56" i="1"/>
  <c r="W56" i="1" s="1"/>
  <c r="T55" i="1"/>
  <c r="U55" i="1"/>
  <c r="W55" i="1" s="1"/>
  <c r="T54" i="1"/>
  <c r="U54" i="1"/>
  <c r="W54" i="1" s="1"/>
  <c r="T53" i="1"/>
  <c r="U53" i="1"/>
  <c r="W53" i="1" s="1"/>
  <c r="T52" i="1"/>
  <c r="U52" i="1"/>
  <c r="W52" i="1" s="1"/>
  <c r="C57" i="1"/>
  <c r="C56" i="1"/>
  <c r="C55" i="1"/>
  <c r="C54" i="1"/>
  <c r="C53" i="1"/>
  <c r="C52" i="1"/>
  <c r="T51" i="1"/>
  <c r="W51" i="1"/>
  <c r="U51" i="1"/>
  <c r="C51" i="1"/>
  <c r="T50" i="1"/>
  <c r="U50" i="1"/>
  <c r="T49" i="1"/>
  <c r="U49" i="1"/>
  <c r="C50" i="1"/>
  <c r="C49" i="1"/>
  <c r="C48" i="1"/>
  <c r="C47" i="1"/>
  <c r="C46" i="1"/>
  <c r="C45" i="1"/>
  <c r="C44" i="1"/>
  <c r="X53" i="1" l="1"/>
  <c r="X51" i="1"/>
  <c r="W50" i="1"/>
  <c r="X59" i="1"/>
  <c r="X58" i="1"/>
  <c r="X61" i="1"/>
  <c r="X60" i="1"/>
  <c r="X75" i="1"/>
  <c r="X73" i="1"/>
  <c r="X74" i="1"/>
  <c r="X72" i="1"/>
  <c r="W49" i="1"/>
  <c r="X67" i="1"/>
  <c r="X66" i="1"/>
  <c r="X65" i="1"/>
  <c r="X68" i="1"/>
  <c r="W57" i="1"/>
  <c r="X52" i="1" s="1"/>
  <c r="C42" i="1"/>
  <c r="C43" i="1"/>
  <c r="C41" i="1"/>
  <c r="C40" i="1"/>
  <c r="C39" i="1"/>
  <c r="C38" i="1"/>
  <c r="C37" i="1"/>
  <c r="C36" i="1"/>
  <c r="C35" i="1"/>
  <c r="C34" i="1"/>
  <c r="T34" i="1"/>
  <c r="U34" i="1"/>
  <c r="T35" i="1"/>
  <c r="U35" i="1"/>
  <c r="U36" i="1"/>
  <c r="T37" i="1"/>
  <c r="U37" i="1"/>
  <c r="T38" i="1"/>
  <c r="U38" i="1"/>
  <c r="T39" i="1"/>
  <c r="U39" i="1"/>
  <c r="T40" i="1"/>
  <c r="U40" i="1"/>
  <c r="T41" i="1"/>
  <c r="U41" i="1"/>
  <c r="T42" i="1"/>
  <c r="U42" i="1"/>
  <c r="T43" i="1"/>
  <c r="U43" i="1"/>
  <c r="T44" i="1"/>
  <c r="U44" i="1"/>
  <c r="T45" i="1"/>
  <c r="U45" i="1"/>
  <c r="T46" i="1"/>
  <c r="U46" i="1"/>
  <c r="T47" i="1"/>
  <c r="U47" i="1"/>
  <c r="T48" i="1"/>
  <c r="U48" i="1"/>
  <c r="T30" i="1"/>
  <c r="U30" i="1"/>
  <c r="T31" i="1"/>
  <c r="U31" i="1"/>
  <c r="T32" i="1"/>
  <c r="U32" i="1"/>
  <c r="T33" i="1"/>
  <c r="U33" i="1"/>
  <c r="C33" i="1"/>
  <c r="C32" i="1"/>
  <c r="C31" i="1"/>
  <c r="C30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2" i="1"/>
  <c r="T11" i="1"/>
  <c r="U11" i="1"/>
  <c r="T12" i="1"/>
  <c r="U12" i="1"/>
  <c r="T13" i="1"/>
  <c r="U13" i="1"/>
  <c r="T14" i="1"/>
  <c r="U14" i="1"/>
  <c r="T15" i="1"/>
  <c r="U15" i="1"/>
  <c r="T16" i="1"/>
  <c r="U16" i="1"/>
  <c r="T17" i="1"/>
  <c r="U17" i="1"/>
  <c r="T18" i="1"/>
  <c r="U18" i="1"/>
  <c r="T19" i="1"/>
  <c r="U19" i="1"/>
  <c r="T20" i="1"/>
  <c r="U20" i="1"/>
  <c r="T21" i="1"/>
  <c r="U21" i="1"/>
  <c r="T22" i="1"/>
  <c r="U22" i="1"/>
  <c r="T23" i="1"/>
  <c r="U23" i="1"/>
  <c r="T24" i="1"/>
  <c r="U24" i="1"/>
  <c r="T25" i="1"/>
  <c r="U25" i="1"/>
  <c r="T26" i="1"/>
  <c r="U26" i="1"/>
  <c r="T27" i="1"/>
  <c r="U27" i="1"/>
  <c r="T28" i="1"/>
  <c r="U28" i="1"/>
  <c r="T29" i="1"/>
  <c r="U29" i="1"/>
  <c r="T3" i="1"/>
  <c r="U3" i="1"/>
  <c r="T4" i="1"/>
  <c r="U4" i="1"/>
  <c r="T5" i="1"/>
  <c r="U5" i="1"/>
  <c r="T6" i="1"/>
  <c r="U6" i="1"/>
  <c r="T7" i="1"/>
  <c r="U7" i="1"/>
  <c r="T8" i="1"/>
  <c r="U8" i="1"/>
  <c r="T9" i="1"/>
  <c r="U9" i="1"/>
  <c r="T10" i="1"/>
  <c r="U10" i="1"/>
  <c r="U2" i="1"/>
  <c r="T2" i="1"/>
  <c r="W30" i="1" l="1"/>
  <c r="X54" i="1"/>
  <c r="AA27" i="1"/>
  <c r="AG27" i="1"/>
  <c r="AG24" i="1"/>
  <c r="AA24" i="1"/>
  <c r="AD20" i="1"/>
  <c r="AJ20" i="1"/>
  <c r="AD17" i="1"/>
  <c r="AA13" i="1"/>
  <c r="AG13" i="1"/>
  <c r="AG10" i="1"/>
  <c r="AA10" i="1"/>
  <c r="AG17" i="1"/>
  <c r="AD13" i="1"/>
  <c r="AD10" i="1"/>
  <c r="AI27" i="1"/>
  <c r="Z20" i="1"/>
  <c r="AF17" i="1"/>
  <c r="AC13" i="1"/>
  <c r="AC10" i="1"/>
  <c r="Z27" i="1"/>
  <c r="AF27" i="1"/>
  <c r="AF24" i="1"/>
  <c r="Z24" i="1"/>
  <c r="AC20" i="1"/>
  <c r="AI20" i="1"/>
  <c r="AC17" i="1"/>
  <c r="Z13" i="1"/>
  <c r="AF13" i="1"/>
  <c r="AF10" i="1"/>
  <c r="Z10" i="1"/>
  <c r="AD27" i="1"/>
  <c r="AJ27" i="1"/>
  <c r="AD24" i="1"/>
  <c r="AA20" i="1"/>
  <c r="AG20" i="1"/>
  <c r="AA17" i="1"/>
  <c r="AJ13" i="1"/>
  <c r="AC27" i="1"/>
  <c r="AC24" i="1"/>
  <c r="AF20" i="1"/>
  <c r="Z17" i="1"/>
  <c r="AI13" i="1"/>
  <c r="W31" i="1"/>
  <c r="W32" i="1"/>
  <c r="W33" i="1"/>
  <c r="W48" i="1"/>
  <c r="W47" i="1"/>
  <c r="W46" i="1"/>
  <c r="W45" i="1"/>
  <c r="W44" i="1"/>
  <c r="W43" i="1"/>
  <c r="W42" i="1"/>
  <c r="W41" i="1"/>
  <c r="W40" i="1"/>
  <c r="W39" i="1"/>
  <c r="W38" i="1"/>
  <c r="W37" i="1"/>
  <c r="W36" i="1"/>
  <c r="W35" i="1"/>
  <c r="W34" i="1"/>
  <c r="W3" i="1"/>
  <c r="W2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4" i="1"/>
  <c r="W13" i="1"/>
  <c r="W15" i="1"/>
  <c r="W12" i="1"/>
  <c r="W11" i="1"/>
  <c r="W9" i="1"/>
  <c r="W10" i="1"/>
  <c r="W8" i="1"/>
  <c r="W7" i="1"/>
  <c r="W6" i="1"/>
  <c r="W5" i="1"/>
  <c r="W4" i="1"/>
  <c r="X19" i="1" l="1"/>
  <c r="X17" i="1"/>
  <c r="X18" i="1"/>
  <c r="X16" i="1"/>
  <c r="X12" i="1"/>
  <c r="X11" i="1"/>
  <c r="X10" i="1"/>
  <c r="X9" i="1"/>
  <c r="X3" i="1"/>
  <c r="X2" i="1"/>
  <c r="X5" i="1"/>
  <c r="X4" i="1"/>
  <c r="X47" i="1"/>
  <c r="X45" i="1"/>
  <c r="X46" i="1"/>
  <c r="X44" i="1"/>
  <c r="X25" i="1"/>
  <c r="X24" i="1"/>
  <c r="X26" i="1"/>
  <c r="X23" i="1"/>
  <c r="X40" i="1"/>
  <c r="X39" i="1"/>
  <c r="X38" i="1"/>
  <c r="X37" i="1"/>
  <c r="X31" i="1"/>
  <c r="X30" i="1"/>
  <c r="X33" i="1"/>
  <c r="X32" i="1"/>
  <c r="Z6" i="1"/>
  <c r="AA6" i="1"/>
  <c r="AD6" i="1"/>
  <c r="AC6" i="1"/>
  <c r="AD3" i="1"/>
  <c r="AC3" i="1"/>
  <c r="AF3" i="1"/>
  <c r="AG3" i="1"/>
  <c r="AJ6" i="1"/>
  <c r="AI6" i="1"/>
  <c r="AG6" i="1"/>
  <c r="AF6" i="1"/>
  <c r="AA3" i="1"/>
  <c r="Z3" i="1"/>
</calcChain>
</file>

<file path=xl/sharedStrings.xml><?xml version="1.0" encoding="utf-8"?>
<sst xmlns="http://schemas.openxmlformats.org/spreadsheetml/2006/main" count="129" uniqueCount="19">
  <si>
    <t>매스꺼움</t>
    <phoneticPr fontId="1" type="noConversion"/>
  </si>
  <si>
    <t>안구불편</t>
    <phoneticPr fontId="1" type="noConversion"/>
  </si>
  <si>
    <t>방향감각상실</t>
    <phoneticPr fontId="1" type="noConversion"/>
  </si>
  <si>
    <t>Total</t>
    <phoneticPr fontId="1" type="noConversion"/>
  </si>
  <si>
    <t>flicker</t>
    <phoneticPr fontId="1" type="noConversion"/>
  </si>
  <si>
    <t>third</t>
    <phoneticPr fontId="1" type="noConversion"/>
  </si>
  <si>
    <t>fps</t>
    <phoneticPr fontId="1" type="noConversion"/>
  </si>
  <si>
    <t>noPoint</t>
    <phoneticPr fontId="1" type="noConversion"/>
  </si>
  <si>
    <t>rotate</t>
    <phoneticPr fontId="1" type="noConversion"/>
  </si>
  <si>
    <t>noControl</t>
    <phoneticPr fontId="1" type="noConversion"/>
  </si>
  <si>
    <t>type</t>
    <phoneticPr fontId="1" type="noConversion"/>
  </si>
  <si>
    <t>normal</t>
    <phoneticPr fontId="1" type="noConversion"/>
  </si>
  <si>
    <t>average</t>
    <phoneticPr fontId="1" type="noConversion"/>
  </si>
  <si>
    <t>5.정재영</t>
    <phoneticPr fontId="1" type="noConversion"/>
  </si>
  <si>
    <t>메스끄러움</t>
    <phoneticPr fontId="1" type="noConversion"/>
  </si>
  <si>
    <t>안구불편</t>
    <phoneticPr fontId="1" type="noConversion"/>
  </si>
  <si>
    <t>방향감각상실</t>
    <phoneticPr fontId="1" type="noConversion"/>
  </si>
  <si>
    <t>종합</t>
    <phoneticPr fontId="1" type="noConversion"/>
  </si>
  <si>
    <t>표준편차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</si>
</sst>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10"/>
  <sheetViews>
    <sheetView tabSelected="1" topLeftCell="A93" zoomScaleNormal="100" workbookViewId="0">
      <selection activeCell="K98" sqref="K98:K110"/>
    </sheetView>
  </sheetViews>
  <sheetFormatPr defaultRowHeight="16.5" x14ac:dyDescent="0.3"/>
  <sheetData>
    <row r="1" spans="1:38" x14ac:dyDescent="0.3">
      <c r="C1" t="s">
        <v>10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 t="s">
        <v>0</v>
      </c>
      <c r="U1" t="s">
        <v>1</v>
      </c>
      <c r="V1" t="s">
        <v>2</v>
      </c>
      <c r="W1" t="s">
        <v>3</v>
      </c>
      <c r="Y1" t="s">
        <v>17</v>
      </c>
      <c r="AK1">
        <v>0</v>
      </c>
      <c r="AL1" t="s">
        <v>11</v>
      </c>
    </row>
    <row r="2" spans="1:38" x14ac:dyDescent="0.3">
      <c r="A2">
        <v>1</v>
      </c>
      <c r="B2">
        <v>0</v>
      </c>
      <c r="C2" t="str">
        <f t="shared" ref="C2:C33" si="0">VLOOKUP(B2,$AK$1:$AL$7,2,FALSE)</f>
        <v>normal</v>
      </c>
      <c r="D2">
        <v>2</v>
      </c>
      <c r="E2">
        <v>1</v>
      </c>
      <c r="F2">
        <v>0</v>
      </c>
      <c r="G2">
        <v>1</v>
      </c>
      <c r="H2">
        <v>2</v>
      </c>
      <c r="I2">
        <v>0</v>
      </c>
      <c r="J2">
        <v>0</v>
      </c>
      <c r="K2">
        <v>0</v>
      </c>
      <c r="L2">
        <v>1</v>
      </c>
      <c r="M2">
        <v>0</v>
      </c>
      <c r="N2">
        <v>2</v>
      </c>
      <c r="O2">
        <v>2</v>
      </c>
      <c r="P2">
        <v>0</v>
      </c>
      <c r="Q2">
        <v>0</v>
      </c>
      <c r="R2">
        <v>0</v>
      </c>
      <c r="S2">
        <v>0</v>
      </c>
      <c r="T2">
        <f>(D2+I2+J2+K2+L2+R2+S2) * 9.54</f>
        <v>28.619999999999997</v>
      </c>
      <c r="U2">
        <f>(D2+E2+F2+G2+H2+L2+N2) * 7.58</f>
        <v>68.22</v>
      </c>
      <c r="V2">
        <f>(H2+J2+M2+N2+O2+P2+Q2) * 13.92</f>
        <v>83.52</v>
      </c>
      <c r="W2">
        <f>(T2+U2+V2) * 3.74</f>
        <v>674.54640000000006</v>
      </c>
      <c r="X2">
        <f>MAX(W2:W8)</f>
        <v>958.78640000000007</v>
      </c>
      <c r="Y2" t="s">
        <v>10</v>
      </c>
      <c r="Z2" t="s">
        <v>12</v>
      </c>
      <c r="AA2" t="s">
        <v>18</v>
      </c>
      <c r="AB2" t="s">
        <v>10</v>
      </c>
      <c r="AC2" t="s">
        <v>12</v>
      </c>
      <c r="AD2" t="s">
        <v>18</v>
      </c>
      <c r="AE2" t="s">
        <v>10</v>
      </c>
      <c r="AF2" t="s">
        <v>12</v>
      </c>
      <c r="AG2" t="s">
        <v>18</v>
      </c>
      <c r="AK2">
        <v>1</v>
      </c>
      <c r="AL2" t="s">
        <v>4</v>
      </c>
    </row>
    <row r="3" spans="1:38" x14ac:dyDescent="0.3">
      <c r="B3">
        <v>1</v>
      </c>
      <c r="C3" t="str">
        <f t="shared" si="0"/>
        <v>flicker</v>
      </c>
      <c r="D3">
        <v>2</v>
      </c>
      <c r="E3">
        <v>2</v>
      </c>
      <c r="F3">
        <v>0</v>
      </c>
      <c r="G3">
        <v>3</v>
      </c>
      <c r="H3">
        <v>2</v>
      </c>
      <c r="I3">
        <v>0</v>
      </c>
      <c r="J3">
        <v>0</v>
      </c>
      <c r="K3">
        <v>0</v>
      </c>
      <c r="L3">
        <v>1</v>
      </c>
      <c r="M3">
        <v>1</v>
      </c>
      <c r="N3">
        <v>2</v>
      </c>
      <c r="O3">
        <v>1</v>
      </c>
      <c r="P3">
        <v>1</v>
      </c>
      <c r="Q3">
        <v>0</v>
      </c>
      <c r="R3">
        <v>0</v>
      </c>
      <c r="S3">
        <v>0</v>
      </c>
      <c r="T3">
        <f t="shared" ref="T3:T8" si="1">(D3+I3+J3+K3+L3+R3+S3) * 9.54</f>
        <v>28.619999999999997</v>
      </c>
      <c r="U3">
        <f t="shared" ref="U3:U8" si="2">(D3+E3+F3+G3+H3+L3+N3) * 7.58</f>
        <v>90.960000000000008</v>
      </c>
      <c r="V3">
        <f t="shared" ref="V3:V66" si="3">(H3+J3+M3+N3+O3+P3+Q3) * 13.92</f>
        <v>97.44</v>
      </c>
      <c r="W3">
        <f t="shared" ref="W3:W8" si="4">(T3+U3+V3) * 3.74</f>
        <v>811.65480000000014</v>
      </c>
      <c r="X3">
        <f>MIN(W2:W8)</f>
        <v>196.49960000000002</v>
      </c>
      <c r="Y3" t="s">
        <v>11</v>
      </c>
      <c r="Z3">
        <f>DAVERAGE($B$1:$W$92,$W$1,Y2:Y3)</f>
        <v>276.62190769230767</v>
      </c>
      <c r="AA3">
        <f>DSTDEV($B$1:$W$92,$W$1,Y2:Y3)</f>
        <v>229.82819221399006</v>
      </c>
      <c r="AB3" t="s">
        <v>4</v>
      </c>
      <c r="AC3">
        <f>DAVERAGE($B$1:$W$92,$W$1,AB2:AB3)</f>
        <v>379.71932307692316</v>
      </c>
      <c r="AD3">
        <f>DSTDEV($B$1:$W$92,$W$1,AB2:AB3)</f>
        <v>264.84463934477435</v>
      </c>
      <c r="AE3" t="s">
        <v>5</v>
      </c>
      <c r="AF3">
        <f>DAVERAGE($B$1:$W$92,$W$1,AE2:AE3)</f>
        <v>375.4327076923077</v>
      </c>
      <c r="AG3">
        <f>DSTDEV($B$1:$W$92,$W$1,AE2:AE3)</f>
        <v>493.37383219372725</v>
      </c>
      <c r="AK3">
        <v>2</v>
      </c>
      <c r="AL3" t="s">
        <v>5</v>
      </c>
    </row>
    <row r="4" spans="1:38" x14ac:dyDescent="0.3">
      <c r="B4">
        <v>2</v>
      </c>
      <c r="C4" t="str">
        <f t="shared" si="0"/>
        <v>third</v>
      </c>
      <c r="D4">
        <v>1</v>
      </c>
      <c r="E4">
        <v>0</v>
      </c>
      <c r="F4">
        <v>0</v>
      </c>
      <c r="G4">
        <v>1</v>
      </c>
      <c r="H4">
        <v>1</v>
      </c>
      <c r="I4">
        <v>0</v>
      </c>
      <c r="J4">
        <v>0</v>
      </c>
      <c r="K4">
        <v>0</v>
      </c>
      <c r="L4">
        <v>1</v>
      </c>
      <c r="M4">
        <v>0</v>
      </c>
      <c r="N4">
        <v>1</v>
      </c>
      <c r="O4">
        <v>1</v>
      </c>
      <c r="P4">
        <v>1</v>
      </c>
      <c r="Q4">
        <v>0</v>
      </c>
      <c r="R4">
        <v>0</v>
      </c>
      <c r="S4">
        <v>0</v>
      </c>
      <c r="T4">
        <f t="shared" si="1"/>
        <v>19.079999999999998</v>
      </c>
      <c r="U4">
        <f t="shared" si="2"/>
        <v>37.9</v>
      </c>
      <c r="V4">
        <f t="shared" si="3"/>
        <v>55.68</v>
      </c>
      <c r="W4">
        <f t="shared" si="4"/>
        <v>421.34840000000003</v>
      </c>
      <c r="X4">
        <f>AVERAGE(W2:W8)</f>
        <v>593.44182857142857</v>
      </c>
      <c r="AK4">
        <v>3</v>
      </c>
      <c r="AL4" t="s">
        <v>6</v>
      </c>
    </row>
    <row r="5" spans="1:38" x14ac:dyDescent="0.3">
      <c r="B5">
        <v>5</v>
      </c>
      <c r="C5" t="str">
        <f t="shared" si="0"/>
        <v>rotate</v>
      </c>
      <c r="D5">
        <v>2</v>
      </c>
      <c r="E5">
        <v>1</v>
      </c>
      <c r="F5">
        <v>0</v>
      </c>
      <c r="G5">
        <v>1</v>
      </c>
      <c r="H5">
        <v>1</v>
      </c>
      <c r="I5">
        <v>0</v>
      </c>
      <c r="J5">
        <v>0</v>
      </c>
      <c r="K5">
        <v>0</v>
      </c>
      <c r="L5">
        <v>2</v>
      </c>
      <c r="M5">
        <v>1</v>
      </c>
      <c r="N5">
        <v>1</v>
      </c>
      <c r="O5">
        <v>1</v>
      </c>
      <c r="P5">
        <v>1</v>
      </c>
      <c r="Q5">
        <v>3</v>
      </c>
      <c r="R5">
        <v>0</v>
      </c>
      <c r="S5">
        <v>0</v>
      </c>
      <c r="T5">
        <f t="shared" si="1"/>
        <v>38.159999999999997</v>
      </c>
      <c r="U5">
        <f t="shared" si="2"/>
        <v>60.64</v>
      </c>
      <c r="V5">
        <f t="shared" si="3"/>
        <v>111.36</v>
      </c>
      <c r="W5">
        <f t="shared" si="4"/>
        <v>785.99840000000006</v>
      </c>
      <c r="X5">
        <f>MEDIAN(W2:W8)</f>
        <v>674.54640000000006</v>
      </c>
      <c r="Y5" t="s">
        <v>10</v>
      </c>
      <c r="Z5" t="s">
        <v>12</v>
      </c>
      <c r="AA5" t="s">
        <v>18</v>
      </c>
      <c r="AB5" t="s">
        <v>10</v>
      </c>
      <c r="AC5" t="s">
        <v>12</v>
      </c>
      <c r="AD5" t="s">
        <v>18</v>
      </c>
      <c r="AE5" t="s">
        <v>10</v>
      </c>
      <c r="AF5" t="s">
        <v>12</v>
      </c>
      <c r="AG5" t="s">
        <v>18</v>
      </c>
      <c r="AH5" t="s">
        <v>10</v>
      </c>
      <c r="AI5" t="s">
        <v>12</v>
      </c>
      <c r="AJ5" t="s">
        <v>18</v>
      </c>
      <c r="AK5">
        <v>4</v>
      </c>
      <c r="AL5" t="s">
        <v>7</v>
      </c>
    </row>
    <row r="6" spans="1:38" x14ac:dyDescent="0.3">
      <c r="B6">
        <v>3</v>
      </c>
      <c r="C6" t="str">
        <f t="shared" si="0"/>
        <v>fps</v>
      </c>
      <c r="D6">
        <v>1</v>
      </c>
      <c r="E6">
        <v>0</v>
      </c>
      <c r="F6">
        <v>0</v>
      </c>
      <c r="G6">
        <v>1</v>
      </c>
      <c r="H6">
        <v>1</v>
      </c>
      <c r="I6">
        <v>0</v>
      </c>
      <c r="J6">
        <v>0</v>
      </c>
      <c r="K6">
        <v>0</v>
      </c>
      <c r="L6">
        <v>0</v>
      </c>
      <c r="M6">
        <v>0</v>
      </c>
      <c r="N6">
        <v>1</v>
      </c>
      <c r="O6">
        <v>1</v>
      </c>
      <c r="P6">
        <v>0</v>
      </c>
      <c r="Q6">
        <v>0</v>
      </c>
      <c r="R6">
        <v>0</v>
      </c>
      <c r="S6">
        <v>0</v>
      </c>
      <c r="T6">
        <f t="shared" si="1"/>
        <v>9.5399999999999991</v>
      </c>
      <c r="U6">
        <f t="shared" si="2"/>
        <v>30.32</v>
      </c>
      <c r="V6">
        <f t="shared" si="3"/>
        <v>41.76</v>
      </c>
      <c r="W6">
        <f t="shared" si="4"/>
        <v>305.25880000000001</v>
      </c>
      <c r="Y6" t="s">
        <v>6</v>
      </c>
      <c r="Z6">
        <f>DAVERAGE($B$1:$W$92,$W$1,Y5:Y6)</f>
        <v>319.87932307692307</v>
      </c>
      <c r="AA6">
        <f>DSTDEV($B$1:$W$92,$W$1,Y5:Y6)</f>
        <v>272.39131242100376</v>
      </c>
      <c r="AB6" t="s">
        <v>7</v>
      </c>
      <c r="AC6">
        <f>DAVERAGE($B$1:$W$92,$W$1,AB5:AB6)</f>
        <v>279.94763076923078</v>
      </c>
      <c r="AD6">
        <f>DSTDEV($B$1:$W$92,$W$1,AB5:AB6)</f>
        <v>345.29538544500173</v>
      </c>
      <c r="AE6" t="s">
        <v>8</v>
      </c>
      <c r="AF6">
        <f>DAVERAGE($B$1:$W$92,$W$1,AE5:AE6)</f>
        <v>472.31021538461539</v>
      </c>
      <c r="AG6">
        <f>DSTDEV($B$1:$W$92,$W$1,AE5:AE6)</f>
        <v>305.20431018955668</v>
      </c>
      <c r="AH6" t="s">
        <v>9</v>
      </c>
      <c r="AI6">
        <f>DAVERAGE($B$1:$W$92,$W$1,AH5:AH6)</f>
        <v>398.68975384615391</v>
      </c>
      <c r="AJ6">
        <f>DSTDEV($B$1:$W$92,$W$1,AH5:AH6)</f>
        <v>430.255184672307</v>
      </c>
      <c r="AK6">
        <v>5</v>
      </c>
      <c r="AL6" t="s">
        <v>8</v>
      </c>
    </row>
    <row r="7" spans="1:38" x14ac:dyDescent="0.3">
      <c r="B7">
        <v>4</v>
      </c>
      <c r="C7" t="str">
        <f t="shared" si="0"/>
        <v>noPoint</v>
      </c>
      <c r="D7">
        <v>1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1</v>
      </c>
      <c r="O7">
        <v>1</v>
      </c>
      <c r="P7">
        <v>0</v>
      </c>
      <c r="Q7">
        <v>0</v>
      </c>
      <c r="R7">
        <v>0</v>
      </c>
      <c r="S7">
        <v>0</v>
      </c>
      <c r="T7">
        <f t="shared" si="1"/>
        <v>9.5399999999999991</v>
      </c>
      <c r="U7">
        <f t="shared" si="2"/>
        <v>15.16</v>
      </c>
      <c r="V7">
        <f t="shared" si="3"/>
        <v>27.84</v>
      </c>
      <c r="W7">
        <f t="shared" si="4"/>
        <v>196.49960000000002</v>
      </c>
      <c r="AK7">
        <v>6</v>
      </c>
      <c r="AL7" t="s">
        <v>9</v>
      </c>
    </row>
    <row r="8" spans="1:38" x14ac:dyDescent="0.3">
      <c r="B8">
        <v>6</v>
      </c>
      <c r="C8" t="str">
        <f t="shared" si="0"/>
        <v>noControl</v>
      </c>
      <c r="D8">
        <v>3</v>
      </c>
      <c r="E8">
        <v>2</v>
      </c>
      <c r="F8">
        <v>1</v>
      </c>
      <c r="G8">
        <v>1</v>
      </c>
      <c r="H8">
        <v>1</v>
      </c>
      <c r="I8">
        <v>0</v>
      </c>
      <c r="J8">
        <v>0</v>
      </c>
      <c r="K8">
        <v>0</v>
      </c>
      <c r="L8">
        <v>2</v>
      </c>
      <c r="M8">
        <v>2</v>
      </c>
      <c r="N8">
        <v>1</v>
      </c>
      <c r="O8">
        <v>2</v>
      </c>
      <c r="P8">
        <v>1</v>
      </c>
      <c r="Q8">
        <v>2</v>
      </c>
      <c r="R8">
        <v>0</v>
      </c>
      <c r="S8">
        <v>0</v>
      </c>
      <c r="T8">
        <f t="shared" si="1"/>
        <v>47.699999999999996</v>
      </c>
      <c r="U8">
        <f t="shared" si="2"/>
        <v>83.38</v>
      </c>
      <c r="V8">
        <f t="shared" si="3"/>
        <v>125.28</v>
      </c>
      <c r="W8">
        <f t="shared" si="4"/>
        <v>958.78640000000007</v>
      </c>
      <c r="Y8" t="s">
        <v>14</v>
      </c>
    </row>
    <row r="9" spans="1:38" x14ac:dyDescent="0.3">
      <c r="A9">
        <v>2</v>
      </c>
      <c r="B9">
        <v>0</v>
      </c>
      <c r="C9" t="str">
        <f t="shared" si="0"/>
        <v>normal</v>
      </c>
      <c r="D9">
        <v>2</v>
      </c>
      <c r="E9">
        <v>0</v>
      </c>
      <c r="F9">
        <v>0</v>
      </c>
      <c r="G9">
        <v>1</v>
      </c>
      <c r="H9">
        <v>1</v>
      </c>
      <c r="I9">
        <v>0</v>
      </c>
      <c r="J9">
        <v>0</v>
      </c>
      <c r="K9">
        <v>0</v>
      </c>
      <c r="L9">
        <v>0</v>
      </c>
      <c r="M9">
        <v>2</v>
      </c>
      <c r="N9">
        <v>1</v>
      </c>
      <c r="O9">
        <v>0</v>
      </c>
      <c r="P9">
        <v>0</v>
      </c>
      <c r="Q9">
        <v>0</v>
      </c>
      <c r="R9">
        <v>0</v>
      </c>
      <c r="S9">
        <v>0</v>
      </c>
      <c r="T9">
        <f t="shared" ref="T9:T29" si="5">(D9+I9+J9+K9+L9+R9+S9) * 9.54</f>
        <v>19.079999999999998</v>
      </c>
      <c r="U9">
        <f t="shared" ref="U9:U29" si="6">(D9+E9+F9+G9+H9+L9+N9) * 7.58</f>
        <v>37.9</v>
      </c>
      <c r="V9">
        <f t="shared" si="3"/>
        <v>55.68</v>
      </c>
      <c r="W9">
        <f t="shared" ref="W9:W29" si="7">(T9+U9+V9) * 3.74</f>
        <v>421.34840000000003</v>
      </c>
      <c r="X9">
        <f>MAX(W9:W15)</f>
        <v>734.16200000000003</v>
      </c>
      <c r="Y9" t="s">
        <v>10</v>
      </c>
      <c r="Z9" t="s">
        <v>12</v>
      </c>
      <c r="AA9" t="s">
        <v>18</v>
      </c>
      <c r="AB9" t="s">
        <v>10</v>
      </c>
      <c r="AC9" t="s">
        <v>12</v>
      </c>
      <c r="AD9" t="s">
        <v>18</v>
      </c>
      <c r="AE9" t="s">
        <v>10</v>
      </c>
      <c r="AF9" t="s">
        <v>12</v>
      </c>
      <c r="AG9" t="s">
        <v>18</v>
      </c>
    </row>
    <row r="10" spans="1:38" x14ac:dyDescent="0.3">
      <c r="B10">
        <v>5</v>
      </c>
      <c r="C10" t="str">
        <f t="shared" si="0"/>
        <v>rotate</v>
      </c>
      <c r="D10">
        <v>2</v>
      </c>
      <c r="E10">
        <v>0</v>
      </c>
      <c r="F10">
        <v>0</v>
      </c>
      <c r="G10">
        <v>1</v>
      </c>
      <c r="H10">
        <v>1</v>
      </c>
      <c r="I10">
        <v>0</v>
      </c>
      <c r="J10">
        <v>0</v>
      </c>
      <c r="K10">
        <v>0</v>
      </c>
      <c r="L10">
        <v>3</v>
      </c>
      <c r="M10">
        <v>2</v>
      </c>
      <c r="N10">
        <v>1</v>
      </c>
      <c r="O10">
        <v>0</v>
      </c>
      <c r="P10">
        <v>0</v>
      </c>
      <c r="Q10">
        <v>0</v>
      </c>
      <c r="R10">
        <v>0</v>
      </c>
      <c r="S10">
        <v>0</v>
      </c>
      <c r="T10">
        <f t="shared" si="5"/>
        <v>47.699999999999996</v>
      </c>
      <c r="U10">
        <f t="shared" si="6"/>
        <v>60.64</v>
      </c>
      <c r="V10">
        <f t="shared" si="3"/>
        <v>55.68</v>
      </c>
      <c r="W10">
        <f t="shared" si="7"/>
        <v>613.43480000000011</v>
      </c>
      <c r="X10">
        <f>MIN(W9:W15)</f>
        <v>293.29080000000005</v>
      </c>
      <c r="Y10" t="s">
        <v>11</v>
      </c>
      <c r="Z10">
        <f>DAVERAGE($B$1:$W$92,$T$1,Y9:Y10)</f>
        <v>15.410769230769226</v>
      </c>
      <c r="AA10">
        <f>DSTDEV($B$1:$W$92,$T$1,Y9:Y10)</f>
        <v>18.89564785055828</v>
      </c>
      <c r="AB10" t="s">
        <v>4</v>
      </c>
      <c r="AC10">
        <f>DAVERAGE($B$1:$W$92,$T$1,AB9:AB10)</f>
        <v>22.749230769230767</v>
      </c>
      <c r="AD10">
        <f>DSTDEV($B$1:$W$92,$T$1,AB9:AB10)</f>
        <v>19.292851206918787</v>
      </c>
      <c r="AE10" t="s">
        <v>5</v>
      </c>
      <c r="AF10">
        <f>DAVERAGE($B$1:$W$92,$T$1,AE9:AE10)</f>
        <v>25.684615384615388</v>
      </c>
      <c r="AG10">
        <f>DSTDEV($B$1:$W$92,$T$1,AE9:AE10)</f>
        <v>31.250991615036419</v>
      </c>
    </row>
    <row r="11" spans="1:38" x14ac:dyDescent="0.3">
      <c r="B11">
        <v>4</v>
      </c>
      <c r="C11" t="str">
        <f t="shared" si="0"/>
        <v>noPoint</v>
      </c>
      <c r="D11">
        <v>0</v>
      </c>
      <c r="E11">
        <v>0</v>
      </c>
      <c r="F11">
        <v>0</v>
      </c>
      <c r="G11">
        <v>1</v>
      </c>
      <c r="H11">
        <v>1</v>
      </c>
      <c r="I11">
        <v>0</v>
      </c>
      <c r="J11">
        <v>0</v>
      </c>
      <c r="K11">
        <v>0</v>
      </c>
      <c r="L11">
        <v>0</v>
      </c>
      <c r="M11">
        <v>2</v>
      </c>
      <c r="N11">
        <v>1</v>
      </c>
      <c r="O11">
        <v>0</v>
      </c>
      <c r="P11">
        <v>0</v>
      </c>
      <c r="Q11">
        <v>0</v>
      </c>
      <c r="R11">
        <v>0</v>
      </c>
      <c r="S11">
        <v>0</v>
      </c>
      <c r="T11">
        <f t="shared" si="5"/>
        <v>0</v>
      </c>
      <c r="U11">
        <f t="shared" si="6"/>
        <v>22.740000000000002</v>
      </c>
      <c r="V11">
        <f t="shared" si="3"/>
        <v>55.68</v>
      </c>
      <c r="W11">
        <f t="shared" si="7"/>
        <v>293.29080000000005</v>
      </c>
      <c r="X11">
        <f>AVERAGE(W9:W15)</f>
        <v>507.96680000000003</v>
      </c>
    </row>
    <row r="12" spans="1:38" x14ac:dyDescent="0.3">
      <c r="B12">
        <v>3</v>
      </c>
      <c r="C12" t="str">
        <f t="shared" si="0"/>
        <v>fps</v>
      </c>
      <c r="D12">
        <v>0</v>
      </c>
      <c r="E12">
        <v>0</v>
      </c>
      <c r="F12">
        <v>0</v>
      </c>
      <c r="G12">
        <v>3</v>
      </c>
      <c r="H12">
        <v>3</v>
      </c>
      <c r="I12">
        <v>0</v>
      </c>
      <c r="J12">
        <v>0</v>
      </c>
      <c r="K12">
        <v>0</v>
      </c>
      <c r="L12">
        <v>1</v>
      </c>
      <c r="M12">
        <v>2</v>
      </c>
      <c r="N12">
        <v>1</v>
      </c>
      <c r="O12">
        <v>0</v>
      </c>
      <c r="P12">
        <v>0</v>
      </c>
      <c r="Q12">
        <v>0</v>
      </c>
      <c r="R12">
        <v>0</v>
      </c>
      <c r="S12">
        <v>0</v>
      </c>
      <c r="T12">
        <f t="shared" si="5"/>
        <v>9.5399999999999991</v>
      </c>
      <c r="U12">
        <f t="shared" si="6"/>
        <v>60.64</v>
      </c>
      <c r="V12">
        <f t="shared" si="3"/>
        <v>83.52</v>
      </c>
      <c r="W12">
        <f t="shared" si="7"/>
        <v>574.83799999999997</v>
      </c>
      <c r="X12">
        <f>MEDIAN(W9:W15)</f>
        <v>574.83799999999997</v>
      </c>
      <c r="Y12" t="s">
        <v>10</v>
      </c>
      <c r="Z12" t="s">
        <v>12</v>
      </c>
      <c r="AA12" t="s">
        <v>18</v>
      </c>
      <c r="AB12" t="s">
        <v>10</v>
      </c>
      <c r="AC12" t="s">
        <v>12</v>
      </c>
      <c r="AD12" t="s">
        <v>18</v>
      </c>
      <c r="AE12" t="s">
        <v>10</v>
      </c>
      <c r="AF12" t="s">
        <v>12</v>
      </c>
      <c r="AG12" t="s">
        <v>18</v>
      </c>
      <c r="AH12" t="s">
        <v>10</v>
      </c>
      <c r="AI12" t="s">
        <v>12</v>
      </c>
      <c r="AJ12" t="s">
        <v>18</v>
      </c>
    </row>
    <row r="13" spans="1:38" x14ac:dyDescent="0.3">
      <c r="B13">
        <v>6</v>
      </c>
      <c r="C13" t="str">
        <f t="shared" si="0"/>
        <v>noControl</v>
      </c>
      <c r="D13">
        <v>0</v>
      </c>
      <c r="E13">
        <v>0</v>
      </c>
      <c r="F13">
        <v>0</v>
      </c>
      <c r="G13">
        <v>1</v>
      </c>
      <c r="H13">
        <v>1</v>
      </c>
      <c r="I13">
        <v>0</v>
      </c>
      <c r="J13">
        <v>0</v>
      </c>
      <c r="K13">
        <v>0</v>
      </c>
      <c r="L13">
        <v>0</v>
      </c>
      <c r="M13">
        <v>2</v>
      </c>
      <c r="N13">
        <v>1</v>
      </c>
      <c r="O13">
        <v>0</v>
      </c>
      <c r="P13">
        <v>0</v>
      </c>
      <c r="Q13">
        <v>0</v>
      </c>
      <c r="R13">
        <v>0</v>
      </c>
      <c r="S13">
        <v>0</v>
      </c>
      <c r="T13">
        <f t="shared" si="5"/>
        <v>0</v>
      </c>
      <c r="U13">
        <f t="shared" si="6"/>
        <v>22.740000000000002</v>
      </c>
      <c r="V13">
        <f t="shared" si="3"/>
        <v>55.68</v>
      </c>
      <c r="W13">
        <f t="shared" si="7"/>
        <v>293.29080000000005</v>
      </c>
      <c r="Y13" t="s">
        <v>6</v>
      </c>
      <c r="Z13">
        <f>DAVERAGE($B$1:$W$92,$T$1,Y12:Y13)</f>
        <v>22.015384615384615</v>
      </c>
      <c r="AA13">
        <f>DSTDEV($B$1:$W$92,$T$1,Y12:Y13)</f>
        <v>21.81881474606439</v>
      </c>
      <c r="AB13" t="s">
        <v>7</v>
      </c>
      <c r="AC13">
        <f>DAVERAGE($B$1:$W$92,$T$1,AB12:AB13)</f>
        <v>18.346153846153843</v>
      </c>
      <c r="AD13">
        <f>DSTDEV($B$1:$W$92,$T$1,AB12:AB13)</f>
        <v>22.52919644167746</v>
      </c>
      <c r="AE13" t="s">
        <v>8</v>
      </c>
      <c r="AF13">
        <f>DAVERAGE($B$1:$W$92,$T$1,AE12:AE13)</f>
        <v>30.087692307692311</v>
      </c>
      <c r="AG13">
        <f>DSTDEV($B$1:$W$92,$T$1,AE12:AE13)</f>
        <v>24.274302651791441</v>
      </c>
      <c r="AH13" t="s">
        <v>9</v>
      </c>
      <c r="AI13">
        <f>DAVERAGE($B$1:$W$92,$T$1,AH12:AH13)</f>
        <v>24.216923076923077</v>
      </c>
      <c r="AJ13">
        <f>DSTDEV($B$1:$W$92,$T$1,AH12:AH13)</f>
        <v>26.59116626018729</v>
      </c>
    </row>
    <row r="14" spans="1:38" x14ac:dyDescent="0.3">
      <c r="B14">
        <v>2</v>
      </c>
      <c r="C14" t="str">
        <f t="shared" si="0"/>
        <v>third</v>
      </c>
      <c r="D14">
        <v>3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0</v>
      </c>
      <c r="L14">
        <v>3</v>
      </c>
      <c r="M14">
        <v>1</v>
      </c>
      <c r="N14">
        <v>1</v>
      </c>
      <c r="O14">
        <v>0</v>
      </c>
      <c r="P14">
        <v>0</v>
      </c>
      <c r="Q14">
        <v>0</v>
      </c>
      <c r="R14">
        <v>0</v>
      </c>
      <c r="S14">
        <v>0</v>
      </c>
      <c r="T14">
        <f t="shared" si="5"/>
        <v>57.239999999999995</v>
      </c>
      <c r="U14">
        <f t="shared" si="6"/>
        <v>68.22</v>
      </c>
      <c r="V14">
        <f t="shared" si="3"/>
        <v>41.76</v>
      </c>
      <c r="W14">
        <f t="shared" si="7"/>
        <v>625.40280000000007</v>
      </c>
    </row>
    <row r="15" spans="1:38" x14ac:dyDescent="0.3">
      <c r="B15">
        <v>1</v>
      </c>
      <c r="C15" t="str">
        <f t="shared" si="0"/>
        <v>flicker</v>
      </c>
      <c r="D15">
        <v>3</v>
      </c>
      <c r="E15">
        <v>1</v>
      </c>
      <c r="F15">
        <v>0</v>
      </c>
      <c r="G15">
        <v>1</v>
      </c>
      <c r="H15">
        <v>1</v>
      </c>
      <c r="I15">
        <v>0</v>
      </c>
      <c r="J15">
        <v>0</v>
      </c>
      <c r="K15">
        <v>0</v>
      </c>
      <c r="L15">
        <v>3</v>
      </c>
      <c r="M15">
        <v>1</v>
      </c>
      <c r="N15">
        <v>2</v>
      </c>
      <c r="O15">
        <v>0</v>
      </c>
      <c r="P15">
        <v>0</v>
      </c>
      <c r="Q15">
        <v>0</v>
      </c>
      <c r="R15">
        <v>0</v>
      </c>
      <c r="S15">
        <v>0</v>
      </c>
      <c r="T15">
        <f t="shared" si="5"/>
        <v>57.239999999999995</v>
      </c>
      <c r="U15">
        <f t="shared" si="6"/>
        <v>83.38</v>
      </c>
      <c r="V15">
        <f t="shared" si="3"/>
        <v>55.68</v>
      </c>
      <c r="W15">
        <f t="shared" si="7"/>
        <v>734.16200000000003</v>
      </c>
      <c r="Y15" t="s">
        <v>15</v>
      </c>
    </row>
    <row r="16" spans="1:38" x14ac:dyDescent="0.3">
      <c r="A16">
        <v>3</v>
      </c>
      <c r="B16">
        <v>0</v>
      </c>
      <c r="C16" t="str">
        <f t="shared" si="0"/>
        <v>normal</v>
      </c>
      <c r="D16">
        <v>1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1</v>
      </c>
      <c r="O16">
        <v>0</v>
      </c>
      <c r="P16">
        <v>0</v>
      </c>
      <c r="Q16">
        <v>0</v>
      </c>
      <c r="R16">
        <v>0</v>
      </c>
      <c r="S16">
        <v>0</v>
      </c>
      <c r="T16">
        <f t="shared" si="5"/>
        <v>9.5399999999999991</v>
      </c>
      <c r="U16">
        <f t="shared" si="6"/>
        <v>15.16</v>
      </c>
      <c r="V16">
        <f t="shared" si="3"/>
        <v>13.92</v>
      </c>
      <c r="W16">
        <f t="shared" si="7"/>
        <v>144.43879999999999</v>
      </c>
      <c r="X16">
        <f>MAX(W16:W22)</f>
        <v>454.33519999999999</v>
      </c>
      <c r="Y16" t="s">
        <v>10</v>
      </c>
      <c r="Z16" t="s">
        <v>12</v>
      </c>
      <c r="AA16" t="s">
        <v>18</v>
      </c>
      <c r="AB16" t="s">
        <v>10</v>
      </c>
      <c r="AC16" t="s">
        <v>12</v>
      </c>
      <c r="AD16" t="s">
        <v>18</v>
      </c>
      <c r="AE16" t="s">
        <v>10</v>
      </c>
      <c r="AF16" t="s">
        <v>12</v>
      </c>
      <c r="AG16" t="s">
        <v>18</v>
      </c>
    </row>
    <row r="17" spans="1:36" x14ac:dyDescent="0.3">
      <c r="B17">
        <v>2</v>
      </c>
      <c r="C17" t="str">
        <f t="shared" si="0"/>
        <v>third</v>
      </c>
      <c r="D17">
        <v>1</v>
      </c>
      <c r="E17">
        <v>0</v>
      </c>
      <c r="F17">
        <v>0</v>
      </c>
      <c r="G17">
        <v>0</v>
      </c>
      <c r="H17">
        <v>1</v>
      </c>
      <c r="I17">
        <v>0</v>
      </c>
      <c r="J17">
        <v>0</v>
      </c>
      <c r="K17">
        <v>0</v>
      </c>
      <c r="L17">
        <v>1</v>
      </c>
      <c r="M17">
        <v>0</v>
      </c>
      <c r="N17">
        <v>1</v>
      </c>
      <c r="O17">
        <v>0</v>
      </c>
      <c r="P17">
        <v>0</v>
      </c>
      <c r="Q17">
        <v>0</v>
      </c>
      <c r="R17">
        <v>0</v>
      </c>
      <c r="S17">
        <v>0</v>
      </c>
      <c r="T17">
        <f t="shared" si="5"/>
        <v>19.079999999999998</v>
      </c>
      <c r="U17">
        <f t="shared" si="6"/>
        <v>30.32</v>
      </c>
      <c r="V17">
        <f t="shared" si="3"/>
        <v>27.84</v>
      </c>
      <c r="W17">
        <f t="shared" si="7"/>
        <v>288.87759999999997</v>
      </c>
      <c r="X17">
        <f>MIN(W16:W22)</f>
        <v>144.43879999999999</v>
      </c>
      <c r="Y17" t="s">
        <v>11</v>
      </c>
      <c r="Z17">
        <f>DAVERAGE($B$1:$W$92,$U$1,Y16:Y17)</f>
        <v>28.570769230769237</v>
      </c>
      <c r="AA17">
        <f>DSTDEV($B$1:$W$92,$U$1,Y16:Y17)</f>
        <v>20.32840642284356</v>
      </c>
      <c r="AB17" t="s">
        <v>4</v>
      </c>
      <c r="AC17">
        <f>DAVERAGE($B$1:$W$92,$U$1,AB16:AB17)</f>
        <v>40.232307692307693</v>
      </c>
      <c r="AD17">
        <f>DSTDEV($B$1:$W$92,$U$1,AB16:AB17)</f>
        <v>27.222054218912941</v>
      </c>
      <c r="AE17" t="s">
        <v>5</v>
      </c>
      <c r="AF17">
        <f>DAVERAGE($B$1:$W$92,$U$1,AE16:AE17)</f>
        <v>36.150769230769228</v>
      </c>
      <c r="AG17">
        <f>DSTDEV($B$1:$W$92,$U$1,AE16:AE17)</f>
        <v>37.919430916426492</v>
      </c>
    </row>
    <row r="18" spans="1:36" x14ac:dyDescent="0.3">
      <c r="B18">
        <v>3</v>
      </c>
      <c r="C18" t="str">
        <f t="shared" si="0"/>
        <v>fps</v>
      </c>
      <c r="D18"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1</v>
      </c>
      <c r="O18">
        <v>0</v>
      </c>
      <c r="P18">
        <v>0</v>
      </c>
      <c r="Q18">
        <v>0</v>
      </c>
      <c r="R18">
        <v>0</v>
      </c>
      <c r="S18">
        <v>0</v>
      </c>
      <c r="T18">
        <f t="shared" si="5"/>
        <v>9.5399999999999991</v>
      </c>
      <c r="U18">
        <f t="shared" si="6"/>
        <v>15.16</v>
      </c>
      <c r="V18">
        <f t="shared" si="3"/>
        <v>13.92</v>
      </c>
      <c r="W18">
        <f t="shared" si="7"/>
        <v>144.43879999999999</v>
      </c>
      <c r="X18">
        <f>AVERAGE(W16:W22)</f>
        <v>244.88451428571429</v>
      </c>
    </row>
    <row r="19" spans="1:36" x14ac:dyDescent="0.3">
      <c r="B19">
        <v>6</v>
      </c>
      <c r="C19" t="str">
        <f t="shared" si="0"/>
        <v>noControl</v>
      </c>
      <c r="D19">
        <v>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1</v>
      </c>
      <c r="M19">
        <v>0</v>
      </c>
      <c r="N19">
        <v>1</v>
      </c>
      <c r="O19">
        <v>0</v>
      </c>
      <c r="P19">
        <v>0</v>
      </c>
      <c r="Q19">
        <v>0</v>
      </c>
      <c r="R19">
        <v>0</v>
      </c>
      <c r="S19">
        <v>0</v>
      </c>
      <c r="T19">
        <f t="shared" si="5"/>
        <v>19.079999999999998</v>
      </c>
      <c r="U19">
        <f t="shared" si="6"/>
        <v>22.740000000000002</v>
      </c>
      <c r="V19">
        <f t="shared" si="3"/>
        <v>13.92</v>
      </c>
      <c r="W19">
        <f t="shared" si="7"/>
        <v>208.46760000000003</v>
      </c>
      <c r="X19">
        <f>MEDIAN(W16:W22)</f>
        <v>220.43559999999999</v>
      </c>
      <c r="Y19" t="s">
        <v>10</v>
      </c>
      <c r="Z19" t="s">
        <v>12</v>
      </c>
      <c r="AA19" t="s">
        <v>18</v>
      </c>
      <c r="AB19" t="s">
        <v>10</v>
      </c>
      <c r="AC19" t="s">
        <v>12</v>
      </c>
      <c r="AD19" t="s">
        <v>18</v>
      </c>
      <c r="AE19" t="s">
        <v>10</v>
      </c>
      <c r="AF19" t="s">
        <v>12</v>
      </c>
      <c r="AG19" t="s">
        <v>18</v>
      </c>
      <c r="AH19" t="s">
        <v>10</v>
      </c>
      <c r="AI19" t="s">
        <v>12</v>
      </c>
      <c r="AJ19" t="s">
        <v>18</v>
      </c>
    </row>
    <row r="20" spans="1:36" x14ac:dyDescent="0.3">
      <c r="B20">
        <v>1</v>
      </c>
      <c r="C20" t="str">
        <f t="shared" si="0"/>
        <v>flicker</v>
      </c>
      <c r="D20">
        <v>1</v>
      </c>
      <c r="E20">
        <v>1</v>
      </c>
      <c r="F20">
        <v>0</v>
      </c>
      <c r="G20">
        <v>1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1</v>
      </c>
      <c r="O20">
        <v>1</v>
      </c>
      <c r="P20">
        <v>0</v>
      </c>
      <c r="Q20">
        <v>0</v>
      </c>
      <c r="R20">
        <v>0</v>
      </c>
      <c r="S20">
        <v>0</v>
      </c>
      <c r="T20">
        <f t="shared" si="5"/>
        <v>9.5399999999999991</v>
      </c>
      <c r="U20">
        <f t="shared" si="6"/>
        <v>30.32</v>
      </c>
      <c r="V20">
        <f t="shared" si="3"/>
        <v>27.84</v>
      </c>
      <c r="W20">
        <f t="shared" si="7"/>
        <v>253.19800000000004</v>
      </c>
      <c r="Y20" t="s">
        <v>6</v>
      </c>
      <c r="Z20">
        <f>DAVERAGE($B$1:$W$92,$U$1,Y19:Y20)</f>
        <v>30.319999999999997</v>
      </c>
      <c r="AA20">
        <f>DSTDEV($B$1:$W$92,$U$1,Y19:Y20)</f>
        <v>24.562007246965795</v>
      </c>
      <c r="AB20" t="s">
        <v>7</v>
      </c>
      <c r="AC20">
        <f>DAVERAGE($B$1:$W$92,$U$1,AB19:AB20)</f>
        <v>29.73692307692308</v>
      </c>
      <c r="AD20">
        <f>DSTDEV($B$1:$W$92,$U$1,AB19:AB20)</f>
        <v>36.016506258615962</v>
      </c>
      <c r="AE20" t="s">
        <v>8</v>
      </c>
      <c r="AF20">
        <f>DAVERAGE($B$1:$W$92,$U$1,AE19:AE20)</f>
        <v>43.730769230769241</v>
      </c>
      <c r="AG20">
        <f>DSTDEV($B$1:$W$92,$U$1,AE19:AE20)</f>
        <v>28.04836372575604</v>
      </c>
      <c r="AH20" t="s">
        <v>9</v>
      </c>
      <c r="AI20">
        <f>DAVERAGE($B$1:$W$92,$U$1,AH19:AH20)</f>
        <v>38.483076923076922</v>
      </c>
      <c r="AJ20">
        <f>DSTDEV($B$1:$W$92,$U$1,AH19:AH20)</f>
        <v>35.883320030485699</v>
      </c>
    </row>
    <row r="21" spans="1:36" x14ac:dyDescent="0.3">
      <c r="B21">
        <v>4</v>
      </c>
      <c r="C21" t="str">
        <f t="shared" si="0"/>
        <v>noPoint</v>
      </c>
      <c r="D21">
        <v>2</v>
      </c>
      <c r="E21">
        <v>0</v>
      </c>
      <c r="F21">
        <v>0</v>
      </c>
      <c r="G21">
        <v>1</v>
      </c>
      <c r="H21">
        <v>0</v>
      </c>
      <c r="I21">
        <v>0</v>
      </c>
      <c r="J21">
        <v>0</v>
      </c>
      <c r="K21">
        <v>0</v>
      </c>
      <c r="L21">
        <v>1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f t="shared" si="5"/>
        <v>28.619999999999997</v>
      </c>
      <c r="U21">
        <f t="shared" si="6"/>
        <v>30.32</v>
      </c>
      <c r="V21">
        <f t="shared" si="3"/>
        <v>0</v>
      </c>
      <c r="W21">
        <f t="shared" si="7"/>
        <v>220.43559999999999</v>
      </c>
    </row>
    <row r="22" spans="1:36" x14ac:dyDescent="0.3">
      <c r="B22">
        <v>5</v>
      </c>
      <c r="C22" t="str">
        <f t="shared" si="0"/>
        <v>rotate</v>
      </c>
      <c r="D22">
        <v>1</v>
      </c>
      <c r="E22">
        <v>2</v>
      </c>
      <c r="F22">
        <v>1</v>
      </c>
      <c r="G22">
        <v>2</v>
      </c>
      <c r="H22">
        <v>0</v>
      </c>
      <c r="I22">
        <v>0</v>
      </c>
      <c r="J22">
        <v>0</v>
      </c>
      <c r="K22">
        <v>0</v>
      </c>
      <c r="L22">
        <v>1</v>
      </c>
      <c r="M22">
        <v>0</v>
      </c>
      <c r="N22">
        <v>1</v>
      </c>
      <c r="O22">
        <v>0</v>
      </c>
      <c r="P22">
        <v>0</v>
      </c>
      <c r="Q22">
        <v>2</v>
      </c>
      <c r="R22">
        <v>0</v>
      </c>
      <c r="S22">
        <v>0</v>
      </c>
      <c r="T22">
        <f t="shared" si="5"/>
        <v>19.079999999999998</v>
      </c>
      <c r="U22">
        <f t="shared" si="6"/>
        <v>60.64</v>
      </c>
      <c r="V22">
        <f t="shared" si="3"/>
        <v>41.76</v>
      </c>
      <c r="W22">
        <f t="shared" si="7"/>
        <v>454.33519999999999</v>
      </c>
      <c r="Y22" t="s">
        <v>16</v>
      </c>
    </row>
    <row r="23" spans="1:36" x14ac:dyDescent="0.3">
      <c r="A23">
        <v>4</v>
      </c>
      <c r="B23">
        <v>0</v>
      </c>
      <c r="C23" t="str">
        <f t="shared" si="0"/>
        <v>normal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f t="shared" si="5"/>
        <v>0</v>
      </c>
      <c r="U23">
        <f t="shared" si="6"/>
        <v>0</v>
      </c>
      <c r="V23">
        <f t="shared" si="3"/>
        <v>0</v>
      </c>
      <c r="W23">
        <f t="shared" si="7"/>
        <v>0</v>
      </c>
      <c r="X23">
        <f>MAX(W23:W29)</f>
        <v>144.43879999999999</v>
      </c>
      <c r="Y23" t="s">
        <v>10</v>
      </c>
      <c r="Z23" t="s">
        <v>12</v>
      </c>
      <c r="AA23" t="s">
        <v>18</v>
      </c>
      <c r="AB23" t="s">
        <v>10</v>
      </c>
      <c r="AC23" t="s">
        <v>12</v>
      </c>
      <c r="AD23" t="s">
        <v>18</v>
      </c>
      <c r="AE23" t="s">
        <v>10</v>
      </c>
      <c r="AF23" t="s">
        <v>12</v>
      </c>
      <c r="AG23" t="s">
        <v>18</v>
      </c>
    </row>
    <row r="24" spans="1:36" x14ac:dyDescent="0.3">
      <c r="B24">
        <v>1</v>
      </c>
      <c r="C24" t="str">
        <f t="shared" si="0"/>
        <v>flicker</v>
      </c>
      <c r="D24">
        <v>0</v>
      </c>
      <c r="E24">
        <v>1</v>
      </c>
      <c r="F24">
        <v>0</v>
      </c>
      <c r="G24">
        <v>1</v>
      </c>
      <c r="H24">
        <v>0</v>
      </c>
      <c r="I24">
        <v>0</v>
      </c>
      <c r="J24">
        <v>0</v>
      </c>
      <c r="K24">
        <v>0</v>
      </c>
      <c r="L24">
        <v>1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f t="shared" si="5"/>
        <v>9.5399999999999991</v>
      </c>
      <c r="U24">
        <f t="shared" si="6"/>
        <v>22.740000000000002</v>
      </c>
      <c r="V24">
        <f t="shared" si="3"/>
        <v>0</v>
      </c>
      <c r="W24">
        <f t="shared" si="7"/>
        <v>120.72720000000001</v>
      </c>
      <c r="X24">
        <f>MIN(W23:W29)</f>
        <v>0</v>
      </c>
      <c r="Y24" t="s">
        <v>11</v>
      </c>
      <c r="Z24">
        <f>DAVERAGE($B$1:$W$92,$T$1,Y23:Y24)</f>
        <v>15.410769230769226</v>
      </c>
      <c r="AA24">
        <f>DSTDEV($B$1:$W$92,$U$1,Y23:Y24)</f>
        <v>20.32840642284356</v>
      </c>
      <c r="AB24" t="s">
        <v>4</v>
      </c>
      <c r="AC24">
        <f>DAVERAGE($B$1:$W$92,$T$1,AB23:AB24)</f>
        <v>22.749230769230767</v>
      </c>
      <c r="AD24">
        <f>DSTDEV($B$1:$W$92,$U$1,AB23:AB24)</f>
        <v>27.222054218912941</v>
      </c>
      <c r="AE24" t="s">
        <v>5</v>
      </c>
      <c r="AF24">
        <f>DAVERAGE($B$1:$W$92,$T$1,AE23:AE24)</f>
        <v>25.684615384615388</v>
      </c>
      <c r="AG24">
        <f>DSTDEV($B$1:$W$92,$U$1,AE23:AE24)</f>
        <v>37.919430916426492</v>
      </c>
    </row>
    <row r="25" spans="1:36" x14ac:dyDescent="0.3">
      <c r="B25">
        <v>2</v>
      </c>
      <c r="C25" t="str">
        <f t="shared" si="0"/>
        <v>third</v>
      </c>
      <c r="D25">
        <v>2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f t="shared" si="5"/>
        <v>19.079999999999998</v>
      </c>
      <c r="U25">
        <f t="shared" si="6"/>
        <v>15.16</v>
      </c>
      <c r="V25">
        <f t="shared" si="3"/>
        <v>0</v>
      </c>
      <c r="W25">
        <f t="shared" si="7"/>
        <v>128.05759999999998</v>
      </c>
      <c r="X25">
        <f>AVERAGE(W23:W29)</f>
        <v>56.174799999999998</v>
      </c>
    </row>
    <row r="26" spans="1:36" x14ac:dyDescent="0.3">
      <c r="B26">
        <v>5</v>
      </c>
      <c r="C26" t="str">
        <f t="shared" si="0"/>
        <v>rotate</v>
      </c>
      <c r="D26">
        <v>1</v>
      </c>
      <c r="E26">
        <v>0</v>
      </c>
      <c r="F26">
        <v>1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1</v>
      </c>
      <c r="R26">
        <v>0</v>
      </c>
      <c r="S26">
        <v>0</v>
      </c>
      <c r="T26">
        <f t="shared" si="5"/>
        <v>9.5399999999999991</v>
      </c>
      <c r="U26">
        <f t="shared" si="6"/>
        <v>15.16</v>
      </c>
      <c r="V26">
        <f t="shared" si="3"/>
        <v>13.92</v>
      </c>
      <c r="W26">
        <f t="shared" si="7"/>
        <v>144.43879999999999</v>
      </c>
      <c r="X26">
        <f>MEDIAN(W23:W29)</f>
        <v>0</v>
      </c>
      <c r="Y26" t="s">
        <v>10</v>
      </c>
      <c r="Z26" t="s">
        <v>12</v>
      </c>
      <c r="AA26" t="s">
        <v>18</v>
      </c>
      <c r="AB26" t="s">
        <v>10</v>
      </c>
      <c r="AC26" t="s">
        <v>12</v>
      </c>
      <c r="AD26" t="s">
        <v>18</v>
      </c>
      <c r="AE26" t="s">
        <v>10</v>
      </c>
      <c r="AF26" t="s">
        <v>12</v>
      </c>
      <c r="AG26" t="s">
        <v>18</v>
      </c>
      <c r="AH26" t="s">
        <v>10</v>
      </c>
      <c r="AI26" t="s">
        <v>12</v>
      </c>
      <c r="AJ26" t="s">
        <v>18</v>
      </c>
    </row>
    <row r="27" spans="1:36" x14ac:dyDescent="0.3">
      <c r="B27">
        <v>4</v>
      </c>
      <c r="C27" t="str">
        <f t="shared" si="0"/>
        <v>noPoint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f t="shared" si="5"/>
        <v>0</v>
      </c>
      <c r="U27">
        <f t="shared" si="6"/>
        <v>0</v>
      </c>
      <c r="V27">
        <f t="shared" si="3"/>
        <v>0</v>
      </c>
      <c r="W27">
        <f t="shared" si="7"/>
        <v>0</v>
      </c>
      <c r="Y27" t="s">
        <v>6</v>
      </c>
      <c r="Z27">
        <f>DAVERAGE($B$1:$W$92,$T$1,Y26:Y27)</f>
        <v>22.015384615384615</v>
      </c>
      <c r="AA27">
        <f>DSTDEV($B$1:$W$92,$U$1,Y26:Y27)</f>
        <v>24.562007246965795</v>
      </c>
      <c r="AB27" t="s">
        <v>7</v>
      </c>
      <c r="AC27">
        <f>DAVERAGE($B$1:$W$92,$T$1,AB26:AB27)</f>
        <v>18.346153846153843</v>
      </c>
      <c r="AD27">
        <f>DSTDEV($B$1:$W$92,$U$1,AB26:AB27)</f>
        <v>36.016506258615962</v>
      </c>
      <c r="AE27" t="s">
        <v>8</v>
      </c>
      <c r="AF27">
        <f>DAVERAGE($B$1:$W$92,$T$1,AE26:AE27)</f>
        <v>30.087692307692311</v>
      </c>
      <c r="AG27">
        <f>DSTDEV($B$1:$W$92,$U$1,AE26:AE27)</f>
        <v>28.04836372575604</v>
      </c>
      <c r="AH27" t="s">
        <v>9</v>
      </c>
      <c r="AI27">
        <f>DAVERAGE($B$1:$W$92,$T$1,AH26:AH27)</f>
        <v>24.216923076923077</v>
      </c>
      <c r="AJ27">
        <f>DSTDEV($B$1:$W$92,$U$1,AH26:AH27)</f>
        <v>35.883320030485699</v>
      </c>
    </row>
    <row r="28" spans="1:36" x14ac:dyDescent="0.3">
      <c r="B28">
        <v>3</v>
      </c>
      <c r="C28" t="str">
        <f t="shared" si="0"/>
        <v>fps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f t="shared" si="5"/>
        <v>0</v>
      </c>
      <c r="U28">
        <f t="shared" si="6"/>
        <v>0</v>
      </c>
      <c r="V28">
        <f t="shared" si="3"/>
        <v>0</v>
      </c>
      <c r="W28">
        <f t="shared" si="7"/>
        <v>0</v>
      </c>
    </row>
    <row r="29" spans="1:36" x14ac:dyDescent="0.3">
      <c r="B29">
        <v>6</v>
      </c>
      <c r="C29" t="str">
        <f t="shared" si="0"/>
        <v>noControl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f t="shared" si="5"/>
        <v>0</v>
      </c>
      <c r="U29">
        <f t="shared" si="6"/>
        <v>0</v>
      </c>
      <c r="V29">
        <f t="shared" si="3"/>
        <v>0</v>
      </c>
      <c r="W29">
        <f t="shared" si="7"/>
        <v>0</v>
      </c>
    </row>
    <row r="30" spans="1:36" x14ac:dyDescent="0.3">
      <c r="A30" t="s">
        <v>13</v>
      </c>
      <c r="B30">
        <v>0</v>
      </c>
      <c r="C30" t="str">
        <f t="shared" si="0"/>
        <v>normal</v>
      </c>
      <c r="D30">
        <v>2</v>
      </c>
      <c r="E30">
        <v>1</v>
      </c>
      <c r="F30">
        <v>1</v>
      </c>
      <c r="G30">
        <v>0</v>
      </c>
      <c r="H30">
        <v>0</v>
      </c>
      <c r="I30">
        <v>0</v>
      </c>
      <c r="J30">
        <v>0</v>
      </c>
      <c r="K30">
        <v>0</v>
      </c>
      <c r="L30">
        <v>1</v>
      </c>
      <c r="M30">
        <v>1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f t="shared" ref="T30:T33" si="8">(D30+I30+J30+K30+L30+R30+S30) * 9.54</f>
        <v>28.619999999999997</v>
      </c>
      <c r="U30">
        <f t="shared" ref="U30:U33" si="9">(D30+E30+F30+G30+H30+L30+N30) * 7.58</f>
        <v>37.9</v>
      </c>
      <c r="V30">
        <f t="shared" si="3"/>
        <v>13.92</v>
      </c>
      <c r="W30">
        <f t="shared" ref="W30:W33" si="10">(T30+U30+V30) * 3.74</f>
        <v>300.84559999999999</v>
      </c>
      <c r="X30">
        <f>MAX(W30:W36)</f>
        <v>765.20400000000006</v>
      </c>
    </row>
    <row r="31" spans="1:36" x14ac:dyDescent="0.3">
      <c r="B31">
        <v>1</v>
      </c>
      <c r="C31" t="str">
        <f t="shared" si="0"/>
        <v>flicker</v>
      </c>
      <c r="D31">
        <v>1</v>
      </c>
      <c r="E31">
        <v>0</v>
      </c>
      <c r="F31">
        <v>0</v>
      </c>
      <c r="G31">
        <v>2</v>
      </c>
      <c r="H31">
        <v>0</v>
      </c>
      <c r="I31">
        <v>1</v>
      </c>
      <c r="J31">
        <v>0</v>
      </c>
      <c r="K31">
        <v>0</v>
      </c>
      <c r="L31">
        <v>1</v>
      </c>
      <c r="M31">
        <v>2</v>
      </c>
      <c r="N31">
        <v>0</v>
      </c>
      <c r="O31">
        <v>0</v>
      </c>
      <c r="P31">
        <v>1</v>
      </c>
      <c r="Q31">
        <v>1</v>
      </c>
      <c r="R31">
        <v>0</v>
      </c>
      <c r="S31">
        <v>0</v>
      </c>
      <c r="T31">
        <f t="shared" si="8"/>
        <v>28.619999999999997</v>
      </c>
      <c r="U31">
        <f t="shared" si="9"/>
        <v>30.32</v>
      </c>
      <c r="V31">
        <f t="shared" si="3"/>
        <v>55.68</v>
      </c>
      <c r="W31">
        <f t="shared" si="10"/>
        <v>428.67880000000002</v>
      </c>
      <c r="X31">
        <f>MIN(W30:W36)</f>
        <v>0</v>
      </c>
    </row>
    <row r="32" spans="1:36" x14ac:dyDescent="0.3">
      <c r="B32">
        <v>2</v>
      </c>
      <c r="C32" t="str">
        <f t="shared" si="0"/>
        <v>third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f t="shared" si="8"/>
        <v>0</v>
      </c>
      <c r="U32">
        <f t="shared" si="9"/>
        <v>0</v>
      </c>
      <c r="V32">
        <f t="shared" si="3"/>
        <v>0</v>
      </c>
      <c r="W32">
        <f t="shared" si="10"/>
        <v>0</v>
      </c>
      <c r="X32">
        <f>AVERAGE(W30:W36)</f>
        <v>269.0449142857143</v>
      </c>
    </row>
    <row r="33" spans="1:24" x14ac:dyDescent="0.3">
      <c r="B33">
        <v>3</v>
      </c>
      <c r="C33" t="str">
        <f t="shared" si="0"/>
        <v>fps</v>
      </c>
      <c r="D33">
        <v>3</v>
      </c>
      <c r="E33">
        <v>1</v>
      </c>
      <c r="F33">
        <v>0</v>
      </c>
      <c r="G33">
        <v>3</v>
      </c>
      <c r="H33">
        <v>1</v>
      </c>
      <c r="I33">
        <v>0</v>
      </c>
      <c r="J33">
        <v>0</v>
      </c>
      <c r="K33">
        <v>2</v>
      </c>
      <c r="L33">
        <v>1</v>
      </c>
      <c r="M33">
        <v>1</v>
      </c>
      <c r="N33">
        <v>0</v>
      </c>
      <c r="O33">
        <v>1</v>
      </c>
      <c r="P33">
        <v>2</v>
      </c>
      <c r="Q33">
        <v>0</v>
      </c>
      <c r="R33">
        <v>1</v>
      </c>
      <c r="S33">
        <v>0</v>
      </c>
      <c r="T33">
        <f t="shared" si="8"/>
        <v>66.78</v>
      </c>
      <c r="U33">
        <f t="shared" si="9"/>
        <v>68.22</v>
      </c>
      <c r="V33">
        <f t="shared" si="3"/>
        <v>69.599999999999994</v>
      </c>
      <c r="W33">
        <f t="shared" si="10"/>
        <v>765.20400000000006</v>
      </c>
      <c r="X33">
        <f>MEDIAN(W30:W36)</f>
        <v>300.84559999999999</v>
      </c>
    </row>
    <row r="34" spans="1:24" x14ac:dyDescent="0.3">
      <c r="B34">
        <v>4</v>
      </c>
      <c r="C34" t="str">
        <f t="shared" ref="C34:C92" si="11">VLOOKUP(B34,$AK$1:$AL$7,2,FALSE)</f>
        <v>noPoint</v>
      </c>
      <c r="D34">
        <v>0</v>
      </c>
      <c r="E34">
        <v>0</v>
      </c>
      <c r="F34">
        <v>0</v>
      </c>
      <c r="G34">
        <v>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f t="shared" ref="T34:T92" si="12">(D34+I34+J34+K34+L34+R34+S34) * 9.54</f>
        <v>0</v>
      </c>
      <c r="U34">
        <f t="shared" ref="U34:U92" si="13">(D34+E34+F34+G34+H34+L34+N34) * 7.58</f>
        <v>7.58</v>
      </c>
      <c r="V34">
        <f t="shared" si="3"/>
        <v>0</v>
      </c>
      <c r="W34">
        <f t="shared" ref="W34:W92" si="14">(T34+U34+V34) * 3.74</f>
        <v>28.349200000000003</v>
      </c>
    </row>
    <row r="35" spans="1:24" x14ac:dyDescent="0.3">
      <c r="B35">
        <v>5</v>
      </c>
      <c r="C35" t="str">
        <f t="shared" si="11"/>
        <v>rotate</v>
      </c>
      <c r="D35">
        <v>1</v>
      </c>
      <c r="E35">
        <v>1</v>
      </c>
      <c r="F35">
        <v>0</v>
      </c>
      <c r="G35">
        <v>1</v>
      </c>
      <c r="H35">
        <v>0</v>
      </c>
      <c r="I35">
        <v>0</v>
      </c>
      <c r="J35">
        <v>0</v>
      </c>
      <c r="K35">
        <v>1</v>
      </c>
      <c r="L35">
        <v>1</v>
      </c>
      <c r="M35">
        <v>1</v>
      </c>
      <c r="N35">
        <v>0</v>
      </c>
      <c r="O35">
        <v>0</v>
      </c>
      <c r="P35">
        <v>0</v>
      </c>
      <c r="Q35">
        <v>1</v>
      </c>
      <c r="R35">
        <v>1</v>
      </c>
      <c r="S35">
        <v>0</v>
      </c>
      <c r="T35">
        <f t="shared" si="12"/>
        <v>38.159999999999997</v>
      </c>
      <c r="U35">
        <f t="shared" si="13"/>
        <v>30.32</v>
      </c>
      <c r="V35">
        <f t="shared" si="3"/>
        <v>27.84</v>
      </c>
      <c r="W35">
        <f t="shared" si="14"/>
        <v>360.23680000000002</v>
      </c>
    </row>
    <row r="36" spans="1:24" x14ac:dyDescent="0.3">
      <c r="B36">
        <v>6</v>
      </c>
      <c r="C36" t="str">
        <f t="shared" si="11"/>
        <v>noControl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f t="shared" si="13"/>
        <v>0</v>
      </c>
      <c r="V36">
        <f t="shared" si="3"/>
        <v>0</v>
      </c>
      <c r="W36">
        <f t="shared" si="14"/>
        <v>0</v>
      </c>
    </row>
    <row r="37" spans="1:24" x14ac:dyDescent="0.3">
      <c r="A37">
        <v>6</v>
      </c>
      <c r="B37">
        <v>0</v>
      </c>
      <c r="C37" t="str">
        <f t="shared" si="11"/>
        <v>normal</v>
      </c>
      <c r="D37">
        <v>2</v>
      </c>
      <c r="E37">
        <v>2</v>
      </c>
      <c r="F37">
        <v>0</v>
      </c>
      <c r="G37">
        <v>1</v>
      </c>
      <c r="H37">
        <v>1</v>
      </c>
      <c r="I37">
        <v>1</v>
      </c>
      <c r="J37">
        <v>0</v>
      </c>
      <c r="K37">
        <v>2</v>
      </c>
      <c r="L37">
        <v>1</v>
      </c>
      <c r="M37">
        <v>0</v>
      </c>
      <c r="N37">
        <v>0</v>
      </c>
      <c r="O37">
        <v>1</v>
      </c>
      <c r="P37">
        <v>1</v>
      </c>
      <c r="Q37">
        <v>1</v>
      </c>
      <c r="R37">
        <v>0</v>
      </c>
      <c r="S37">
        <v>1</v>
      </c>
      <c r="T37">
        <f t="shared" si="12"/>
        <v>66.78</v>
      </c>
      <c r="U37">
        <f t="shared" si="13"/>
        <v>53.06</v>
      </c>
      <c r="V37">
        <f t="shared" si="3"/>
        <v>55.68</v>
      </c>
      <c r="W37">
        <f t="shared" si="14"/>
        <v>656.4448000000001</v>
      </c>
      <c r="X37">
        <f>MAX(W37:W43)</f>
        <v>916.97319999999991</v>
      </c>
    </row>
    <row r="38" spans="1:24" x14ac:dyDescent="0.3">
      <c r="B38">
        <v>2</v>
      </c>
      <c r="C38" t="str">
        <f t="shared" si="11"/>
        <v>third</v>
      </c>
      <c r="D38">
        <v>1</v>
      </c>
      <c r="E38">
        <v>1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1</v>
      </c>
      <c r="P38">
        <v>0</v>
      </c>
      <c r="Q38">
        <v>1</v>
      </c>
      <c r="R38">
        <v>0</v>
      </c>
      <c r="S38">
        <v>0</v>
      </c>
      <c r="T38">
        <f t="shared" si="12"/>
        <v>9.5399999999999991</v>
      </c>
      <c r="U38">
        <f t="shared" si="13"/>
        <v>15.16</v>
      </c>
      <c r="V38">
        <f t="shared" si="3"/>
        <v>27.84</v>
      </c>
      <c r="W38">
        <f t="shared" si="14"/>
        <v>196.49960000000002</v>
      </c>
      <c r="X38">
        <f>MIN(W37:W43)</f>
        <v>196.49960000000002</v>
      </c>
    </row>
    <row r="39" spans="1:24" x14ac:dyDescent="0.3">
      <c r="B39">
        <v>6</v>
      </c>
      <c r="C39" t="str">
        <f t="shared" si="11"/>
        <v>noControl</v>
      </c>
      <c r="D39">
        <v>2</v>
      </c>
      <c r="E39">
        <v>2</v>
      </c>
      <c r="F39">
        <v>1</v>
      </c>
      <c r="G39">
        <v>1</v>
      </c>
      <c r="H39">
        <v>2</v>
      </c>
      <c r="I39">
        <v>2</v>
      </c>
      <c r="J39">
        <v>0</v>
      </c>
      <c r="K39">
        <v>2</v>
      </c>
      <c r="L39">
        <v>1</v>
      </c>
      <c r="M39">
        <v>1</v>
      </c>
      <c r="N39">
        <v>1</v>
      </c>
      <c r="O39">
        <v>1</v>
      </c>
      <c r="P39">
        <v>0</v>
      </c>
      <c r="Q39">
        <v>1</v>
      </c>
      <c r="R39">
        <v>1</v>
      </c>
      <c r="S39">
        <v>1</v>
      </c>
      <c r="T39">
        <f t="shared" si="12"/>
        <v>85.859999999999985</v>
      </c>
      <c r="U39">
        <f t="shared" si="13"/>
        <v>75.8</v>
      </c>
      <c r="V39">
        <f t="shared" si="3"/>
        <v>83.52</v>
      </c>
      <c r="W39">
        <f t="shared" si="14"/>
        <v>916.97319999999991</v>
      </c>
      <c r="X39">
        <f>AVERAGE(W37:W43)</f>
        <v>593.46320000000003</v>
      </c>
    </row>
    <row r="40" spans="1:24" x14ac:dyDescent="0.3">
      <c r="B40">
        <v>1</v>
      </c>
      <c r="C40" t="str">
        <f t="shared" si="11"/>
        <v>flicker</v>
      </c>
      <c r="D40">
        <v>1</v>
      </c>
      <c r="E40">
        <v>1</v>
      </c>
      <c r="F40">
        <v>0</v>
      </c>
      <c r="G40">
        <v>1</v>
      </c>
      <c r="H40">
        <v>1</v>
      </c>
      <c r="I40">
        <v>2</v>
      </c>
      <c r="J40">
        <v>0</v>
      </c>
      <c r="K40">
        <v>1</v>
      </c>
      <c r="L40">
        <v>0</v>
      </c>
      <c r="M40">
        <v>0</v>
      </c>
      <c r="N40">
        <v>0</v>
      </c>
      <c r="O40">
        <v>0</v>
      </c>
      <c r="P40">
        <v>0</v>
      </c>
      <c r="Q40">
        <v>1</v>
      </c>
      <c r="R40">
        <v>0</v>
      </c>
      <c r="S40">
        <v>1</v>
      </c>
      <c r="T40">
        <f t="shared" si="12"/>
        <v>47.699999999999996</v>
      </c>
      <c r="U40">
        <f t="shared" si="13"/>
        <v>30.32</v>
      </c>
      <c r="V40">
        <f t="shared" si="3"/>
        <v>27.84</v>
      </c>
      <c r="W40">
        <f t="shared" si="14"/>
        <v>395.91640000000001</v>
      </c>
      <c r="X40">
        <f>MEDIAN(W37:W43)</f>
        <v>656.4448000000001</v>
      </c>
    </row>
    <row r="41" spans="1:24" x14ac:dyDescent="0.3">
      <c r="B41">
        <v>3</v>
      </c>
      <c r="C41" t="str">
        <f t="shared" si="11"/>
        <v>fps</v>
      </c>
      <c r="D41">
        <v>1</v>
      </c>
      <c r="E41">
        <v>1</v>
      </c>
      <c r="F41">
        <v>0</v>
      </c>
      <c r="G41">
        <v>1</v>
      </c>
      <c r="H41">
        <v>1</v>
      </c>
      <c r="I41">
        <v>1</v>
      </c>
      <c r="J41">
        <v>0</v>
      </c>
      <c r="K41">
        <v>2</v>
      </c>
      <c r="L41">
        <v>1</v>
      </c>
      <c r="M41">
        <v>0</v>
      </c>
      <c r="N41">
        <v>1</v>
      </c>
      <c r="O41">
        <v>1</v>
      </c>
      <c r="P41">
        <v>2</v>
      </c>
      <c r="Q41">
        <v>1</v>
      </c>
      <c r="R41">
        <v>0</v>
      </c>
      <c r="S41">
        <v>1</v>
      </c>
      <c r="T41">
        <f t="shared" si="12"/>
        <v>57.239999999999995</v>
      </c>
      <c r="U41">
        <f t="shared" si="13"/>
        <v>45.480000000000004</v>
      </c>
      <c r="V41">
        <f t="shared" si="3"/>
        <v>83.52</v>
      </c>
      <c r="W41">
        <f t="shared" si="14"/>
        <v>696.53760000000011</v>
      </c>
    </row>
    <row r="42" spans="1:24" x14ac:dyDescent="0.3">
      <c r="B42">
        <v>5</v>
      </c>
      <c r="C42" t="str">
        <f t="shared" si="11"/>
        <v>rotate</v>
      </c>
      <c r="D42">
        <v>2</v>
      </c>
      <c r="E42">
        <v>1</v>
      </c>
      <c r="F42">
        <v>1</v>
      </c>
      <c r="G42">
        <v>1</v>
      </c>
      <c r="H42">
        <v>1</v>
      </c>
      <c r="I42">
        <v>2</v>
      </c>
      <c r="J42">
        <v>1</v>
      </c>
      <c r="K42">
        <v>2</v>
      </c>
      <c r="L42">
        <v>1</v>
      </c>
      <c r="M42">
        <v>0</v>
      </c>
      <c r="N42">
        <v>1</v>
      </c>
      <c r="O42">
        <v>0</v>
      </c>
      <c r="P42">
        <v>1</v>
      </c>
      <c r="Q42">
        <v>1</v>
      </c>
      <c r="R42">
        <v>0</v>
      </c>
      <c r="S42">
        <v>1</v>
      </c>
      <c r="T42">
        <f t="shared" si="12"/>
        <v>85.859999999999985</v>
      </c>
      <c r="U42">
        <f t="shared" si="13"/>
        <v>60.64</v>
      </c>
      <c r="V42">
        <f t="shared" si="3"/>
        <v>69.599999999999994</v>
      </c>
      <c r="W42">
        <f t="shared" si="14"/>
        <v>808.21400000000006</v>
      </c>
    </row>
    <row r="43" spans="1:24" x14ac:dyDescent="0.3">
      <c r="B43">
        <v>4</v>
      </c>
      <c r="C43" t="str">
        <f t="shared" si="11"/>
        <v>noPoint</v>
      </c>
      <c r="D43">
        <v>1</v>
      </c>
      <c r="E43">
        <v>1</v>
      </c>
      <c r="F43">
        <v>0</v>
      </c>
      <c r="G43">
        <v>1</v>
      </c>
      <c r="H43">
        <v>1</v>
      </c>
      <c r="I43">
        <v>2</v>
      </c>
      <c r="J43">
        <v>1</v>
      </c>
      <c r="K43">
        <v>1</v>
      </c>
      <c r="L43">
        <v>0</v>
      </c>
      <c r="M43">
        <v>0</v>
      </c>
      <c r="N43">
        <v>0</v>
      </c>
      <c r="O43">
        <v>0</v>
      </c>
      <c r="P43">
        <v>0</v>
      </c>
      <c r="Q43">
        <v>1</v>
      </c>
      <c r="R43">
        <v>0</v>
      </c>
      <c r="S43">
        <v>1</v>
      </c>
      <c r="T43">
        <f t="shared" si="12"/>
        <v>57.239999999999995</v>
      </c>
      <c r="U43">
        <f t="shared" si="13"/>
        <v>30.32</v>
      </c>
      <c r="V43">
        <f t="shared" si="3"/>
        <v>41.76</v>
      </c>
      <c r="W43">
        <f t="shared" si="14"/>
        <v>483.65679999999998</v>
      </c>
    </row>
    <row r="44" spans="1:24" x14ac:dyDescent="0.3">
      <c r="A44">
        <v>7</v>
      </c>
      <c r="B44">
        <v>0</v>
      </c>
      <c r="C44" t="str">
        <f t="shared" si="11"/>
        <v>normal</v>
      </c>
      <c r="D44">
        <v>0</v>
      </c>
      <c r="E44">
        <v>0</v>
      </c>
      <c r="F44">
        <v>0</v>
      </c>
      <c r="G44">
        <v>1</v>
      </c>
      <c r="H44">
        <v>1</v>
      </c>
      <c r="I44">
        <v>0</v>
      </c>
      <c r="J44">
        <v>0</v>
      </c>
      <c r="K44">
        <v>0</v>
      </c>
      <c r="L44">
        <v>0</v>
      </c>
      <c r="M44">
        <v>0</v>
      </c>
      <c r="N44">
        <v>1</v>
      </c>
      <c r="O44">
        <v>0</v>
      </c>
      <c r="P44">
        <v>0</v>
      </c>
      <c r="Q44">
        <v>0</v>
      </c>
      <c r="R44">
        <v>0</v>
      </c>
      <c r="S44">
        <v>0</v>
      </c>
      <c r="T44">
        <f t="shared" si="12"/>
        <v>0</v>
      </c>
      <c r="U44">
        <f t="shared" si="13"/>
        <v>22.740000000000002</v>
      </c>
      <c r="V44">
        <f t="shared" si="3"/>
        <v>27.84</v>
      </c>
      <c r="W44">
        <f t="shared" si="14"/>
        <v>189.16920000000002</v>
      </c>
      <c r="X44">
        <f>MAX(W44:W50)</f>
        <v>248.56039999999999</v>
      </c>
    </row>
    <row r="45" spans="1:24" x14ac:dyDescent="0.3">
      <c r="B45">
        <v>6</v>
      </c>
      <c r="C45" t="str">
        <f t="shared" si="11"/>
        <v>noControl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f t="shared" si="12"/>
        <v>0</v>
      </c>
      <c r="U45">
        <f t="shared" si="13"/>
        <v>0</v>
      </c>
      <c r="V45">
        <f t="shared" si="3"/>
        <v>0</v>
      </c>
      <c r="W45">
        <f t="shared" si="14"/>
        <v>0</v>
      </c>
      <c r="X45">
        <f>MIN(W44:W50)</f>
        <v>0</v>
      </c>
    </row>
    <row r="46" spans="1:24" x14ac:dyDescent="0.3">
      <c r="B46">
        <v>3</v>
      </c>
      <c r="C46" t="str">
        <f t="shared" si="11"/>
        <v>fps</v>
      </c>
      <c r="D46">
        <v>0</v>
      </c>
      <c r="E46">
        <v>0</v>
      </c>
      <c r="F46">
        <v>0</v>
      </c>
      <c r="G46">
        <v>0</v>
      </c>
      <c r="H46">
        <v>1</v>
      </c>
      <c r="I46">
        <v>0</v>
      </c>
      <c r="J46">
        <v>0</v>
      </c>
      <c r="K46">
        <v>0</v>
      </c>
      <c r="L46">
        <v>1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f t="shared" si="12"/>
        <v>9.5399999999999991</v>
      </c>
      <c r="U46">
        <f t="shared" si="13"/>
        <v>15.16</v>
      </c>
      <c r="V46">
        <f t="shared" si="3"/>
        <v>13.92</v>
      </c>
      <c r="W46">
        <f t="shared" si="14"/>
        <v>144.43879999999999</v>
      </c>
      <c r="X46">
        <f>AVERAGE(W44:W50)</f>
        <v>120.3532</v>
      </c>
    </row>
    <row r="47" spans="1:24" x14ac:dyDescent="0.3">
      <c r="B47">
        <v>1</v>
      </c>
      <c r="C47" t="str">
        <f t="shared" si="11"/>
        <v>flicker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1</v>
      </c>
      <c r="N47">
        <v>0</v>
      </c>
      <c r="O47">
        <v>0</v>
      </c>
      <c r="P47">
        <v>1</v>
      </c>
      <c r="Q47">
        <v>0</v>
      </c>
      <c r="R47">
        <v>0</v>
      </c>
      <c r="S47">
        <v>0</v>
      </c>
      <c r="T47">
        <f t="shared" si="12"/>
        <v>0</v>
      </c>
      <c r="U47">
        <f t="shared" si="13"/>
        <v>0</v>
      </c>
      <c r="V47">
        <f t="shared" si="3"/>
        <v>27.84</v>
      </c>
      <c r="W47">
        <f t="shared" si="14"/>
        <v>104.1216</v>
      </c>
      <c r="X47">
        <f>MEDIAN(W44:W50)</f>
        <v>104.1216</v>
      </c>
    </row>
    <row r="48" spans="1:24" x14ac:dyDescent="0.3">
      <c r="B48">
        <v>4</v>
      </c>
      <c r="C48" t="str">
        <f t="shared" si="11"/>
        <v>noPoint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1</v>
      </c>
      <c r="N48">
        <v>0</v>
      </c>
      <c r="O48">
        <v>0</v>
      </c>
      <c r="P48">
        <v>1</v>
      </c>
      <c r="Q48">
        <v>0</v>
      </c>
      <c r="R48">
        <v>0</v>
      </c>
      <c r="S48">
        <v>0</v>
      </c>
      <c r="T48">
        <f t="shared" si="12"/>
        <v>0</v>
      </c>
      <c r="U48">
        <f t="shared" si="13"/>
        <v>0</v>
      </c>
      <c r="V48">
        <f t="shared" si="3"/>
        <v>27.84</v>
      </c>
      <c r="W48">
        <f t="shared" si="14"/>
        <v>104.1216</v>
      </c>
    </row>
    <row r="49" spans="1:24" x14ac:dyDescent="0.3">
      <c r="B49">
        <v>2</v>
      </c>
      <c r="C49" t="str">
        <f t="shared" si="11"/>
        <v>third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1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f t="shared" si="12"/>
        <v>0</v>
      </c>
      <c r="U49">
        <f t="shared" si="13"/>
        <v>0</v>
      </c>
      <c r="V49">
        <f t="shared" si="3"/>
        <v>13.92</v>
      </c>
      <c r="W49">
        <f t="shared" si="14"/>
        <v>52.0608</v>
      </c>
    </row>
    <row r="50" spans="1:24" x14ac:dyDescent="0.3">
      <c r="B50">
        <v>5</v>
      </c>
      <c r="C50" t="str">
        <f t="shared" si="11"/>
        <v>rotate</v>
      </c>
      <c r="D50">
        <v>0</v>
      </c>
      <c r="E50">
        <v>0</v>
      </c>
      <c r="F50">
        <v>0</v>
      </c>
      <c r="G50">
        <v>0</v>
      </c>
      <c r="H50">
        <v>1</v>
      </c>
      <c r="I50">
        <v>0</v>
      </c>
      <c r="J50">
        <v>0</v>
      </c>
      <c r="K50">
        <v>0</v>
      </c>
      <c r="L50">
        <v>1</v>
      </c>
      <c r="M50">
        <v>0</v>
      </c>
      <c r="N50">
        <v>0</v>
      </c>
      <c r="O50">
        <v>1</v>
      </c>
      <c r="P50">
        <v>1</v>
      </c>
      <c r="Q50">
        <v>0</v>
      </c>
      <c r="R50">
        <v>0</v>
      </c>
      <c r="S50">
        <v>0</v>
      </c>
      <c r="T50">
        <f t="shared" si="12"/>
        <v>9.5399999999999991</v>
      </c>
      <c r="U50">
        <f t="shared" si="13"/>
        <v>15.16</v>
      </c>
      <c r="V50">
        <f t="shared" si="3"/>
        <v>41.76</v>
      </c>
      <c r="W50">
        <f t="shared" si="14"/>
        <v>248.56039999999999</v>
      </c>
    </row>
    <row r="51" spans="1:24" x14ac:dyDescent="0.3">
      <c r="A51">
        <v>8</v>
      </c>
      <c r="B51">
        <v>0</v>
      </c>
      <c r="C51" t="str">
        <f t="shared" si="11"/>
        <v>normal</v>
      </c>
      <c r="D51">
        <v>1</v>
      </c>
      <c r="E51">
        <v>0</v>
      </c>
      <c r="F51">
        <v>0</v>
      </c>
      <c r="G51">
        <v>0</v>
      </c>
      <c r="H51">
        <v>1</v>
      </c>
      <c r="I51">
        <v>0</v>
      </c>
      <c r="J51">
        <v>0</v>
      </c>
      <c r="K51">
        <v>0</v>
      </c>
      <c r="L51">
        <v>1</v>
      </c>
      <c r="M51">
        <v>0</v>
      </c>
      <c r="N51">
        <v>2</v>
      </c>
      <c r="O51">
        <v>1</v>
      </c>
      <c r="P51">
        <v>0</v>
      </c>
      <c r="Q51">
        <v>0</v>
      </c>
      <c r="R51">
        <v>0</v>
      </c>
      <c r="S51">
        <v>0</v>
      </c>
      <c r="T51">
        <f t="shared" si="12"/>
        <v>19.079999999999998</v>
      </c>
      <c r="U51">
        <f t="shared" si="13"/>
        <v>37.9</v>
      </c>
      <c r="V51">
        <f t="shared" si="3"/>
        <v>55.68</v>
      </c>
      <c r="W51">
        <f t="shared" si="14"/>
        <v>421.34840000000003</v>
      </c>
      <c r="X51">
        <f>MAX(W51:W57)</f>
        <v>606.10440000000006</v>
      </c>
    </row>
    <row r="52" spans="1:24" x14ac:dyDescent="0.3">
      <c r="B52">
        <v>6</v>
      </c>
      <c r="C52" t="str">
        <f t="shared" si="11"/>
        <v>noControl</v>
      </c>
      <c r="D52">
        <v>0</v>
      </c>
      <c r="E52">
        <v>0</v>
      </c>
      <c r="F52">
        <v>0</v>
      </c>
      <c r="G52">
        <v>2</v>
      </c>
      <c r="H52">
        <v>2</v>
      </c>
      <c r="I52">
        <v>0</v>
      </c>
      <c r="J52">
        <v>0</v>
      </c>
      <c r="K52">
        <v>0</v>
      </c>
      <c r="L52">
        <v>2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f t="shared" si="12"/>
        <v>19.079999999999998</v>
      </c>
      <c r="U52">
        <f t="shared" si="13"/>
        <v>45.480000000000004</v>
      </c>
      <c r="V52">
        <f t="shared" si="3"/>
        <v>27.84</v>
      </c>
      <c r="W52">
        <f t="shared" si="14"/>
        <v>345.57600000000002</v>
      </c>
      <c r="X52">
        <f>MIN(W51:W57)</f>
        <v>87.740400000000008</v>
      </c>
    </row>
    <row r="53" spans="1:24" x14ac:dyDescent="0.3">
      <c r="B53">
        <v>3</v>
      </c>
      <c r="C53" t="str">
        <f t="shared" si="11"/>
        <v>fps</v>
      </c>
      <c r="D53">
        <v>0</v>
      </c>
      <c r="E53">
        <v>0</v>
      </c>
      <c r="F53">
        <v>0</v>
      </c>
      <c r="G53">
        <v>0</v>
      </c>
      <c r="H53">
        <v>0</v>
      </c>
      <c r="I53">
        <v>1</v>
      </c>
      <c r="J53">
        <v>0</v>
      </c>
      <c r="K53">
        <v>0</v>
      </c>
      <c r="L53">
        <v>0</v>
      </c>
      <c r="M53">
        <v>1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f t="shared" si="12"/>
        <v>9.5399999999999991</v>
      </c>
      <c r="U53">
        <f t="shared" si="13"/>
        <v>0</v>
      </c>
      <c r="V53">
        <f t="shared" si="3"/>
        <v>13.92</v>
      </c>
      <c r="W53">
        <f t="shared" si="14"/>
        <v>87.740400000000008</v>
      </c>
      <c r="X53">
        <f>AVERAGE(W51:W57)</f>
        <v>381.8540000000001</v>
      </c>
    </row>
    <row r="54" spans="1:24" x14ac:dyDescent="0.3">
      <c r="B54">
        <v>2</v>
      </c>
      <c r="C54" t="str">
        <f t="shared" si="11"/>
        <v>third</v>
      </c>
      <c r="D54">
        <v>1</v>
      </c>
      <c r="E54">
        <v>0</v>
      </c>
      <c r="F54">
        <v>1</v>
      </c>
      <c r="G54">
        <v>2</v>
      </c>
      <c r="H54">
        <v>2</v>
      </c>
      <c r="I54">
        <v>0</v>
      </c>
      <c r="J54">
        <v>0</v>
      </c>
      <c r="K54">
        <v>0</v>
      </c>
      <c r="L54">
        <v>3</v>
      </c>
      <c r="M54">
        <v>2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f t="shared" si="12"/>
        <v>38.159999999999997</v>
      </c>
      <c r="U54">
        <f t="shared" si="13"/>
        <v>68.22</v>
      </c>
      <c r="V54">
        <f t="shared" si="3"/>
        <v>55.68</v>
      </c>
      <c r="W54">
        <f t="shared" si="14"/>
        <v>606.10440000000006</v>
      </c>
      <c r="X54">
        <f>MEDIAN(W51:W57)</f>
        <v>381.25560000000002</v>
      </c>
    </row>
    <row r="55" spans="1:24" x14ac:dyDescent="0.3">
      <c r="B55">
        <v>1</v>
      </c>
      <c r="C55" t="str">
        <f t="shared" si="11"/>
        <v>flicker</v>
      </c>
      <c r="D55">
        <v>2</v>
      </c>
      <c r="E55">
        <v>0</v>
      </c>
      <c r="F55">
        <v>0</v>
      </c>
      <c r="G55">
        <v>2</v>
      </c>
      <c r="H55">
        <v>2</v>
      </c>
      <c r="I55">
        <v>0</v>
      </c>
      <c r="J55">
        <v>0</v>
      </c>
      <c r="K55">
        <v>0</v>
      </c>
      <c r="L55">
        <v>0</v>
      </c>
      <c r="M55">
        <v>0</v>
      </c>
      <c r="N55">
        <v>1</v>
      </c>
      <c r="O55">
        <v>0</v>
      </c>
      <c r="P55">
        <v>0</v>
      </c>
      <c r="Q55">
        <v>2</v>
      </c>
      <c r="R55">
        <v>0</v>
      </c>
      <c r="S55">
        <v>0</v>
      </c>
      <c r="T55">
        <f t="shared" si="12"/>
        <v>19.079999999999998</v>
      </c>
      <c r="U55">
        <f t="shared" si="13"/>
        <v>53.06</v>
      </c>
      <c r="V55">
        <f t="shared" si="3"/>
        <v>69.599999999999994</v>
      </c>
      <c r="W55">
        <f t="shared" si="14"/>
        <v>530.10760000000005</v>
      </c>
    </row>
    <row r="56" spans="1:24" x14ac:dyDescent="0.3">
      <c r="B56">
        <v>5</v>
      </c>
      <c r="C56" t="str">
        <f t="shared" si="11"/>
        <v>rotate</v>
      </c>
      <c r="D56">
        <v>1</v>
      </c>
      <c r="E56">
        <v>0</v>
      </c>
      <c r="F56">
        <v>0</v>
      </c>
      <c r="G56">
        <v>2</v>
      </c>
      <c r="H56">
        <v>1</v>
      </c>
      <c r="I56">
        <v>0</v>
      </c>
      <c r="J56">
        <v>0</v>
      </c>
      <c r="K56">
        <v>0</v>
      </c>
      <c r="L56">
        <v>2</v>
      </c>
      <c r="M56">
        <v>0</v>
      </c>
      <c r="N56">
        <v>0</v>
      </c>
      <c r="O56">
        <v>0</v>
      </c>
      <c r="P56">
        <v>0</v>
      </c>
      <c r="Q56">
        <v>1</v>
      </c>
      <c r="R56">
        <v>0</v>
      </c>
      <c r="S56">
        <v>0</v>
      </c>
      <c r="T56">
        <f t="shared" si="12"/>
        <v>28.619999999999997</v>
      </c>
      <c r="U56">
        <f t="shared" si="13"/>
        <v>45.480000000000004</v>
      </c>
      <c r="V56">
        <f t="shared" si="3"/>
        <v>27.84</v>
      </c>
      <c r="W56">
        <f t="shared" si="14"/>
        <v>381.25560000000002</v>
      </c>
    </row>
    <row r="57" spans="1:24" x14ac:dyDescent="0.3">
      <c r="B57">
        <v>4</v>
      </c>
      <c r="C57" t="str">
        <f t="shared" si="11"/>
        <v>noPoint</v>
      </c>
      <c r="D57">
        <v>1</v>
      </c>
      <c r="E57">
        <v>0</v>
      </c>
      <c r="F57">
        <v>0</v>
      </c>
      <c r="G57">
        <v>1</v>
      </c>
      <c r="H57">
        <v>1</v>
      </c>
      <c r="I57">
        <v>0</v>
      </c>
      <c r="J57">
        <v>0</v>
      </c>
      <c r="K57">
        <v>0</v>
      </c>
      <c r="L57">
        <v>2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f t="shared" si="12"/>
        <v>28.619999999999997</v>
      </c>
      <c r="U57">
        <f t="shared" si="13"/>
        <v>37.9</v>
      </c>
      <c r="V57">
        <f t="shared" si="3"/>
        <v>13.92</v>
      </c>
      <c r="W57">
        <f t="shared" si="14"/>
        <v>300.84559999999999</v>
      </c>
    </row>
    <row r="58" spans="1:24" x14ac:dyDescent="0.3">
      <c r="A58">
        <v>9</v>
      </c>
      <c r="B58">
        <v>0</v>
      </c>
      <c r="C58" t="str">
        <f t="shared" si="11"/>
        <v>normal</v>
      </c>
      <c r="D58">
        <v>2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1</v>
      </c>
      <c r="O58">
        <v>0</v>
      </c>
      <c r="P58">
        <v>0</v>
      </c>
      <c r="Q58">
        <v>0</v>
      </c>
      <c r="R58">
        <v>0</v>
      </c>
      <c r="S58">
        <v>0</v>
      </c>
      <c r="T58">
        <f t="shared" si="12"/>
        <v>19.079999999999998</v>
      </c>
      <c r="U58">
        <f t="shared" si="13"/>
        <v>22.740000000000002</v>
      </c>
      <c r="V58">
        <f t="shared" si="3"/>
        <v>13.92</v>
      </c>
      <c r="W58">
        <f t="shared" si="14"/>
        <v>208.46760000000003</v>
      </c>
      <c r="X58">
        <f>MAX(W58:W64)</f>
        <v>757.87360000000001</v>
      </c>
    </row>
    <row r="59" spans="1:24" x14ac:dyDescent="0.3">
      <c r="B59">
        <v>3</v>
      </c>
      <c r="C59" t="str">
        <f t="shared" si="11"/>
        <v>fps</v>
      </c>
      <c r="D59">
        <v>3</v>
      </c>
      <c r="E59">
        <v>0</v>
      </c>
      <c r="F59">
        <v>0</v>
      </c>
      <c r="G59">
        <v>0</v>
      </c>
      <c r="H59">
        <v>1</v>
      </c>
      <c r="I59">
        <v>0</v>
      </c>
      <c r="J59">
        <v>0</v>
      </c>
      <c r="K59">
        <v>0</v>
      </c>
      <c r="L59">
        <v>1</v>
      </c>
      <c r="M59">
        <v>0</v>
      </c>
      <c r="N59">
        <v>1</v>
      </c>
      <c r="O59">
        <v>0</v>
      </c>
      <c r="P59">
        <v>0</v>
      </c>
      <c r="Q59">
        <v>0</v>
      </c>
      <c r="R59">
        <v>0</v>
      </c>
      <c r="S59">
        <v>0</v>
      </c>
      <c r="T59">
        <f t="shared" si="12"/>
        <v>38.159999999999997</v>
      </c>
      <c r="U59">
        <f t="shared" si="13"/>
        <v>45.480000000000004</v>
      </c>
      <c r="V59">
        <f t="shared" si="3"/>
        <v>27.84</v>
      </c>
      <c r="W59">
        <f t="shared" si="14"/>
        <v>416.93520000000007</v>
      </c>
      <c r="X59">
        <f>MIN(W58:W64)</f>
        <v>144.43879999999999</v>
      </c>
    </row>
    <row r="60" spans="1:24" x14ac:dyDescent="0.3">
      <c r="B60">
        <v>5</v>
      </c>
      <c r="C60" t="str">
        <f t="shared" si="11"/>
        <v>rotate</v>
      </c>
      <c r="D60">
        <v>3</v>
      </c>
      <c r="E60">
        <v>0</v>
      </c>
      <c r="F60">
        <v>0</v>
      </c>
      <c r="G60">
        <v>0</v>
      </c>
      <c r="H60">
        <v>3</v>
      </c>
      <c r="I60">
        <v>0</v>
      </c>
      <c r="J60">
        <v>0</v>
      </c>
      <c r="K60">
        <v>0</v>
      </c>
      <c r="L60">
        <v>3</v>
      </c>
      <c r="M60">
        <v>0</v>
      </c>
      <c r="N60">
        <v>1</v>
      </c>
      <c r="O60">
        <v>0</v>
      </c>
      <c r="P60">
        <v>0</v>
      </c>
      <c r="Q60">
        <v>1</v>
      </c>
      <c r="R60">
        <v>0</v>
      </c>
      <c r="S60">
        <v>0</v>
      </c>
      <c r="T60">
        <f t="shared" si="12"/>
        <v>57.239999999999995</v>
      </c>
      <c r="U60">
        <f t="shared" si="13"/>
        <v>75.8</v>
      </c>
      <c r="V60">
        <f t="shared" si="3"/>
        <v>69.599999999999994</v>
      </c>
      <c r="W60">
        <f t="shared" si="14"/>
        <v>757.87360000000001</v>
      </c>
      <c r="X60">
        <f>AVERAGE(W58:W64)</f>
        <v>379.93057142857145</v>
      </c>
    </row>
    <row r="61" spans="1:24" x14ac:dyDescent="0.3">
      <c r="B61">
        <v>6</v>
      </c>
      <c r="C61" t="str">
        <f t="shared" si="11"/>
        <v>noControl</v>
      </c>
      <c r="D61">
        <v>3</v>
      </c>
      <c r="E61">
        <v>1</v>
      </c>
      <c r="F61">
        <v>0</v>
      </c>
      <c r="G61">
        <v>0</v>
      </c>
      <c r="H61">
        <v>3</v>
      </c>
      <c r="I61">
        <v>0</v>
      </c>
      <c r="J61">
        <v>0</v>
      </c>
      <c r="K61">
        <v>0</v>
      </c>
      <c r="L61">
        <v>1</v>
      </c>
      <c r="M61">
        <v>0</v>
      </c>
      <c r="N61">
        <v>1</v>
      </c>
      <c r="O61">
        <v>0</v>
      </c>
      <c r="P61">
        <v>0</v>
      </c>
      <c r="Q61">
        <v>0</v>
      </c>
      <c r="R61">
        <v>0</v>
      </c>
      <c r="S61">
        <v>0</v>
      </c>
      <c r="T61">
        <f t="shared" si="12"/>
        <v>38.159999999999997</v>
      </c>
      <c r="U61">
        <f t="shared" si="13"/>
        <v>68.22</v>
      </c>
      <c r="V61">
        <f t="shared" si="3"/>
        <v>55.68</v>
      </c>
      <c r="W61">
        <f t="shared" si="14"/>
        <v>606.10440000000006</v>
      </c>
      <c r="X61">
        <f>MEDIAN(W58:W64)</f>
        <v>317.22679999999997</v>
      </c>
    </row>
    <row r="62" spans="1:24" x14ac:dyDescent="0.3">
      <c r="B62">
        <v>2</v>
      </c>
      <c r="C62" t="str">
        <f t="shared" si="11"/>
        <v>third</v>
      </c>
      <c r="D62">
        <v>1</v>
      </c>
      <c r="E62">
        <v>0</v>
      </c>
      <c r="F62">
        <v>0</v>
      </c>
      <c r="G62">
        <v>0</v>
      </c>
      <c r="H62">
        <v>1</v>
      </c>
      <c r="I62">
        <v>0</v>
      </c>
      <c r="J62">
        <v>0</v>
      </c>
      <c r="K62">
        <v>0</v>
      </c>
      <c r="L62">
        <v>1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f t="shared" si="12"/>
        <v>19.079999999999998</v>
      </c>
      <c r="U62">
        <f t="shared" si="13"/>
        <v>22.740000000000002</v>
      </c>
      <c r="V62">
        <f t="shared" si="3"/>
        <v>13.92</v>
      </c>
      <c r="W62">
        <f t="shared" si="14"/>
        <v>208.46760000000003</v>
      </c>
    </row>
    <row r="63" spans="1:24" x14ac:dyDescent="0.3">
      <c r="B63">
        <v>1</v>
      </c>
      <c r="C63" t="str">
        <f t="shared" si="11"/>
        <v>flicker</v>
      </c>
      <c r="D63">
        <v>1</v>
      </c>
      <c r="E63">
        <v>1</v>
      </c>
      <c r="F63">
        <v>0</v>
      </c>
      <c r="G63">
        <v>0</v>
      </c>
      <c r="H63">
        <v>1</v>
      </c>
      <c r="I63">
        <v>0</v>
      </c>
      <c r="J63">
        <v>0</v>
      </c>
      <c r="K63">
        <v>0</v>
      </c>
      <c r="L63">
        <v>1</v>
      </c>
      <c r="M63">
        <v>0</v>
      </c>
      <c r="N63">
        <v>1</v>
      </c>
      <c r="O63">
        <v>0</v>
      </c>
      <c r="P63">
        <v>0</v>
      </c>
      <c r="Q63">
        <v>0</v>
      </c>
      <c r="R63">
        <v>0</v>
      </c>
      <c r="S63">
        <v>0</v>
      </c>
      <c r="T63">
        <f t="shared" si="12"/>
        <v>19.079999999999998</v>
      </c>
      <c r="U63">
        <f t="shared" si="13"/>
        <v>37.9</v>
      </c>
      <c r="V63">
        <f t="shared" si="3"/>
        <v>27.84</v>
      </c>
      <c r="W63">
        <f t="shared" si="14"/>
        <v>317.22679999999997</v>
      </c>
    </row>
    <row r="64" spans="1:24" x14ac:dyDescent="0.3">
      <c r="B64">
        <v>4</v>
      </c>
      <c r="C64" t="str">
        <f t="shared" si="11"/>
        <v>noPoint</v>
      </c>
      <c r="D64">
        <v>1</v>
      </c>
      <c r="E64">
        <v>0</v>
      </c>
      <c r="F64">
        <v>0</v>
      </c>
      <c r="G64">
        <v>0</v>
      </c>
      <c r="H64">
        <v>1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f t="shared" si="12"/>
        <v>9.5399999999999991</v>
      </c>
      <c r="U64">
        <f t="shared" si="13"/>
        <v>15.16</v>
      </c>
      <c r="V64">
        <f t="shared" si="3"/>
        <v>13.92</v>
      </c>
      <c r="W64">
        <f t="shared" si="14"/>
        <v>144.43879999999999</v>
      </c>
    </row>
    <row r="65" spans="1:24" x14ac:dyDescent="0.3">
      <c r="A65">
        <v>10</v>
      </c>
      <c r="B65">
        <v>0</v>
      </c>
      <c r="C65" t="str">
        <f t="shared" si="11"/>
        <v>normal</v>
      </c>
      <c r="D65">
        <v>1</v>
      </c>
      <c r="E65">
        <v>0</v>
      </c>
      <c r="F65">
        <v>0</v>
      </c>
      <c r="G65">
        <v>1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f t="shared" si="12"/>
        <v>9.5399999999999991</v>
      </c>
      <c r="U65">
        <f t="shared" si="13"/>
        <v>15.16</v>
      </c>
      <c r="V65">
        <f t="shared" si="3"/>
        <v>0</v>
      </c>
      <c r="W65">
        <f t="shared" si="14"/>
        <v>92.378</v>
      </c>
      <c r="X65">
        <f>MAX(W65:W71)</f>
        <v>284.46440000000001</v>
      </c>
    </row>
    <row r="66" spans="1:24" x14ac:dyDescent="0.3">
      <c r="B66">
        <v>6</v>
      </c>
      <c r="C66" t="str">
        <f t="shared" si="11"/>
        <v>noControl</v>
      </c>
      <c r="D66">
        <v>3</v>
      </c>
      <c r="E66">
        <v>0</v>
      </c>
      <c r="F66">
        <v>0</v>
      </c>
      <c r="G66">
        <v>1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f t="shared" si="12"/>
        <v>28.619999999999997</v>
      </c>
      <c r="U66">
        <f t="shared" si="13"/>
        <v>30.32</v>
      </c>
      <c r="V66">
        <f t="shared" si="3"/>
        <v>0</v>
      </c>
      <c r="W66">
        <f t="shared" si="14"/>
        <v>220.43559999999999</v>
      </c>
      <c r="X66">
        <f>MIN(W65:W71)</f>
        <v>92.378</v>
      </c>
    </row>
    <row r="67" spans="1:24" x14ac:dyDescent="0.3">
      <c r="B67">
        <v>2</v>
      </c>
      <c r="C67" t="str">
        <f t="shared" si="11"/>
        <v>third</v>
      </c>
      <c r="D67">
        <v>3</v>
      </c>
      <c r="E67">
        <v>0</v>
      </c>
      <c r="F67">
        <v>0</v>
      </c>
      <c r="G67">
        <v>1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f t="shared" si="12"/>
        <v>28.619999999999997</v>
      </c>
      <c r="U67">
        <f t="shared" si="13"/>
        <v>30.32</v>
      </c>
      <c r="V67">
        <f t="shared" ref="V67:V92" si="15">(H67+J67+M67+N67+O67+P67+Q67) * 13.92</f>
        <v>0</v>
      </c>
      <c r="W67">
        <f t="shared" si="14"/>
        <v>220.43559999999999</v>
      </c>
      <c r="X67">
        <f>AVERAGE(W65:W71)</f>
        <v>227.45611428571428</v>
      </c>
    </row>
    <row r="68" spans="1:24" x14ac:dyDescent="0.3">
      <c r="B68">
        <v>1</v>
      </c>
      <c r="C68" t="str">
        <f t="shared" si="11"/>
        <v>flicker</v>
      </c>
      <c r="D68">
        <v>3</v>
      </c>
      <c r="E68">
        <v>0</v>
      </c>
      <c r="F68">
        <v>0</v>
      </c>
      <c r="G68">
        <v>3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f t="shared" si="12"/>
        <v>28.619999999999997</v>
      </c>
      <c r="U68">
        <f t="shared" si="13"/>
        <v>45.480000000000004</v>
      </c>
      <c r="V68">
        <f t="shared" si="15"/>
        <v>0</v>
      </c>
      <c r="W68">
        <f t="shared" si="14"/>
        <v>277.13400000000001</v>
      </c>
      <c r="X68">
        <f>MEDIAN(W65:W71)</f>
        <v>220.43559999999999</v>
      </c>
    </row>
    <row r="69" spans="1:24" x14ac:dyDescent="0.3">
      <c r="B69">
        <v>4</v>
      </c>
      <c r="C69" t="str">
        <f t="shared" si="11"/>
        <v>noPoint</v>
      </c>
      <c r="D69">
        <v>3</v>
      </c>
      <c r="E69">
        <v>0</v>
      </c>
      <c r="F69">
        <v>0</v>
      </c>
      <c r="G69">
        <v>3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f t="shared" si="12"/>
        <v>28.619999999999997</v>
      </c>
      <c r="U69">
        <f t="shared" si="13"/>
        <v>45.480000000000004</v>
      </c>
      <c r="V69">
        <f t="shared" si="15"/>
        <v>0</v>
      </c>
      <c r="W69">
        <f t="shared" si="14"/>
        <v>277.13400000000001</v>
      </c>
    </row>
    <row r="70" spans="1:24" x14ac:dyDescent="0.3">
      <c r="B70">
        <v>3</v>
      </c>
      <c r="C70" t="str">
        <f t="shared" si="11"/>
        <v>fps</v>
      </c>
      <c r="D70">
        <v>3</v>
      </c>
      <c r="E70">
        <v>0</v>
      </c>
      <c r="F70">
        <v>0</v>
      </c>
      <c r="G70">
        <v>1</v>
      </c>
      <c r="H70">
        <v>0</v>
      </c>
      <c r="I70">
        <v>0</v>
      </c>
      <c r="J70">
        <v>0</v>
      </c>
      <c r="K70">
        <v>0</v>
      </c>
      <c r="L70">
        <v>1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f t="shared" si="12"/>
        <v>38.159999999999997</v>
      </c>
      <c r="U70">
        <f t="shared" si="13"/>
        <v>37.9</v>
      </c>
      <c r="V70">
        <f t="shared" si="15"/>
        <v>0</v>
      </c>
      <c r="W70">
        <f t="shared" si="14"/>
        <v>284.46440000000001</v>
      </c>
    </row>
    <row r="71" spans="1:24" x14ac:dyDescent="0.3">
      <c r="B71">
        <v>5</v>
      </c>
      <c r="C71" t="str">
        <f t="shared" si="11"/>
        <v>rotate</v>
      </c>
      <c r="D71">
        <v>1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3</v>
      </c>
      <c r="R71">
        <v>0</v>
      </c>
      <c r="S71">
        <v>0</v>
      </c>
      <c r="T71">
        <f t="shared" si="12"/>
        <v>9.5399999999999991</v>
      </c>
      <c r="U71">
        <f t="shared" si="13"/>
        <v>7.58</v>
      </c>
      <c r="V71">
        <f t="shared" si="15"/>
        <v>41.76</v>
      </c>
      <c r="W71">
        <f t="shared" si="14"/>
        <v>220.21119999999999</v>
      </c>
    </row>
    <row r="72" spans="1:24" x14ac:dyDescent="0.3">
      <c r="A72">
        <v>11</v>
      </c>
      <c r="B72">
        <v>0</v>
      </c>
      <c r="C72" t="str">
        <f t="shared" si="11"/>
        <v>normal</v>
      </c>
      <c r="D72">
        <v>0</v>
      </c>
      <c r="E72">
        <v>1</v>
      </c>
      <c r="F72">
        <v>2</v>
      </c>
      <c r="G72">
        <v>0</v>
      </c>
      <c r="H72">
        <v>1</v>
      </c>
      <c r="I72">
        <v>0</v>
      </c>
      <c r="J72">
        <v>0</v>
      </c>
      <c r="K72">
        <v>0</v>
      </c>
      <c r="L72">
        <v>0</v>
      </c>
      <c r="M72">
        <v>1</v>
      </c>
      <c r="N72">
        <v>2</v>
      </c>
      <c r="O72">
        <v>0</v>
      </c>
      <c r="P72">
        <v>0</v>
      </c>
      <c r="Q72">
        <v>1</v>
      </c>
      <c r="R72">
        <v>0</v>
      </c>
      <c r="S72">
        <v>0</v>
      </c>
      <c r="T72">
        <f t="shared" si="12"/>
        <v>0</v>
      </c>
      <c r="U72">
        <f t="shared" si="13"/>
        <v>45.480000000000004</v>
      </c>
      <c r="V72">
        <f t="shared" si="15"/>
        <v>69.599999999999994</v>
      </c>
      <c r="W72">
        <f t="shared" si="14"/>
        <v>430.39920000000001</v>
      </c>
      <c r="X72">
        <f>MAX(W72:W78)</f>
        <v>1875.5352000000003</v>
      </c>
    </row>
    <row r="73" spans="1:24" x14ac:dyDescent="0.3">
      <c r="B73">
        <v>3</v>
      </c>
      <c r="C73" t="str">
        <f t="shared" si="11"/>
        <v>fps</v>
      </c>
      <c r="D73">
        <v>1</v>
      </c>
      <c r="E73">
        <v>1</v>
      </c>
      <c r="F73">
        <v>2</v>
      </c>
      <c r="G73">
        <v>1</v>
      </c>
      <c r="H73">
        <v>1</v>
      </c>
      <c r="I73">
        <v>0</v>
      </c>
      <c r="J73">
        <v>0</v>
      </c>
      <c r="K73">
        <v>1</v>
      </c>
      <c r="L73">
        <v>1</v>
      </c>
      <c r="M73">
        <v>1</v>
      </c>
      <c r="N73">
        <v>1</v>
      </c>
      <c r="O73">
        <v>2</v>
      </c>
      <c r="P73">
        <v>0</v>
      </c>
      <c r="Q73">
        <v>1</v>
      </c>
      <c r="R73">
        <v>0</v>
      </c>
      <c r="S73">
        <v>0</v>
      </c>
      <c r="T73">
        <f t="shared" si="12"/>
        <v>28.619999999999997</v>
      </c>
      <c r="U73">
        <f t="shared" si="13"/>
        <v>60.64</v>
      </c>
      <c r="V73">
        <f t="shared" si="15"/>
        <v>83.52</v>
      </c>
      <c r="W73">
        <f t="shared" si="14"/>
        <v>646.19719999999995</v>
      </c>
      <c r="X73">
        <f>MIN(W72:W78)</f>
        <v>430.39920000000001</v>
      </c>
    </row>
    <row r="74" spans="1:24" x14ac:dyDescent="0.3">
      <c r="B74">
        <v>2</v>
      </c>
      <c r="C74" t="str">
        <f t="shared" si="11"/>
        <v>third</v>
      </c>
      <c r="D74">
        <v>3</v>
      </c>
      <c r="E74">
        <v>3</v>
      </c>
      <c r="F74">
        <v>3</v>
      </c>
      <c r="G74">
        <v>3</v>
      </c>
      <c r="H74">
        <v>0</v>
      </c>
      <c r="I74">
        <v>0</v>
      </c>
      <c r="J74">
        <v>3</v>
      </c>
      <c r="K74">
        <v>3</v>
      </c>
      <c r="L74">
        <v>3</v>
      </c>
      <c r="M74">
        <v>3</v>
      </c>
      <c r="N74">
        <v>3</v>
      </c>
      <c r="O74">
        <v>3</v>
      </c>
      <c r="P74">
        <v>3</v>
      </c>
      <c r="Q74">
        <v>3</v>
      </c>
      <c r="R74">
        <v>0</v>
      </c>
      <c r="S74">
        <v>0</v>
      </c>
      <c r="T74">
        <f t="shared" si="12"/>
        <v>114.47999999999999</v>
      </c>
      <c r="U74">
        <f t="shared" si="13"/>
        <v>136.44</v>
      </c>
      <c r="V74">
        <f t="shared" si="15"/>
        <v>250.56</v>
      </c>
      <c r="W74">
        <f t="shared" si="14"/>
        <v>1875.5352000000003</v>
      </c>
      <c r="X74">
        <f>AVERAGE(W72:W78)</f>
        <v>1064.2650857142858</v>
      </c>
    </row>
    <row r="75" spans="1:24" x14ac:dyDescent="0.3">
      <c r="B75">
        <v>4</v>
      </c>
      <c r="C75" t="str">
        <f t="shared" si="11"/>
        <v>noPoint</v>
      </c>
      <c r="D75">
        <v>2</v>
      </c>
      <c r="E75">
        <v>2</v>
      </c>
      <c r="F75">
        <v>2</v>
      </c>
      <c r="G75">
        <v>3</v>
      </c>
      <c r="H75">
        <v>3</v>
      </c>
      <c r="I75">
        <v>0</v>
      </c>
      <c r="J75">
        <v>0</v>
      </c>
      <c r="K75">
        <v>2</v>
      </c>
      <c r="L75">
        <v>3</v>
      </c>
      <c r="M75">
        <v>1</v>
      </c>
      <c r="N75">
        <v>3</v>
      </c>
      <c r="O75">
        <v>3</v>
      </c>
      <c r="P75">
        <v>0</v>
      </c>
      <c r="Q75">
        <v>1</v>
      </c>
      <c r="R75">
        <v>0</v>
      </c>
      <c r="S75">
        <v>0</v>
      </c>
      <c r="T75">
        <f t="shared" si="12"/>
        <v>66.78</v>
      </c>
      <c r="U75">
        <f t="shared" si="13"/>
        <v>136.44</v>
      </c>
      <c r="V75">
        <f t="shared" si="15"/>
        <v>153.12</v>
      </c>
      <c r="W75">
        <f t="shared" si="14"/>
        <v>1332.7116000000001</v>
      </c>
      <c r="X75">
        <f>MEDIAN(W72:W78)</f>
        <v>1055.5776000000001</v>
      </c>
    </row>
    <row r="76" spans="1:24" x14ac:dyDescent="0.3">
      <c r="B76">
        <v>5</v>
      </c>
      <c r="C76" t="str">
        <f t="shared" si="11"/>
        <v>rotate</v>
      </c>
      <c r="D76">
        <v>2</v>
      </c>
      <c r="E76">
        <v>1</v>
      </c>
      <c r="F76">
        <v>2</v>
      </c>
      <c r="G76">
        <v>2</v>
      </c>
      <c r="H76">
        <v>2</v>
      </c>
      <c r="I76">
        <v>0</v>
      </c>
      <c r="J76">
        <v>0</v>
      </c>
      <c r="K76">
        <v>1</v>
      </c>
      <c r="L76">
        <v>1</v>
      </c>
      <c r="M76">
        <v>2</v>
      </c>
      <c r="N76">
        <v>2</v>
      </c>
      <c r="O76">
        <v>2</v>
      </c>
      <c r="P76">
        <v>1</v>
      </c>
      <c r="Q76">
        <v>2</v>
      </c>
      <c r="R76">
        <v>0</v>
      </c>
      <c r="S76">
        <v>0</v>
      </c>
      <c r="T76">
        <f t="shared" si="12"/>
        <v>38.159999999999997</v>
      </c>
      <c r="U76">
        <f t="shared" si="13"/>
        <v>90.960000000000008</v>
      </c>
      <c r="V76">
        <f t="shared" si="15"/>
        <v>153.12</v>
      </c>
      <c r="W76">
        <f t="shared" si="14"/>
        <v>1055.5776000000001</v>
      </c>
    </row>
    <row r="77" spans="1:24" x14ac:dyDescent="0.3">
      <c r="B77">
        <v>6</v>
      </c>
      <c r="C77" t="str">
        <f t="shared" si="11"/>
        <v>noControl</v>
      </c>
      <c r="D77">
        <v>1</v>
      </c>
      <c r="E77">
        <v>1</v>
      </c>
      <c r="F77">
        <v>2</v>
      </c>
      <c r="G77">
        <v>2</v>
      </c>
      <c r="H77">
        <v>2</v>
      </c>
      <c r="I77">
        <v>0</v>
      </c>
      <c r="J77">
        <v>0</v>
      </c>
      <c r="K77">
        <v>2</v>
      </c>
      <c r="L77">
        <v>3</v>
      </c>
      <c r="M77">
        <v>3</v>
      </c>
      <c r="N77">
        <v>3</v>
      </c>
      <c r="O77">
        <v>2</v>
      </c>
      <c r="P77">
        <v>2</v>
      </c>
      <c r="Q77">
        <v>2</v>
      </c>
      <c r="R77">
        <v>0</v>
      </c>
      <c r="S77">
        <v>0</v>
      </c>
      <c r="T77">
        <f t="shared" si="12"/>
        <v>57.239999999999995</v>
      </c>
      <c r="U77">
        <f t="shared" si="13"/>
        <v>106.12</v>
      </c>
      <c r="V77">
        <f t="shared" si="15"/>
        <v>194.88</v>
      </c>
      <c r="W77">
        <f t="shared" si="14"/>
        <v>1339.8176000000001</v>
      </c>
    </row>
    <row r="78" spans="1:24" x14ac:dyDescent="0.3">
      <c r="B78">
        <v>1</v>
      </c>
      <c r="C78" t="str">
        <f t="shared" si="11"/>
        <v>flicker</v>
      </c>
      <c r="D78">
        <v>2</v>
      </c>
      <c r="E78">
        <v>1</v>
      </c>
      <c r="F78">
        <v>1</v>
      </c>
      <c r="G78">
        <v>1</v>
      </c>
      <c r="H78">
        <v>1</v>
      </c>
      <c r="I78">
        <v>0</v>
      </c>
      <c r="J78">
        <v>0</v>
      </c>
      <c r="K78">
        <v>2</v>
      </c>
      <c r="L78">
        <v>1</v>
      </c>
      <c r="M78">
        <v>2</v>
      </c>
      <c r="N78">
        <v>1</v>
      </c>
      <c r="O78">
        <v>1</v>
      </c>
      <c r="P78">
        <v>1</v>
      </c>
      <c r="Q78">
        <v>1</v>
      </c>
      <c r="R78">
        <v>0</v>
      </c>
      <c r="S78">
        <v>0</v>
      </c>
      <c r="T78">
        <f t="shared" si="12"/>
        <v>47.699999999999996</v>
      </c>
      <c r="U78">
        <f t="shared" si="13"/>
        <v>60.64</v>
      </c>
      <c r="V78">
        <f t="shared" si="15"/>
        <v>97.44</v>
      </c>
      <c r="W78">
        <f t="shared" si="14"/>
        <v>769.61720000000003</v>
      </c>
    </row>
    <row r="79" spans="1:24" x14ac:dyDescent="0.3">
      <c r="A79">
        <v>12</v>
      </c>
      <c r="B79">
        <v>0</v>
      </c>
      <c r="C79" t="str">
        <f t="shared" si="11"/>
        <v>normal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f t="shared" si="12"/>
        <v>0</v>
      </c>
      <c r="U79">
        <f t="shared" si="13"/>
        <v>0</v>
      </c>
      <c r="V79">
        <f t="shared" si="15"/>
        <v>0</v>
      </c>
      <c r="W79">
        <f t="shared" si="14"/>
        <v>0</v>
      </c>
      <c r="X79">
        <f>MAX(W79:W85)</f>
        <v>52.0608</v>
      </c>
    </row>
    <row r="80" spans="1:24" x14ac:dyDescent="0.3">
      <c r="B80">
        <v>3</v>
      </c>
      <c r="C80" t="str">
        <f t="shared" si="11"/>
        <v>fps</v>
      </c>
      <c r="D80">
        <v>0</v>
      </c>
      <c r="E80">
        <v>0</v>
      </c>
      <c r="F80">
        <v>0</v>
      </c>
      <c r="G80">
        <v>0</v>
      </c>
      <c r="H80">
        <v>0</v>
      </c>
      <c r="I80">
        <v>1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f t="shared" si="12"/>
        <v>9.5399999999999991</v>
      </c>
      <c r="U80">
        <f t="shared" si="13"/>
        <v>0</v>
      </c>
      <c r="V80">
        <f t="shared" si="15"/>
        <v>0</v>
      </c>
      <c r="W80">
        <f t="shared" si="14"/>
        <v>35.679600000000001</v>
      </c>
      <c r="X80">
        <f>MIN(W79:W85)</f>
        <v>0</v>
      </c>
    </row>
    <row r="81" spans="1:24" x14ac:dyDescent="0.3">
      <c r="B81">
        <v>6</v>
      </c>
      <c r="C81" t="str">
        <f t="shared" si="11"/>
        <v>noControl</v>
      </c>
      <c r="D81">
        <v>0</v>
      </c>
      <c r="E81">
        <v>0</v>
      </c>
      <c r="F81">
        <v>0</v>
      </c>
      <c r="G81">
        <v>0</v>
      </c>
      <c r="H81">
        <v>0</v>
      </c>
      <c r="I81">
        <v>1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f t="shared" si="12"/>
        <v>9.5399999999999991</v>
      </c>
      <c r="U81">
        <f t="shared" si="13"/>
        <v>0</v>
      </c>
      <c r="V81">
        <f t="shared" si="15"/>
        <v>0</v>
      </c>
      <c r="W81">
        <f t="shared" si="14"/>
        <v>35.679600000000001</v>
      </c>
      <c r="X81">
        <f>AVERAGE(W79:W85)</f>
        <v>17.631428571428572</v>
      </c>
    </row>
    <row r="82" spans="1:24" x14ac:dyDescent="0.3">
      <c r="B82">
        <v>2</v>
      </c>
      <c r="C82" t="str">
        <f t="shared" si="11"/>
        <v>third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f t="shared" si="12"/>
        <v>0</v>
      </c>
      <c r="U82">
        <f t="shared" si="13"/>
        <v>0</v>
      </c>
      <c r="V82">
        <f t="shared" si="15"/>
        <v>0</v>
      </c>
      <c r="W82">
        <f t="shared" si="14"/>
        <v>0</v>
      </c>
      <c r="X82">
        <f>MEDIAN(W79:W85)</f>
        <v>0</v>
      </c>
    </row>
    <row r="83" spans="1:24" x14ac:dyDescent="0.3">
      <c r="B83">
        <v>5</v>
      </c>
      <c r="C83" t="str">
        <f t="shared" si="11"/>
        <v>rotate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1</v>
      </c>
      <c r="R83">
        <v>0</v>
      </c>
      <c r="S83">
        <v>0</v>
      </c>
      <c r="T83">
        <f t="shared" si="12"/>
        <v>0</v>
      </c>
      <c r="U83">
        <f t="shared" si="13"/>
        <v>0</v>
      </c>
      <c r="V83">
        <f t="shared" si="15"/>
        <v>13.92</v>
      </c>
      <c r="W83">
        <f t="shared" si="14"/>
        <v>52.0608</v>
      </c>
    </row>
    <row r="84" spans="1:24" x14ac:dyDescent="0.3">
      <c r="B84">
        <v>1</v>
      </c>
      <c r="C84" t="str">
        <f t="shared" si="11"/>
        <v>flicker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f t="shared" si="12"/>
        <v>0</v>
      </c>
      <c r="U84">
        <f t="shared" si="13"/>
        <v>0</v>
      </c>
      <c r="V84">
        <f t="shared" si="15"/>
        <v>0</v>
      </c>
      <c r="W84">
        <f t="shared" si="14"/>
        <v>0</v>
      </c>
    </row>
    <row r="85" spans="1:24" x14ac:dyDescent="0.3">
      <c r="B85">
        <v>4</v>
      </c>
      <c r="C85" t="str">
        <f t="shared" si="11"/>
        <v>noPoint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f t="shared" si="12"/>
        <v>0</v>
      </c>
      <c r="U85">
        <f t="shared" si="13"/>
        <v>0</v>
      </c>
      <c r="V85">
        <f t="shared" si="15"/>
        <v>0</v>
      </c>
      <c r="W85">
        <f t="shared" si="14"/>
        <v>0</v>
      </c>
    </row>
    <row r="86" spans="1:24" x14ac:dyDescent="0.3">
      <c r="A86">
        <v>13</v>
      </c>
      <c r="B86">
        <v>0</v>
      </c>
      <c r="C86" t="str">
        <f t="shared" si="11"/>
        <v>normal</v>
      </c>
      <c r="D86">
        <v>0</v>
      </c>
      <c r="E86">
        <v>1</v>
      </c>
      <c r="F86">
        <v>0</v>
      </c>
      <c r="G86">
        <v>1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f t="shared" si="12"/>
        <v>0</v>
      </c>
      <c r="U86">
        <f t="shared" si="13"/>
        <v>15.16</v>
      </c>
      <c r="V86">
        <f t="shared" si="15"/>
        <v>0</v>
      </c>
      <c r="W86">
        <f t="shared" si="14"/>
        <v>56.698400000000007</v>
      </c>
      <c r="X86">
        <f>MAX(W86:W92)</f>
        <v>257.8356</v>
      </c>
    </row>
    <row r="87" spans="1:24" x14ac:dyDescent="0.3">
      <c r="B87">
        <v>3</v>
      </c>
      <c r="C87" t="str">
        <f t="shared" si="11"/>
        <v>fps</v>
      </c>
      <c r="D87">
        <v>0</v>
      </c>
      <c r="E87">
        <v>1</v>
      </c>
      <c r="F87">
        <v>0</v>
      </c>
      <c r="G87">
        <v>1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f t="shared" si="12"/>
        <v>0</v>
      </c>
      <c r="U87">
        <f t="shared" si="13"/>
        <v>15.16</v>
      </c>
      <c r="V87">
        <f t="shared" si="15"/>
        <v>0</v>
      </c>
      <c r="W87">
        <f t="shared" si="14"/>
        <v>56.698400000000007</v>
      </c>
      <c r="X87">
        <f>MIN(W86:W92)</f>
        <v>56.698400000000007</v>
      </c>
    </row>
    <row r="88" spans="1:24" x14ac:dyDescent="0.3">
      <c r="B88">
        <v>1</v>
      </c>
      <c r="C88" t="str">
        <f t="shared" si="11"/>
        <v>flicker</v>
      </c>
      <c r="D88">
        <v>0</v>
      </c>
      <c r="E88">
        <v>2</v>
      </c>
      <c r="F88">
        <v>0</v>
      </c>
      <c r="G88">
        <v>2</v>
      </c>
      <c r="H88">
        <v>1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f t="shared" si="12"/>
        <v>0</v>
      </c>
      <c r="U88">
        <f t="shared" si="13"/>
        <v>37.9</v>
      </c>
      <c r="V88">
        <f t="shared" si="15"/>
        <v>13.92</v>
      </c>
      <c r="W88">
        <f t="shared" si="14"/>
        <v>193.80680000000001</v>
      </c>
      <c r="X88">
        <f>AVERAGE(W86:W92)</f>
        <v>191.22085714285711</v>
      </c>
    </row>
    <row r="89" spans="1:24" x14ac:dyDescent="0.3">
      <c r="B89">
        <v>2</v>
      </c>
      <c r="C89" t="str">
        <f t="shared" si="11"/>
        <v>third</v>
      </c>
      <c r="D89">
        <v>1</v>
      </c>
      <c r="E89">
        <v>2</v>
      </c>
      <c r="F89">
        <v>0</v>
      </c>
      <c r="G89">
        <v>2</v>
      </c>
      <c r="H89">
        <v>1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f t="shared" si="12"/>
        <v>9.5399999999999991</v>
      </c>
      <c r="U89">
        <f t="shared" si="13"/>
        <v>45.480000000000004</v>
      </c>
      <c r="V89">
        <f t="shared" si="15"/>
        <v>13.92</v>
      </c>
      <c r="W89">
        <f t="shared" si="14"/>
        <v>257.8356</v>
      </c>
      <c r="X89">
        <f>MEDIAN(W86:W92)</f>
        <v>257.8356</v>
      </c>
    </row>
    <row r="90" spans="1:24" x14ac:dyDescent="0.3">
      <c r="B90">
        <v>6</v>
      </c>
      <c r="C90" t="str">
        <f t="shared" si="11"/>
        <v>noControl</v>
      </c>
      <c r="D90">
        <v>1</v>
      </c>
      <c r="E90">
        <v>2</v>
      </c>
      <c r="F90">
        <v>0</v>
      </c>
      <c r="G90">
        <v>2</v>
      </c>
      <c r="H90">
        <v>1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f t="shared" si="12"/>
        <v>9.5399999999999991</v>
      </c>
      <c r="U90">
        <f t="shared" si="13"/>
        <v>45.480000000000004</v>
      </c>
      <c r="V90">
        <f t="shared" si="15"/>
        <v>13.92</v>
      </c>
      <c r="W90">
        <f t="shared" si="14"/>
        <v>257.8356</v>
      </c>
    </row>
    <row r="91" spans="1:24" x14ac:dyDescent="0.3">
      <c r="B91">
        <v>5</v>
      </c>
      <c r="C91" t="str">
        <f t="shared" si="11"/>
        <v>rotate</v>
      </c>
      <c r="D91">
        <v>1</v>
      </c>
      <c r="E91">
        <v>2</v>
      </c>
      <c r="F91">
        <v>0</v>
      </c>
      <c r="G91">
        <v>2</v>
      </c>
      <c r="H91">
        <v>1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f t="shared" si="12"/>
        <v>9.5399999999999991</v>
      </c>
      <c r="U91">
        <f t="shared" si="13"/>
        <v>45.480000000000004</v>
      </c>
      <c r="V91">
        <f t="shared" si="15"/>
        <v>13.92</v>
      </c>
      <c r="W91">
        <f t="shared" si="14"/>
        <v>257.8356</v>
      </c>
    </row>
    <row r="92" spans="1:24" x14ac:dyDescent="0.3">
      <c r="B92">
        <v>4</v>
      </c>
      <c r="C92" t="str">
        <f t="shared" si="11"/>
        <v>noPoint</v>
      </c>
      <c r="D92">
        <v>1</v>
      </c>
      <c r="E92">
        <v>2</v>
      </c>
      <c r="F92">
        <v>0</v>
      </c>
      <c r="G92">
        <v>2</v>
      </c>
      <c r="H92">
        <v>1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f t="shared" si="12"/>
        <v>9.5399999999999991</v>
      </c>
      <c r="U92">
        <f t="shared" si="13"/>
        <v>45.480000000000004</v>
      </c>
      <c r="V92">
        <f t="shared" si="15"/>
        <v>13.92</v>
      </c>
      <c r="W92">
        <f t="shared" si="14"/>
        <v>257.8356</v>
      </c>
    </row>
    <row r="98" spans="8:11" x14ac:dyDescent="0.3">
      <c r="H98">
        <v>958.78640000000007</v>
      </c>
      <c r="I98">
        <v>196.49960000000002</v>
      </c>
      <c r="J98">
        <v>593.44182857142857</v>
      </c>
      <c r="K98">
        <v>674.54640000000006</v>
      </c>
    </row>
    <row r="99" spans="8:11" x14ac:dyDescent="0.3">
      <c r="H99">
        <v>734.16200000000003</v>
      </c>
      <c r="I99">
        <v>293.29080000000005</v>
      </c>
      <c r="J99">
        <v>507.96680000000003</v>
      </c>
      <c r="K99">
        <v>574.83799999999997</v>
      </c>
    </row>
    <row r="100" spans="8:11" x14ac:dyDescent="0.3">
      <c r="H100">
        <v>454.33519999999999</v>
      </c>
      <c r="I100">
        <v>144.43879999999999</v>
      </c>
      <c r="J100">
        <v>244.88451428571429</v>
      </c>
      <c r="K100">
        <v>220.43559999999999</v>
      </c>
    </row>
    <row r="101" spans="8:11" x14ac:dyDescent="0.3">
      <c r="H101">
        <v>144.43879999999999</v>
      </c>
      <c r="I101">
        <v>0</v>
      </c>
      <c r="J101">
        <v>56.174799999999998</v>
      </c>
      <c r="K101">
        <v>0</v>
      </c>
    </row>
    <row r="102" spans="8:11" x14ac:dyDescent="0.3">
      <c r="H102">
        <v>765.20400000000006</v>
      </c>
      <c r="I102">
        <v>0</v>
      </c>
      <c r="J102">
        <v>269.0449142857143</v>
      </c>
      <c r="K102">
        <v>300.84559999999999</v>
      </c>
    </row>
    <row r="103" spans="8:11" x14ac:dyDescent="0.3">
      <c r="H103">
        <v>916.97319999999991</v>
      </c>
      <c r="I103">
        <v>196.49960000000002</v>
      </c>
      <c r="J103">
        <v>593.46320000000003</v>
      </c>
      <c r="K103">
        <v>656.4448000000001</v>
      </c>
    </row>
    <row r="104" spans="8:11" x14ac:dyDescent="0.3">
      <c r="H104">
        <v>248.56039999999999</v>
      </c>
      <c r="I104">
        <v>0</v>
      </c>
      <c r="J104">
        <v>120.3532</v>
      </c>
      <c r="K104">
        <v>104.1216</v>
      </c>
    </row>
    <row r="105" spans="8:11" x14ac:dyDescent="0.3">
      <c r="H105">
        <v>606.10440000000006</v>
      </c>
      <c r="I105">
        <v>87.740400000000008</v>
      </c>
      <c r="J105">
        <v>381.8540000000001</v>
      </c>
      <c r="K105">
        <v>381.25560000000002</v>
      </c>
    </row>
    <row r="106" spans="8:11" x14ac:dyDescent="0.3">
      <c r="H106">
        <v>757.87360000000001</v>
      </c>
      <c r="I106">
        <v>144.43879999999999</v>
      </c>
      <c r="J106">
        <v>379.93057142857145</v>
      </c>
      <c r="K106">
        <v>317.22679999999997</v>
      </c>
    </row>
    <row r="107" spans="8:11" x14ac:dyDescent="0.3">
      <c r="H107">
        <v>284.46440000000001</v>
      </c>
      <c r="I107">
        <v>92.378</v>
      </c>
      <c r="J107">
        <v>227.45611428571428</v>
      </c>
      <c r="K107">
        <v>220.43559999999999</v>
      </c>
    </row>
    <row r="108" spans="8:11" x14ac:dyDescent="0.3">
      <c r="H108">
        <v>1875.5352000000003</v>
      </c>
      <c r="I108">
        <v>430.39920000000001</v>
      </c>
      <c r="J108">
        <v>1064.2650857142858</v>
      </c>
      <c r="K108">
        <v>1055.5776000000001</v>
      </c>
    </row>
    <row r="109" spans="8:11" x14ac:dyDescent="0.3">
      <c r="H109">
        <v>52.0608</v>
      </c>
      <c r="I109">
        <v>0</v>
      </c>
      <c r="J109">
        <v>17.631428571428572</v>
      </c>
      <c r="K109">
        <v>0</v>
      </c>
    </row>
    <row r="110" spans="8:11" x14ac:dyDescent="0.3">
      <c r="H110">
        <v>257.8356</v>
      </c>
      <c r="I110">
        <v>56.698400000000007</v>
      </c>
      <c r="J110">
        <v>191.22085714285711</v>
      </c>
      <c r="K110">
        <v>257.8356</v>
      </c>
    </row>
  </sheetData>
  <dataConsolidate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2016-05-16T05:47:55Z</dcterms:created>
  <dcterms:modified xsi:type="dcterms:W3CDTF">2016-05-30T05:17:14Z</dcterms:modified>
</cp:coreProperties>
</file>