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70" windowWidth="11100" windowHeight="6600"/>
  </bookViews>
  <sheets>
    <sheet name="Sales Chart" sheetId="3" r:id="rId1"/>
    <sheet name="Data" sheetId="1" r:id="rId2"/>
  </sheets>
  <definedNames>
    <definedName name="_xlnm._FilterDatabase" localSheetId="1" hidden="1">Data!$A$5:$I$33</definedName>
    <definedName name="_xlnm.Criteria" localSheetId="1">Data!$A$2:$I$3</definedName>
    <definedName name="_xlnm.Extract" localSheetId="1">Data!$A$40:$I$40</definedName>
    <definedName name="Hit">Data!$C$37</definedName>
    <definedName name="Miss">Data!$C$38</definedName>
    <definedName name="Productivity_Bonus">Data!#REF!</definedName>
  </definedNames>
  <calcPr calcId="125725"/>
</workbook>
</file>

<file path=xl/calcChain.xml><?xml version="1.0" encoding="utf-8"?>
<calcChain xmlns="http://schemas.openxmlformats.org/spreadsheetml/2006/main">
  <c r="F32" i="1"/>
  <c r="E32"/>
  <c r="F24"/>
  <c r="E24"/>
  <c r="F17"/>
  <c r="E17"/>
  <c r="F12"/>
  <c r="E12"/>
  <c r="I21"/>
  <c r="I13"/>
  <c r="I19"/>
  <c r="I27"/>
  <c r="I28"/>
  <c r="I9"/>
  <c r="I8"/>
  <c r="I26"/>
  <c r="I20"/>
  <c r="I23"/>
  <c r="I29"/>
  <c r="I22"/>
  <c r="I11"/>
  <c r="I10"/>
  <c r="I18"/>
  <c r="I24" s="1"/>
  <c r="I15"/>
  <c r="I6"/>
  <c r="I7"/>
  <c r="I25"/>
  <c r="I16"/>
  <c r="I14"/>
  <c r="I30"/>
  <c r="I31"/>
  <c r="H21"/>
  <c r="H13"/>
  <c r="H19"/>
  <c r="H27"/>
  <c r="H28"/>
  <c r="H9"/>
  <c r="H8"/>
  <c r="H26"/>
  <c r="H20"/>
  <c r="H23"/>
  <c r="H29"/>
  <c r="H22"/>
  <c r="H11"/>
  <c r="H10"/>
  <c r="H18"/>
  <c r="H15"/>
  <c r="H6"/>
  <c r="H7"/>
  <c r="H25"/>
  <c r="H16"/>
  <c r="H14"/>
  <c r="H30"/>
  <c r="H31"/>
  <c r="E34" l="1"/>
  <c r="F34"/>
  <c r="I32"/>
  <c r="I17"/>
  <c r="I12"/>
  <c r="I34" s="1"/>
</calcChain>
</file>

<file path=xl/sharedStrings.xml><?xml version="1.0" encoding="utf-8"?>
<sst xmlns="http://schemas.openxmlformats.org/spreadsheetml/2006/main" count="118" uniqueCount="67">
  <si>
    <t>Surname</t>
  </si>
  <si>
    <t>First</t>
  </si>
  <si>
    <t>Borland</t>
  </si>
  <si>
    <t>James</t>
  </si>
  <si>
    <t>Chapman</t>
  </si>
  <si>
    <t>Ian</t>
  </si>
  <si>
    <t>Chesterton</t>
  </si>
  <si>
    <t>Clarke</t>
  </si>
  <si>
    <t>Leigh</t>
  </si>
  <si>
    <t>Clare</t>
  </si>
  <si>
    <t>McMillan</t>
  </si>
  <si>
    <t>Rose</t>
  </si>
  <si>
    <t>Parke</t>
  </si>
  <si>
    <t>Neil</t>
  </si>
  <si>
    <t>Smith</t>
  </si>
  <si>
    <t>John</t>
  </si>
  <si>
    <t>Waldram</t>
  </si>
  <si>
    <t>Waterman</t>
  </si>
  <si>
    <t>David</t>
  </si>
  <si>
    <t>Westgarth</t>
  </si>
  <si>
    <t>Shaun</t>
  </si>
  <si>
    <t>Wright</t>
  </si>
  <si>
    <t>No</t>
  </si>
  <si>
    <t>Yates</t>
  </si>
  <si>
    <t>Margaret</t>
  </si>
  <si>
    <t>Amy</t>
  </si>
  <si>
    <t>Zara</t>
  </si>
  <si>
    <t>Zeta</t>
  </si>
  <si>
    <t>Zapora</t>
  </si>
  <si>
    <t>Androv</t>
  </si>
  <si>
    <t>TOTALS</t>
  </si>
  <si>
    <t>Li</t>
  </si>
  <si>
    <t>Anna</t>
  </si>
  <si>
    <t>Sovich</t>
  </si>
  <si>
    <t>Mikhael</t>
  </si>
  <si>
    <t>Tariq</t>
  </si>
  <si>
    <t>Oman</t>
  </si>
  <si>
    <t>Vikram</t>
  </si>
  <si>
    <t>Singh</t>
  </si>
  <si>
    <t>Patel</t>
  </si>
  <si>
    <t>Ravinder</t>
  </si>
  <si>
    <t>Ripley</t>
  </si>
  <si>
    <t>Ellen</t>
  </si>
  <si>
    <t>Odara</t>
  </si>
  <si>
    <t>Desmond</t>
  </si>
  <si>
    <t>Date of Birth</t>
  </si>
  <si>
    <t>Northern</t>
  </si>
  <si>
    <t>Southern</t>
  </si>
  <si>
    <t>Eastern</t>
  </si>
  <si>
    <t>Western</t>
  </si>
  <si>
    <t>Sales</t>
  </si>
  <si>
    <t>Target</t>
  </si>
  <si>
    <t>Region</t>
  </si>
  <si>
    <t>Commission</t>
  </si>
  <si>
    <t>Commission Rates</t>
  </si>
  <si>
    <t>On Target</t>
  </si>
  <si>
    <t>Below Target</t>
  </si>
  <si>
    <t>Sales Performance</t>
  </si>
  <si>
    <t>Age Next Birthday</t>
  </si>
  <si>
    <t>Commission Policy</t>
  </si>
  <si>
    <t>Eastern Average</t>
  </si>
  <si>
    <t>Northern Average</t>
  </si>
  <si>
    <t>Southern Average</t>
  </si>
  <si>
    <t>Western Average</t>
  </si>
  <si>
    <t>Grand Average</t>
  </si>
  <si>
    <t>&gt;40</t>
  </si>
  <si>
    <t>&lt;175000</t>
  </si>
</sst>
</file>

<file path=xl/styles.xml><?xml version="1.0" encoding="utf-8"?>
<styleSheet xmlns="http://schemas.openxmlformats.org/spreadsheetml/2006/main">
  <numFmts count="3">
    <numFmt numFmtId="164" formatCode="d\-mmm\-yy"/>
    <numFmt numFmtId="165" formatCode="&quot;£&quot;#,##0"/>
    <numFmt numFmtId="166" formatCode="d\-mmm\-yyyy"/>
  </numFmts>
  <fonts count="6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1" xfId="0" applyFont="1" applyBorder="1"/>
    <xf numFmtId="0" fontId="3" fillId="0" borderId="1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165" fontId="0" fillId="0" borderId="0" xfId="0" applyNumberFormat="1"/>
    <xf numFmtId="0" fontId="0" fillId="0" borderId="0" xfId="0" applyBorder="1"/>
    <xf numFmtId="0" fontId="2" fillId="0" borderId="0" xfId="0" applyFont="1" applyBorder="1" applyAlignment="1" applyProtection="1">
      <alignment horizontal="left"/>
    </xf>
    <xf numFmtId="0" fontId="4" fillId="0" borderId="0" xfId="0" applyFont="1"/>
    <xf numFmtId="164" fontId="2" fillId="0" borderId="0" xfId="0" applyNumberFormat="1" applyFont="1" applyAlignment="1" applyProtection="1">
      <alignment horizontal="right"/>
    </xf>
    <xf numFmtId="0" fontId="0" fillId="0" borderId="2" xfId="0" applyFill="1" applyBorder="1"/>
    <xf numFmtId="0" fontId="4" fillId="0" borderId="2" xfId="0" applyFont="1" applyFill="1" applyBorder="1" applyAlignment="1" applyProtection="1">
      <alignment horizontal="left"/>
    </xf>
    <xf numFmtId="165" fontId="0" fillId="0" borderId="2" xfId="0" applyNumberFormat="1" applyFill="1" applyBorder="1"/>
    <xf numFmtId="164" fontId="0" fillId="0" borderId="2" xfId="0" applyNumberFormat="1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9" fontId="0" fillId="2" borderId="7" xfId="1" applyFont="1" applyFill="1" applyBorder="1"/>
    <xf numFmtId="9" fontId="0" fillId="2" borderId="8" xfId="1" applyFont="1" applyFill="1" applyBorder="1"/>
    <xf numFmtId="166" fontId="4" fillId="0" borderId="0" xfId="0" applyNumberFormat="1" applyFont="1"/>
    <xf numFmtId="0" fontId="5" fillId="0" borderId="0" xfId="2" applyAlignment="1" applyProtection="1">
      <alignment wrapText="1"/>
    </xf>
    <xf numFmtId="0" fontId="4" fillId="0" borderId="0" xfId="0" applyNumberFormat="1" applyFont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0" fillId="0" borderId="0" xfId="0" applyFill="1" applyBorder="1"/>
    <xf numFmtId="0" fontId="4" fillId="0" borderId="0" xfId="0" applyFont="1" applyFill="1" applyBorder="1" applyAlignment="1" applyProtection="1">
      <alignment horizontal="left"/>
    </xf>
    <xf numFmtId="165" fontId="0" fillId="0" borderId="0" xfId="0" applyNumberFormat="1" applyFill="1" applyBorder="1"/>
    <xf numFmtId="164" fontId="0" fillId="0" borderId="0" xfId="0" applyNumberFormat="1" applyFill="1" applyBorder="1"/>
    <xf numFmtId="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</cellXfs>
  <cellStyles count="3">
    <cellStyle name="Hyperlink" xfId="2" builtinId="8"/>
    <cellStyle name="Normal" xfId="0" builtinId="0"/>
    <cellStyle name="Percent" xfId="1" builtinId="5"/>
  </cellStyles>
  <dxfs count="2">
    <dxf>
      <font>
        <b/>
        <i val="0"/>
      </font>
      <fill>
        <patternFill>
          <bgColor rgb="FFFFFFCC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US"/>
              <a:t>Sales by Region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Data!$E$5</c:f>
              <c:strCache>
                <c:ptCount val="1"/>
                <c:pt idx="0">
                  <c:v>Sales</c:v>
                </c:pt>
              </c:strCache>
            </c:strRef>
          </c:tx>
          <c:dLbls>
            <c:dLblPos val="inEnd"/>
            <c:showVal val="1"/>
          </c:dLbls>
          <c:cat>
            <c:strRef>
              <c:f>Data!$D$6:$D$32</c:f>
              <c:strCache>
                <c:ptCount val="4"/>
                <c:pt idx="0">
                  <c:v>Eastern Average</c:v>
                </c:pt>
                <c:pt idx="1">
                  <c:v>Northern Average</c:v>
                </c:pt>
                <c:pt idx="2">
                  <c:v>Southern Average</c:v>
                </c:pt>
                <c:pt idx="3">
                  <c:v>Western Average</c:v>
                </c:pt>
              </c:strCache>
            </c:strRef>
          </c:cat>
          <c:val>
            <c:numRef>
              <c:f>Data!$E$6:$E$32</c:f>
              <c:numCache>
                <c:formatCode>"£"#,##0</c:formatCode>
                <c:ptCount val="4"/>
                <c:pt idx="0">
                  <c:v>155500</c:v>
                </c:pt>
                <c:pt idx="1">
                  <c:v>156500</c:v>
                </c:pt>
                <c:pt idx="2">
                  <c:v>213000</c:v>
                </c:pt>
                <c:pt idx="3">
                  <c:v>174571.42857142858</c:v>
                </c:pt>
              </c:numCache>
            </c:numRef>
          </c:val>
        </c:ser>
        <c:axId val="101490688"/>
        <c:axId val="101492224"/>
      </c:barChart>
      <c:catAx>
        <c:axId val="101490688"/>
        <c:scaling>
          <c:orientation val="minMax"/>
        </c:scaling>
        <c:axPos val="b"/>
        <c:tickLblPos val="nextTo"/>
        <c:crossAx val="101492224"/>
        <c:crosses val="autoZero"/>
        <c:auto val="1"/>
        <c:lblAlgn val="ctr"/>
        <c:lblOffset val="100"/>
      </c:catAx>
      <c:valAx>
        <c:axId val="101492224"/>
        <c:scaling>
          <c:orientation val="minMax"/>
        </c:scaling>
        <c:axPos val="l"/>
        <c:majorGridlines/>
        <c:numFmt formatCode="&quot;£&quot;#,##0" sourceLinked="1"/>
        <c:tickLblPos val="nextTo"/>
        <c:crossAx val="1014906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999567726703534"/>
          <c:y val="0.13779076272276616"/>
          <c:w val="7.6683477175443313E-2"/>
          <c:h val="7.546050762752339E-2"/>
        </c:manualLayout>
      </c:layout>
    </c:legend>
    <c:plotVisOnly val="1"/>
    <c:dispBlanksAs val="gap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8670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olic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workbookViewId="0">
      <selection activeCell="D5" sqref="D5:F32"/>
    </sheetView>
  </sheetViews>
  <sheetFormatPr defaultRowHeight="12.75" outlineLevelRow="2"/>
  <cols>
    <col min="1" max="1" width="4.42578125" customWidth="1"/>
    <col min="2" max="2" width="12.42578125" customWidth="1"/>
    <col min="3" max="3" width="8.5703125" customWidth="1"/>
    <col min="4" max="4" width="20" customWidth="1"/>
    <col min="5" max="6" width="10.85546875" customWidth="1"/>
    <col min="7" max="7" width="11.28515625" customWidth="1"/>
    <col min="8" max="8" width="11.7109375" customWidth="1"/>
    <col min="9" max="9" width="16.28515625" bestFit="1" customWidth="1"/>
  </cols>
  <sheetData>
    <row r="1" spans="1:9" ht="29.25" customHeight="1">
      <c r="A1" s="8" t="s">
        <v>57</v>
      </c>
      <c r="D1" s="20">
        <v>39814</v>
      </c>
      <c r="H1" s="21" t="s">
        <v>59</v>
      </c>
    </row>
    <row r="2" spans="1:9" ht="12.75" customHeight="1">
      <c r="A2" s="2" t="s">
        <v>22</v>
      </c>
      <c r="B2" s="3" t="s">
        <v>0</v>
      </c>
      <c r="C2" s="3" t="s">
        <v>1</v>
      </c>
      <c r="D2" s="3" t="s">
        <v>52</v>
      </c>
      <c r="E2" s="4" t="s">
        <v>50</v>
      </c>
      <c r="F2" s="4" t="s">
        <v>51</v>
      </c>
      <c r="G2" s="4" t="s">
        <v>45</v>
      </c>
      <c r="H2" s="4" t="s">
        <v>53</v>
      </c>
      <c r="I2" s="4" t="s">
        <v>58</v>
      </c>
    </row>
    <row r="3" spans="1:9" ht="12.75" customHeight="1">
      <c r="E3" s="29" t="s">
        <v>66</v>
      </c>
      <c r="I3" s="29" t="s">
        <v>65</v>
      </c>
    </row>
    <row r="4" spans="1:9" ht="12.75" customHeight="1"/>
    <row r="5" spans="1:9" ht="15" customHeight="1">
      <c r="A5" s="2" t="s">
        <v>22</v>
      </c>
      <c r="B5" s="3" t="s">
        <v>0</v>
      </c>
      <c r="C5" s="3" t="s">
        <v>1</v>
      </c>
      <c r="D5" s="3" t="s">
        <v>52</v>
      </c>
      <c r="E5" s="4" t="s">
        <v>50</v>
      </c>
      <c r="F5" s="4" t="s">
        <v>51</v>
      </c>
      <c r="G5" s="4" t="s">
        <v>45</v>
      </c>
      <c r="H5" s="4" t="s">
        <v>53</v>
      </c>
      <c r="I5" s="4" t="s">
        <v>58</v>
      </c>
    </row>
    <row r="6" spans="1:9" ht="15" hidden="1" customHeight="1" outlineLevel="2">
      <c r="A6">
        <v>5</v>
      </c>
      <c r="B6" s="1" t="s">
        <v>16</v>
      </c>
      <c r="C6" s="1" t="s">
        <v>26</v>
      </c>
      <c r="D6" s="1" t="s">
        <v>48</v>
      </c>
      <c r="E6" s="5">
        <v>198000</v>
      </c>
      <c r="F6" s="5">
        <v>170000</v>
      </c>
      <c r="G6" s="9">
        <v>26359</v>
      </c>
      <c r="H6" s="5">
        <f>IF(E6&gt;=F6,E6*Hit,E6*Miss)</f>
        <v>3960</v>
      </c>
      <c r="I6">
        <f>ROUNDUP(($D$1-G6)/365,0)</f>
        <v>37</v>
      </c>
    </row>
    <row r="7" spans="1:9" ht="15" hidden="1" customHeight="1" outlineLevel="2">
      <c r="A7">
        <v>7</v>
      </c>
      <c r="B7" s="1" t="s">
        <v>17</v>
      </c>
      <c r="C7" s="1" t="s">
        <v>18</v>
      </c>
      <c r="D7" s="1" t="s">
        <v>48</v>
      </c>
      <c r="E7" s="5">
        <v>174000</v>
      </c>
      <c r="F7" s="5">
        <v>170000</v>
      </c>
      <c r="G7" s="9">
        <v>26827</v>
      </c>
      <c r="H7" s="5">
        <f>IF(E7&gt;=F7,E7*Hit,E7*Miss)</f>
        <v>3480</v>
      </c>
      <c r="I7">
        <f>ROUNDUP(($D$1-G7)/365,0)</f>
        <v>36</v>
      </c>
    </row>
    <row r="8" spans="1:9" ht="15" hidden="1" customHeight="1" outlineLevel="2">
      <c r="A8">
        <v>22</v>
      </c>
      <c r="B8" s="1" t="s">
        <v>43</v>
      </c>
      <c r="C8" s="1" t="s">
        <v>44</v>
      </c>
      <c r="D8" s="1" t="s">
        <v>48</v>
      </c>
      <c r="E8" s="5">
        <v>172000</v>
      </c>
      <c r="F8" s="5">
        <v>170000</v>
      </c>
      <c r="G8" s="9">
        <v>27190</v>
      </c>
      <c r="H8" s="5">
        <f>IF(E8&gt;=F8,E8*Hit,E8*Miss)</f>
        <v>3440</v>
      </c>
      <c r="I8">
        <f>ROUNDUP(($D$1-G8)/365,0)</f>
        <v>35</v>
      </c>
    </row>
    <row r="9" spans="1:9" ht="15" hidden="1" customHeight="1" outlineLevel="2">
      <c r="A9">
        <v>10</v>
      </c>
      <c r="B9" s="1" t="s">
        <v>10</v>
      </c>
      <c r="C9" s="1" t="s">
        <v>11</v>
      </c>
      <c r="D9" s="1" t="s">
        <v>48</v>
      </c>
      <c r="E9" s="5">
        <v>162000</v>
      </c>
      <c r="F9" s="5">
        <v>170000</v>
      </c>
      <c r="G9" s="9">
        <v>21753</v>
      </c>
      <c r="H9" s="5">
        <f>IF(E9&gt;=F9,E9*Hit,E9*Miss)</f>
        <v>1620</v>
      </c>
      <c r="I9">
        <f>ROUNDUP(($D$1-G9)/365,0)</f>
        <v>50</v>
      </c>
    </row>
    <row r="10" spans="1:9" ht="15" hidden="1" customHeight="1" outlineLevel="2">
      <c r="A10">
        <v>6</v>
      </c>
      <c r="B10" s="1" t="s">
        <v>14</v>
      </c>
      <c r="C10" s="1" t="s">
        <v>3</v>
      </c>
      <c r="D10" s="1" t="s">
        <v>48</v>
      </c>
      <c r="E10" s="5">
        <v>144000</v>
      </c>
      <c r="F10" s="5">
        <v>170000</v>
      </c>
      <c r="G10" s="9">
        <v>31743</v>
      </c>
      <c r="H10" s="5">
        <f>IF(E10&gt;=F10,E10*Hit,E10*Miss)</f>
        <v>1440</v>
      </c>
      <c r="I10">
        <f>ROUNDUP(($D$1-G10)/365,0)</f>
        <v>23</v>
      </c>
    </row>
    <row r="11" spans="1:9" ht="15" hidden="1" customHeight="1" outlineLevel="2">
      <c r="A11">
        <v>8</v>
      </c>
      <c r="B11" s="1" t="s">
        <v>14</v>
      </c>
      <c r="C11" s="1" t="s">
        <v>15</v>
      </c>
      <c r="D11" s="1" t="s">
        <v>48</v>
      </c>
      <c r="E11" s="5">
        <v>83000</v>
      </c>
      <c r="F11" s="5">
        <v>170000</v>
      </c>
      <c r="G11" s="9">
        <v>23667</v>
      </c>
      <c r="H11" s="5">
        <f>IF(E11&gt;=F11,E11*Hit,E11*Miss)</f>
        <v>830</v>
      </c>
      <c r="I11">
        <f>ROUNDUP(($D$1-G11)/365,0)</f>
        <v>45</v>
      </c>
    </row>
    <row r="12" spans="1:9" ht="15" customHeight="1" outlineLevel="1" collapsed="1">
      <c r="B12" s="1"/>
      <c r="C12" s="1"/>
      <c r="D12" s="22" t="s">
        <v>60</v>
      </c>
      <c r="E12" s="5">
        <f>SUBTOTAL(1,E6:E11)</f>
        <v>155500</v>
      </c>
      <c r="F12" s="5">
        <f>SUBTOTAL(1,F6:F11)</f>
        <v>170000</v>
      </c>
      <c r="G12" s="9"/>
      <c r="H12" s="5"/>
      <c r="I12" s="28">
        <f>SUBTOTAL(1,I6:I11)</f>
        <v>37.666666666666664</v>
      </c>
    </row>
    <row r="13" spans="1:9" ht="15" hidden="1" customHeight="1" outlineLevel="2">
      <c r="A13">
        <v>3</v>
      </c>
      <c r="B13" s="1" t="s">
        <v>6</v>
      </c>
      <c r="C13" s="1" t="s">
        <v>5</v>
      </c>
      <c r="D13" s="1" t="s">
        <v>46</v>
      </c>
      <c r="E13" s="5">
        <v>240000</v>
      </c>
      <c r="F13" s="5">
        <v>150000</v>
      </c>
      <c r="G13" s="9">
        <v>29346</v>
      </c>
      <c r="H13" s="5">
        <f>IF(E13&gt;=F13,E13*Hit,E13*Miss)</f>
        <v>4800</v>
      </c>
      <c r="I13">
        <f>ROUNDUP(($D$1-G13)/365,0)</f>
        <v>29</v>
      </c>
    </row>
    <row r="14" spans="1:9" ht="15" hidden="1" customHeight="1" outlineLevel="2">
      <c r="A14">
        <v>13</v>
      </c>
      <c r="B14" s="1" t="s">
        <v>23</v>
      </c>
      <c r="C14" s="1" t="s">
        <v>27</v>
      </c>
      <c r="D14" s="1" t="s">
        <v>46</v>
      </c>
      <c r="E14" s="5">
        <v>196000</v>
      </c>
      <c r="F14" s="5">
        <v>150000</v>
      </c>
      <c r="G14" s="9">
        <v>24966</v>
      </c>
      <c r="H14" s="5">
        <f>IF(E14&gt;=F14,E14*Hit,E14*Miss)</f>
        <v>3920</v>
      </c>
      <c r="I14">
        <f>ROUNDUP(($D$1-G14)/365,0)</f>
        <v>41</v>
      </c>
    </row>
    <row r="15" spans="1:9" ht="15" hidden="1" customHeight="1" outlineLevel="2">
      <c r="A15" s="6">
        <v>23</v>
      </c>
      <c r="B15" s="7" t="s">
        <v>33</v>
      </c>
      <c r="C15" s="7" t="s">
        <v>34</v>
      </c>
      <c r="D15" s="1" t="s">
        <v>46</v>
      </c>
      <c r="E15" s="5">
        <v>108000</v>
      </c>
      <c r="F15" s="5">
        <v>150000</v>
      </c>
      <c r="G15" s="9">
        <v>30600</v>
      </c>
      <c r="H15" s="5">
        <f>IF(E15&gt;=F15,E15*Hit,E15*Miss)</f>
        <v>1080</v>
      </c>
      <c r="I15">
        <f>ROUNDUP(($D$1-G15)/365,0)</f>
        <v>26</v>
      </c>
    </row>
    <row r="16" spans="1:9" ht="15" hidden="1" customHeight="1" outlineLevel="2">
      <c r="A16">
        <v>11</v>
      </c>
      <c r="B16" s="1" t="s">
        <v>21</v>
      </c>
      <c r="C16" s="1" t="s">
        <v>24</v>
      </c>
      <c r="D16" s="1" t="s">
        <v>46</v>
      </c>
      <c r="E16" s="5">
        <v>82000</v>
      </c>
      <c r="F16" s="5">
        <v>150000</v>
      </c>
      <c r="G16" s="9">
        <v>25838</v>
      </c>
      <c r="H16" s="5">
        <f>IF(E16&gt;=F16,E16*Hit,E16*Miss)</f>
        <v>820</v>
      </c>
      <c r="I16">
        <f>ROUNDUP(($D$1-G16)/365,0)</f>
        <v>39</v>
      </c>
    </row>
    <row r="17" spans="1:9" ht="15" customHeight="1" outlineLevel="1" collapsed="1">
      <c r="B17" s="1"/>
      <c r="C17" s="1"/>
      <c r="D17" s="23" t="s">
        <v>61</v>
      </c>
      <c r="E17" s="5">
        <f>SUBTOTAL(1,E13:E16)</f>
        <v>156500</v>
      </c>
      <c r="F17" s="5">
        <f>SUBTOTAL(1,F13:F16)</f>
        <v>150000</v>
      </c>
      <c r="G17" s="9"/>
      <c r="H17" s="5"/>
      <c r="I17" s="28">
        <f>SUBTOTAL(1,I13:I16)</f>
        <v>33.75</v>
      </c>
    </row>
    <row r="18" spans="1:9" ht="15" hidden="1" customHeight="1" outlineLevel="2">
      <c r="A18">
        <v>4</v>
      </c>
      <c r="B18" s="1" t="s">
        <v>14</v>
      </c>
      <c r="C18" s="1" t="s">
        <v>18</v>
      </c>
      <c r="D18" s="1" t="s">
        <v>47</v>
      </c>
      <c r="E18" s="5">
        <v>282000</v>
      </c>
      <c r="F18" s="5">
        <v>200000</v>
      </c>
      <c r="G18" s="9">
        <v>29686</v>
      </c>
      <c r="H18" s="5">
        <f>IF(E18&gt;=F18,E18*Hit,E18*Miss)</f>
        <v>5640</v>
      </c>
      <c r="I18">
        <f>ROUNDUP(($D$1-G18)/365,0)</f>
        <v>28</v>
      </c>
    </row>
    <row r="19" spans="1:9" ht="15" hidden="1" customHeight="1" outlineLevel="2">
      <c r="A19">
        <v>16</v>
      </c>
      <c r="B19" s="1" t="s">
        <v>7</v>
      </c>
      <c r="C19" s="1" t="s">
        <v>25</v>
      </c>
      <c r="D19" s="1" t="s">
        <v>47</v>
      </c>
      <c r="E19" s="5">
        <v>262000</v>
      </c>
      <c r="F19" s="5">
        <v>200000</v>
      </c>
      <c r="G19" s="9">
        <v>28684</v>
      </c>
      <c r="H19" s="5">
        <f>IF(E19&gt;=F19,E19*Hit,E19*Miss)</f>
        <v>5240</v>
      </c>
      <c r="I19">
        <f>ROUNDUP(($D$1-G19)/365,0)</f>
        <v>31</v>
      </c>
    </row>
    <row r="20" spans="1:9" ht="15" hidden="1" customHeight="1" outlineLevel="2">
      <c r="A20">
        <v>1</v>
      </c>
      <c r="B20" s="1" t="s">
        <v>12</v>
      </c>
      <c r="C20" s="1" t="s">
        <v>13</v>
      </c>
      <c r="D20" s="1" t="s">
        <v>47</v>
      </c>
      <c r="E20" s="5">
        <v>222000</v>
      </c>
      <c r="F20" s="5">
        <v>200000</v>
      </c>
      <c r="G20" s="9">
        <v>24836</v>
      </c>
      <c r="H20" s="5">
        <f>IF(E20&gt;=F20,E20*Hit,E20*Miss)</f>
        <v>4440</v>
      </c>
      <c r="I20">
        <f>ROUNDUP(($D$1-G20)/365,0)</f>
        <v>42</v>
      </c>
    </row>
    <row r="21" spans="1:9" ht="15" hidden="1" customHeight="1" outlineLevel="2">
      <c r="A21">
        <v>20</v>
      </c>
      <c r="B21" s="1" t="s">
        <v>4</v>
      </c>
      <c r="C21" s="1" t="s">
        <v>5</v>
      </c>
      <c r="D21" s="1" t="s">
        <v>47</v>
      </c>
      <c r="E21" s="5">
        <v>198000</v>
      </c>
      <c r="F21" s="5">
        <v>200000</v>
      </c>
      <c r="G21" s="9">
        <v>30083</v>
      </c>
      <c r="H21" s="5">
        <f>IF(E21&gt;=F21,E21*Hit,E21*Miss)</f>
        <v>1980</v>
      </c>
      <c r="I21">
        <f>ROUNDUP(($D$1-G21)/365,0)</f>
        <v>27</v>
      </c>
    </row>
    <row r="22" spans="1:9" ht="15" hidden="1" customHeight="1" outlineLevel="2">
      <c r="A22">
        <v>17</v>
      </c>
      <c r="B22" s="1" t="s">
        <v>38</v>
      </c>
      <c r="C22" s="1" t="s">
        <v>37</v>
      </c>
      <c r="D22" s="1" t="s">
        <v>47</v>
      </c>
      <c r="E22" s="5">
        <v>162000</v>
      </c>
      <c r="F22" s="5">
        <v>200000</v>
      </c>
      <c r="G22" s="9">
        <v>28490</v>
      </c>
      <c r="H22" s="5">
        <f>IF(E22&gt;=F22,E22*Hit,E22*Miss)</f>
        <v>1620</v>
      </c>
      <c r="I22">
        <f>ROUNDUP(($D$1-G22)/365,0)</f>
        <v>32</v>
      </c>
    </row>
    <row r="23" spans="1:9" ht="15" hidden="1" customHeight="1" outlineLevel="2">
      <c r="A23">
        <v>2</v>
      </c>
      <c r="B23" s="1" t="s">
        <v>39</v>
      </c>
      <c r="C23" s="1" t="s">
        <v>40</v>
      </c>
      <c r="D23" s="1" t="s">
        <v>47</v>
      </c>
      <c r="E23" s="5">
        <v>152000</v>
      </c>
      <c r="F23" s="5">
        <v>200000</v>
      </c>
      <c r="G23" s="9">
        <v>24162</v>
      </c>
      <c r="H23" s="5">
        <f>IF(E23&gt;=F23,E23*Hit,E23*Miss)</f>
        <v>1520</v>
      </c>
      <c r="I23">
        <f>ROUNDUP(($D$1-G23)/365,0)</f>
        <v>43</v>
      </c>
    </row>
    <row r="24" spans="1:9" ht="15" customHeight="1" outlineLevel="1" collapsed="1">
      <c r="B24" s="1"/>
      <c r="C24" s="1"/>
      <c r="D24" s="23" t="s">
        <v>62</v>
      </c>
      <c r="E24" s="5">
        <f>SUBTOTAL(1,E18:E23)</f>
        <v>213000</v>
      </c>
      <c r="F24" s="5">
        <f>SUBTOTAL(1,F18:F23)</f>
        <v>200000</v>
      </c>
      <c r="G24" s="9"/>
      <c r="H24" s="5"/>
      <c r="I24" s="28">
        <f>SUBTOTAL(1,I18:I23)</f>
        <v>33.833333333333336</v>
      </c>
    </row>
    <row r="25" spans="1:9" ht="15" hidden="1" customHeight="1" outlineLevel="2">
      <c r="A25">
        <v>9</v>
      </c>
      <c r="B25" s="1" t="s">
        <v>19</v>
      </c>
      <c r="C25" s="1" t="s">
        <v>20</v>
      </c>
      <c r="D25" s="1" t="s">
        <v>49</v>
      </c>
      <c r="E25" s="5">
        <v>283000</v>
      </c>
      <c r="F25" s="5">
        <v>175000</v>
      </c>
      <c r="G25" s="9">
        <v>26311</v>
      </c>
      <c r="H25" s="5">
        <f>IF(E25&gt;=F25,E25*Hit,E25*Miss)</f>
        <v>5660</v>
      </c>
      <c r="I25">
        <f>ROUNDUP(($D$1-G25)/365,0)</f>
        <v>37</v>
      </c>
    </row>
    <row r="26" spans="1:9" ht="15" hidden="1" customHeight="1" outlineLevel="2">
      <c r="A26">
        <v>18</v>
      </c>
      <c r="B26" s="1" t="s">
        <v>36</v>
      </c>
      <c r="C26" s="1" t="s">
        <v>35</v>
      </c>
      <c r="D26" s="1" t="s">
        <v>49</v>
      </c>
      <c r="E26" s="5">
        <v>216000</v>
      </c>
      <c r="F26" s="5">
        <v>175000</v>
      </c>
      <c r="G26" s="9">
        <v>28597</v>
      </c>
      <c r="H26" s="5">
        <f>IF(E26&gt;=F26,E26*Hit,E26*Miss)</f>
        <v>4320</v>
      </c>
      <c r="I26">
        <f>ROUNDUP(($D$1-G26)/365,0)</f>
        <v>31</v>
      </c>
    </row>
    <row r="27" spans="1:9" ht="15" hidden="1" customHeight="1" outlineLevel="2">
      <c r="A27">
        <v>19</v>
      </c>
      <c r="B27" s="1" t="s">
        <v>8</v>
      </c>
      <c r="C27" s="1" t="s">
        <v>9</v>
      </c>
      <c r="D27" s="1" t="s">
        <v>49</v>
      </c>
      <c r="E27" s="5">
        <v>204000</v>
      </c>
      <c r="F27" s="5">
        <v>175000</v>
      </c>
      <c r="G27" s="9">
        <v>29984</v>
      </c>
      <c r="H27" s="5">
        <f>IF(E27&gt;=F27,E27*Hit,E27*Miss)</f>
        <v>4080</v>
      </c>
      <c r="I27">
        <f>ROUNDUP(($D$1-G27)/365,0)</f>
        <v>27</v>
      </c>
    </row>
    <row r="28" spans="1:9" ht="15" hidden="1" customHeight="1" outlineLevel="2">
      <c r="A28">
        <v>14</v>
      </c>
      <c r="B28" s="1" t="s">
        <v>31</v>
      </c>
      <c r="C28" s="1" t="s">
        <v>32</v>
      </c>
      <c r="D28" s="1" t="s">
        <v>49</v>
      </c>
      <c r="E28" s="5">
        <v>196000</v>
      </c>
      <c r="F28" s="5">
        <v>175000</v>
      </c>
      <c r="G28" s="9">
        <v>24239</v>
      </c>
      <c r="H28" s="5">
        <f>IF(E28&gt;=F28,E28*Hit,E28*Miss)</f>
        <v>3920</v>
      </c>
      <c r="I28">
        <f>ROUNDUP(($D$1-G28)/365,0)</f>
        <v>43</v>
      </c>
    </row>
    <row r="29" spans="1:9" ht="15" hidden="1" customHeight="1" outlineLevel="2">
      <c r="A29">
        <v>21</v>
      </c>
      <c r="B29" s="1" t="s">
        <v>41</v>
      </c>
      <c r="C29" s="1" t="s">
        <v>42</v>
      </c>
      <c r="D29" s="1" t="s">
        <v>49</v>
      </c>
      <c r="E29" s="5">
        <v>125000</v>
      </c>
      <c r="F29" s="5">
        <v>175000</v>
      </c>
      <c r="G29" s="9">
        <v>31743</v>
      </c>
      <c r="H29" s="5">
        <f>IF(E29&gt;=F29,E29*Hit,E29*Miss)</f>
        <v>1250</v>
      </c>
      <c r="I29">
        <f>ROUNDUP(($D$1-G29)/365,0)</f>
        <v>23</v>
      </c>
    </row>
    <row r="30" spans="1:9" ht="15" hidden="1" customHeight="1" outlineLevel="2">
      <c r="A30">
        <v>12</v>
      </c>
      <c r="B30" s="1" t="s">
        <v>28</v>
      </c>
      <c r="C30" s="1" t="s">
        <v>29</v>
      </c>
      <c r="D30" s="1" t="s">
        <v>49</v>
      </c>
      <c r="E30" s="5">
        <v>108000</v>
      </c>
      <c r="F30" s="5">
        <v>175000</v>
      </c>
      <c r="G30" s="9">
        <v>32557</v>
      </c>
      <c r="H30" s="5">
        <f>IF(E30&gt;=F30,E30*Hit,E30*Miss)</f>
        <v>1080</v>
      </c>
      <c r="I30">
        <f>ROUNDUP(($D$1-G30)/365,0)</f>
        <v>20</v>
      </c>
    </row>
    <row r="31" spans="1:9" ht="15" hidden="1" customHeight="1" outlineLevel="2">
      <c r="A31">
        <v>15</v>
      </c>
      <c r="B31" s="1" t="s">
        <v>2</v>
      </c>
      <c r="C31" s="1" t="s">
        <v>3</v>
      </c>
      <c r="D31" s="1" t="s">
        <v>49</v>
      </c>
      <c r="E31" s="5">
        <v>90000</v>
      </c>
      <c r="F31" s="5">
        <v>175000</v>
      </c>
      <c r="G31" s="9">
        <v>27293</v>
      </c>
      <c r="H31" s="5">
        <f>IF(E31&gt;=F31,E31*Hit,E31*Miss)</f>
        <v>900</v>
      </c>
      <c r="I31">
        <f>ROUNDUP(($D$1-G31)/365,0)</f>
        <v>35</v>
      </c>
    </row>
    <row r="32" spans="1:9" ht="15" customHeight="1" outlineLevel="1" collapsed="1" thickBot="1">
      <c r="B32" s="1"/>
      <c r="C32" s="1"/>
      <c r="D32" s="23" t="s">
        <v>63</v>
      </c>
      <c r="E32" s="5">
        <f>SUBTOTAL(1,E25:E31)</f>
        <v>174571.42857142858</v>
      </c>
      <c r="F32" s="5">
        <f>SUBTOTAL(1,F25:F31)</f>
        <v>175000</v>
      </c>
      <c r="G32" s="9"/>
      <c r="H32" s="5"/>
      <c r="I32" s="28">
        <f>SUBTOTAL(1,I25:I31)</f>
        <v>30.857142857142858</v>
      </c>
    </row>
    <row r="33" spans="1:9" s="6" customFormat="1" ht="15" customHeight="1" outlineLevel="1" thickTop="1">
      <c r="A33" s="10"/>
      <c r="B33" s="10"/>
      <c r="C33" s="11" t="s">
        <v>30</v>
      </c>
      <c r="D33" s="11"/>
      <c r="E33" s="12"/>
      <c r="F33" s="12"/>
      <c r="G33" s="13"/>
      <c r="I33" s="28"/>
    </row>
    <row r="34" spans="1:9" s="6" customFormat="1" ht="15" customHeight="1" outlineLevel="1">
      <c r="A34" s="24"/>
      <c r="B34" s="24"/>
      <c r="C34" s="25"/>
      <c r="D34" s="25" t="s">
        <v>64</v>
      </c>
      <c r="E34" s="26">
        <f>SUBTOTAL(1,E6:E33)</f>
        <v>176478.26086956522</v>
      </c>
      <c r="F34" s="26">
        <f>SUBTOTAL(1,F6:F33)</f>
        <v>175869.5652173913</v>
      </c>
      <c r="G34" s="27"/>
      <c r="I34" s="28">
        <f>SUBTOTAL(1,I6:I33)</f>
        <v>33.913043478260867</v>
      </c>
    </row>
    <row r="35" spans="1:9" ht="15" customHeight="1" thickBot="1">
      <c r="D35" s="1"/>
    </row>
    <row r="36" spans="1:9" ht="30" customHeight="1">
      <c r="B36" s="14" t="s">
        <v>54</v>
      </c>
      <c r="C36" s="15"/>
    </row>
    <row r="37" spans="1:9" ht="15" customHeight="1">
      <c r="B37" s="16" t="s">
        <v>55</v>
      </c>
      <c r="C37" s="18">
        <v>0.02</v>
      </c>
    </row>
    <row r="38" spans="1:9" ht="15" customHeight="1" thickBot="1">
      <c r="B38" s="17" t="s">
        <v>56</v>
      </c>
      <c r="C38" s="19">
        <v>0.01</v>
      </c>
    </row>
    <row r="39" spans="1:9" ht="15" customHeight="1"/>
    <row r="40" spans="1:9" ht="15" customHeight="1">
      <c r="A40" s="2" t="s">
        <v>22</v>
      </c>
      <c r="B40" s="3" t="s">
        <v>0</v>
      </c>
      <c r="C40" s="3" t="s">
        <v>1</v>
      </c>
      <c r="D40" s="3" t="s">
        <v>52</v>
      </c>
      <c r="E40" s="4" t="s">
        <v>50</v>
      </c>
      <c r="F40" s="4" t="s">
        <v>51</v>
      </c>
      <c r="G40" s="4" t="s">
        <v>45</v>
      </c>
      <c r="H40" s="4" t="s">
        <v>53</v>
      </c>
      <c r="I40" s="4" t="s">
        <v>58</v>
      </c>
    </row>
    <row r="41" spans="1:9" ht="15" customHeight="1">
      <c r="A41">
        <v>10</v>
      </c>
      <c r="B41" s="30" t="s">
        <v>10</v>
      </c>
      <c r="C41" s="30" t="s">
        <v>11</v>
      </c>
      <c r="D41" s="30" t="s">
        <v>48</v>
      </c>
      <c r="E41" s="5">
        <v>162000</v>
      </c>
      <c r="F41" s="5">
        <v>170000</v>
      </c>
      <c r="G41" s="31">
        <v>21753</v>
      </c>
      <c r="H41" s="5">
        <v>1620</v>
      </c>
      <c r="I41">
        <v>50</v>
      </c>
    </row>
    <row r="42" spans="1:9" ht="15" customHeight="1">
      <c r="A42">
        <v>8</v>
      </c>
      <c r="B42" s="30" t="s">
        <v>14</v>
      </c>
      <c r="C42" s="30" t="s">
        <v>15</v>
      </c>
      <c r="D42" s="30" t="s">
        <v>48</v>
      </c>
      <c r="E42" s="5">
        <v>83000</v>
      </c>
      <c r="F42" s="5">
        <v>170000</v>
      </c>
      <c r="G42" s="31">
        <v>23667</v>
      </c>
      <c r="H42" s="5">
        <v>830</v>
      </c>
      <c r="I42">
        <v>45</v>
      </c>
    </row>
    <row r="43" spans="1:9" ht="15" customHeight="1">
      <c r="A43">
        <v>2</v>
      </c>
      <c r="B43" s="30" t="s">
        <v>39</v>
      </c>
      <c r="C43" s="30" t="s">
        <v>40</v>
      </c>
      <c r="D43" s="30" t="s">
        <v>47</v>
      </c>
      <c r="E43" s="5">
        <v>152000</v>
      </c>
      <c r="F43" s="5">
        <v>200000</v>
      </c>
      <c r="G43" s="31">
        <v>24162</v>
      </c>
      <c r="H43" s="5">
        <v>1520</v>
      </c>
      <c r="I43">
        <v>43</v>
      </c>
    </row>
    <row r="44" spans="1:9" ht="15" customHeight="1"/>
    <row r="45" spans="1:9" ht="15" customHeight="1"/>
    <row r="46" spans="1:9" ht="15" customHeight="1"/>
    <row r="47" spans="1:9" ht="15" customHeight="1"/>
    <row r="48" spans="1:9" ht="15" customHeight="1"/>
  </sheetData>
  <sortState ref="A6:I29">
    <sortCondition ref="D6:D29"/>
    <sortCondition descending="1" ref="E6:E29"/>
  </sortState>
  <phoneticPr fontId="0" type="noConversion"/>
  <conditionalFormatting sqref="H6:H32">
    <cfRule type="cellIs" dxfId="1" priority="1" operator="lessThan">
      <formula>1000</formula>
    </cfRule>
    <cfRule type="cellIs" dxfId="0" priority="2" operator="greaterThan">
      <formula>5000</formula>
    </cfRule>
  </conditionalFormatting>
  <hyperlinks>
    <hyperlink ref="H1" r:id="rId1"/>
  </hyperlinks>
  <pageMargins left="0.75" right="0.75" top="1" bottom="1" header="0.5" footer="0.5"/>
  <pageSetup paperSize="9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</vt:lpstr>
      <vt:lpstr>Sales Chart</vt:lpstr>
      <vt:lpstr>Data!Criteria</vt:lpstr>
      <vt:lpstr>Data!Extract</vt:lpstr>
      <vt:lpstr>Hit</vt:lpstr>
      <vt:lpstr>Miss</vt:lpstr>
    </vt:vector>
  </TitlesOfParts>
  <Company>CIA Training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Chapman</dc:creator>
  <cp:lastModifiedBy>Jean Waldram</cp:lastModifiedBy>
  <cp:lastPrinted>2003-06-05T13:27:22Z</cp:lastPrinted>
  <dcterms:created xsi:type="dcterms:W3CDTF">1999-07-16T10:45:35Z</dcterms:created>
  <dcterms:modified xsi:type="dcterms:W3CDTF">2009-06-19T13:52:22Z</dcterms:modified>
</cp:coreProperties>
</file>