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aveExternalLinkValues="0" defaultThemeVersion="124226"/>
  <bookViews>
    <workbookView xWindow="1560" yWindow="1350" windowWidth="7995" windowHeight="4215" tabRatio="309"/>
  </bookViews>
  <sheets>
    <sheet name="Company Payroll" sheetId="1" r:id="rId1"/>
  </sheets>
  <calcPr calcId="125725"/>
</workbook>
</file>

<file path=xl/calcChain.xml><?xml version="1.0" encoding="utf-8"?>
<calcChain xmlns="http://schemas.openxmlformats.org/spreadsheetml/2006/main">
  <c r="K2" i="1"/>
  <c r="K3"/>
  <c r="K4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</calcChain>
</file>

<file path=xl/sharedStrings.xml><?xml version="1.0" encoding="utf-8"?>
<sst xmlns="http://schemas.openxmlformats.org/spreadsheetml/2006/main" count="33" uniqueCount="28">
  <si>
    <t>Payroll</t>
  </si>
  <si>
    <t>Jones</t>
  </si>
  <si>
    <t>Fisher</t>
  </si>
  <si>
    <t>Stephenson</t>
  </si>
  <si>
    <t>Robson</t>
  </si>
  <si>
    <t>Wilson</t>
  </si>
  <si>
    <t>Harris</t>
  </si>
  <si>
    <t>Total</t>
  </si>
  <si>
    <t>Hourly Rate</t>
  </si>
  <si>
    <t>Normal Hours</t>
  </si>
  <si>
    <t>Hours Worked</t>
  </si>
  <si>
    <t>Tax Code</t>
  </si>
  <si>
    <t>375H</t>
  </si>
  <si>
    <t>300L</t>
  </si>
  <si>
    <t>320H</t>
  </si>
  <si>
    <t>345L</t>
  </si>
  <si>
    <t>315L</t>
  </si>
  <si>
    <t>367L</t>
  </si>
  <si>
    <t>Basic Pay</t>
  </si>
  <si>
    <t>Overtime</t>
  </si>
  <si>
    <t>Gross Pay</t>
  </si>
  <si>
    <t>National Ins</t>
  </si>
  <si>
    <t>Income Tax</t>
  </si>
  <si>
    <t>Net Pay</t>
  </si>
  <si>
    <t>Overtime Rate</t>
  </si>
  <si>
    <t>Asif</t>
  </si>
  <si>
    <t>Patel</t>
  </si>
  <si>
    <t>Smith</t>
  </si>
</sst>
</file>

<file path=xl/styles.xml><?xml version="1.0" encoding="utf-8"?>
<styleSheet xmlns="http://schemas.openxmlformats.org/spreadsheetml/2006/main">
  <numFmts count="2">
    <numFmt numFmtId="170" formatCode="General_)"/>
    <numFmt numFmtId="171" formatCode="&quot;£&quot;#,##0.00_);\(&quot;£&quot;#,##0.00\)"/>
  </numFmts>
  <fonts count="4">
    <font>
      <sz val="10"/>
      <name val="Courier"/>
    </font>
    <font>
      <sz val="10"/>
      <name val="MS Sans Serif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170" fontId="0" fillId="0" borderId="0"/>
    <xf numFmtId="9" fontId="1" fillId="0" borderId="0" applyFont="0" applyFill="0" applyBorder="0" applyAlignment="0" applyProtection="0"/>
  </cellStyleXfs>
  <cellXfs count="17">
    <xf numFmtId="170" fontId="0" fillId="0" borderId="0" xfId="0"/>
    <xf numFmtId="170" fontId="2" fillId="0" borderId="0" xfId="0" applyNumberFormat="1" applyFont="1" applyAlignment="1" applyProtection="1">
      <alignment horizontal="left"/>
    </xf>
    <xf numFmtId="170" fontId="2" fillId="0" borderId="0" xfId="0" applyFont="1"/>
    <xf numFmtId="171" fontId="2" fillId="0" borderId="0" xfId="0" applyNumberFormat="1" applyFont="1" applyProtection="1"/>
    <xf numFmtId="170" fontId="2" fillId="0" borderId="0" xfId="0" applyNumberFormat="1" applyFont="1" applyProtection="1"/>
    <xf numFmtId="170" fontId="2" fillId="0" borderId="1" xfId="0" applyNumberFormat="1" applyFont="1" applyBorder="1" applyAlignment="1" applyProtection="1">
      <alignment horizontal="right"/>
    </xf>
    <xf numFmtId="170" fontId="2" fillId="0" borderId="1" xfId="0" applyNumberFormat="1" applyFont="1" applyBorder="1" applyAlignment="1" applyProtection="1">
      <alignment horizontal="left"/>
    </xf>
    <xf numFmtId="170" fontId="2" fillId="0" borderId="1" xfId="0" applyFont="1" applyBorder="1"/>
    <xf numFmtId="171" fontId="2" fillId="0" borderId="1" xfId="0" applyNumberFormat="1" applyFont="1" applyBorder="1" applyProtection="1"/>
    <xf numFmtId="170" fontId="2" fillId="0" borderId="2" xfId="0" applyNumberFormat="1" applyFont="1" applyBorder="1" applyAlignment="1" applyProtection="1">
      <alignment horizontal="left"/>
    </xf>
    <xf numFmtId="171" fontId="2" fillId="0" borderId="2" xfId="0" applyNumberFormat="1" applyFont="1" applyBorder="1" applyProtection="1"/>
    <xf numFmtId="170" fontId="3" fillId="2" borderId="1" xfId="0" applyNumberFormat="1" applyFont="1" applyFill="1" applyBorder="1" applyAlignment="1" applyProtection="1">
      <alignment horizontal="left"/>
    </xf>
    <xf numFmtId="170" fontId="2" fillId="2" borderId="1" xfId="0" applyNumberFormat="1" applyFont="1" applyFill="1" applyBorder="1" applyAlignment="1" applyProtection="1">
      <alignment horizontal="right"/>
    </xf>
    <xf numFmtId="9" fontId="2" fillId="0" borderId="0" xfId="1" applyFont="1" applyProtection="1"/>
    <xf numFmtId="9" fontId="2" fillId="0" borderId="0" xfId="1" applyFont="1"/>
    <xf numFmtId="171" fontId="2" fillId="0" borderId="0" xfId="0" applyNumberFormat="1" applyFont="1" applyProtection="1">
      <protection locked="0"/>
    </xf>
    <xf numFmtId="170" fontId="2" fillId="0" borderId="0" xfId="0" applyNumberFormat="1" applyFont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transitionEvaluation="1"/>
  <dimension ref="A1:K17"/>
  <sheetViews>
    <sheetView tabSelected="1" workbookViewId="0">
      <selection activeCell="B16" sqref="B16"/>
    </sheetView>
  </sheetViews>
  <sheetFormatPr defaultColWidth="12.625" defaultRowHeight="12.75" customHeight="1"/>
  <cols>
    <col min="1" max="1" width="12.25" style="2" customWidth="1"/>
    <col min="2" max="7" width="10.125" style="2" customWidth="1"/>
    <col min="8" max="8" width="10.125" style="2" hidden="1" customWidth="1"/>
    <col min="9" max="11" width="10.125" style="2" customWidth="1"/>
    <col min="12" max="16384" width="12.625" style="2"/>
  </cols>
  <sheetData>
    <row r="1" spans="1:11" ht="15" customHeight="1" thickBot="1">
      <c r="A1" s="11" t="s">
        <v>0</v>
      </c>
      <c r="B1" s="12" t="s">
        <v>1</v>
      </c>
      <c r="C1" s="12" t="s">
        <v>25</v>
      </c>
      <c r="D1" s="12" t="s">
        <v>2</v>
      </c>
      <c r="E1" s="12" t="s">
        <v>27</v>
      </c>
      <c r="F1" s="12" t="s">
        <v>3</v>
      </c>
      <c r="G1" s="12" t="s">
        <v>26</v>
      </c>
      <c r="H1" s="12" t="s">
        <v>4</v>
      </c>
      <c r="I1" s="12" t="s">
        <v>5</v>
      </c>
      <c r="J1" s="12" t="s">
        <v>6</v>
      </c>
      <c r="K1" s="12" t="s">
        <v>7</v>
      </c>
    </row>
    <row r="2" spans="1:11" ht="13.5" hidden="1" customHeight="1">
      <c r="A2" s="1" t="s">
        <v>8</v>
      </c>
      <c r="B2" s="15">
        <v>9.5</v>
      </c>
      <c r="C2" s="15">
        <v>6.5</v>
      </c>
      <c r="D2" s="15">
        <v>6.5</v>
      </c>
      <c r="E2" s="15">
        <v>4.75</v>
      </c>
      <c r="F2" s="15">
        <v>4.75</v>
      </c>
      <c r="G2" s="15">
        <v>5.75</v>
      </c>
      <c r="H2" s="15">
        <v>0</v>
      </c>
      <c r="I2" s="15">
        <v>4.75</v>
      </c>
      <c r="J2" s="15">
        <v>7</v>
      </c>
      <c r="K2" s="3">
        <f>SUM(B2:J2)</f>
        <v>49.5</v>
      </c>
    </row>
    <row r="3" spans="1:11" ht="13.5" customHeight="1">
      <c r="A3" s="1" t="s">
        <v>9</v>
      </c>
      <c r="B3" s="4">
        <v>35</v>
      </c>
      <c r="C3" s="4">
        <v>35</v>
      </c>
      <c r="D3" s="4">
        <v>35</v>
      </c>
      <c r="E3" s="4">
        <v>40</v>
      </c>
      <c r="F3" s="4">
        <v>40</v>
      </c>
      <c r="G3" s="4">
        <v>40</v>
      </c>
      <c r="H3" s="4">
        <v>40</v>
      </c>
      <c r="I3" s="4">
        <v>40</v>
      </c>
      <c r="J3" s="4">
        <v>40</v>
      </c>
      <c r="K3" s="4">
        <f>SUM(B3:J3)</f>
        <v>345</v>
      </c>
    </row>
    <row r="4" spans="1:11" ht="13.5" customHeight="1">
      <c r="A4" s="1" t="s">
        <v>10</v>
      </c>
      <c r="B4" s="16">
        <v>35</v>
      </c>
      <c r="C4" s="16">
        <v>50</v>
      </c>
      <c r="D4" s="16">
        <v>35</v>
      </c>
      <c r="E4" s="16">
        <v>45</v>
      </c>
      <c r="F4" s="16">
        <v>48</v>
      </c>
      <c r="G4" s="16">
        <v>39</v>
      </c>
      <c r="H4" s="16">
        <v>45</v>
      </c>
      <c r="I4" s="16">
        <v>42</v>
      </c>
      <c r="J4" s="16">
        <v>40</v>
      </c>
      <c r="K4" s="4">
        <f>SUM(B4:J4)</f>
        <v>379</v>
      </c>
    </row>
    <row r="5" spans="1:11" ht="13.5" customHeight="1" thickBot="1">
      <c r="A5" s="6" t="s">
        <v>11</v>
      </c>
      <c r="B5" s="5" t="s">
        <v>12</v>
      </c>
      <c r="C5" s="5" t="s">
        <v>13</v>
      </c>
      <c r="D5" s="5" t="s">
        <v>14</v>
      </c>
      <c r="E5" s="5" t="s">
        <v>15</v>
      </c>
      <c r="F5" s="5" t="s">
        <v>13</v>
      </c>
      <c r="G5" s="5" t="s">
        <v>16</v>
      </c>
      <c r="H5" s="5" t="s">
        <v>17</v>
      </c>
      <c r="I5" s="5" t="s">
        <v>13</v>
      </c>
      <c r="J5" s="5" t="s">
        <v>13</v>
      </c>
      <c r="K5" s="7"/>
    </row>
    <row r="6" spans="1:11" ht="15" customHeight="1">
      <c r="A6" s="1" t="s">
        <v>18</v>
      </c>
      <c r="B6" s="3">
        <f t="shared" ref="B6:J6" si="0">B2*B3</f>
        <v>332.5</v>
      </c>
      <c r="C6" s="3">
        <f t="shared" si="0"/>
        <v>227.5</v>
      </c>
      <c r="D6" s="3">
        <f t="shared" si="0"/>
        <v>227.5</v>
      </c>
      <c r="E6" s="3">
        <f t="shared" si="0"/>
        <v>190</v>
      </c>
      <c r="F6" s="3">
        <f t="shared" si="0"/>
        <v>190</v>
      </c>
      <c r="G6" s="3">
        <f t="shared" si="0"/>
        <v>230</v>
      </c>
      <c r="H6" s="3">
        <f t="shared" si="0"/>
        <v>0</v>
      </c>
      <c r="I6" s="3">
        <f t="shared" si="0"/>
        <v>190</v>
      </c>
      <c r="J6" s="3">
        <f t="shared" si="0"/>
        <v>280</v>
      </c>
      <c r="K6" s="3">
        <f t="shared" ref="K6:K11" si="1">SUM(B6:J6)</f>
        <v>1867.5</v>
      </c>
    </row>
    <row r="7" spans="1:11" ht="15" customHeight="1" thickBot="1">
      <c r="A7" s="6" t="s">
        <v>19</v>
      </c>
      <c r="B7" s="8">
        <f t="shared" ref="B7:J7" si="2">IF(B4&gt;B3,((B4-B3)*$B$16*B2),0)</f>
        <v>0</v>
      </c>
      <c r="C7" s="8">
        <f t="shared" si="2"/>
        <v>146.25</v>
      </c>
      <c r="D7" s="8">
        <f t="shared" si="2"/>
        <v>0</v>
      </c>
      <c r="E7" s="8">
        <f t="shared" si="2"/>
        <v>35.625</v>
      </c>
      <c r="F7" s="8">
        <f t="shared" si="2"/>
        <v>57</v>
      </c>
      <c r="G7" s="8">
        <f t="shared" si="2"/>
        <v>0</v>
      </c>
      <c r="H7" s="8">
        <f t="shared" si="2"/>
        <v>0</v>
      </c>
      <c r="I7" s="8">
        <f t="shared" si="2"/>
        <v>14.25</v>
      </c>
      <c r="J7" s="8">
        <f t="shared" si="2"/>
        <v>0</v>
      </c>
      <c r="K7" s="8">
        <f t="shared" si="1"/>
        <v>253.125</v>
      </c>
    </row>
    <row r="8" spans="1:11" ht="15" customHeight="1" thickBot="1">
      <c r="A8" s="9" t="s">
        <v>20</v>
      </c>
      <c r="B8" s="10">
        <f t="shared" ref="B8:J8" si="3">B2*B3+B7</f>
        <v>332.5</v>
      </c>
      <c r="C8" s="10">
        <f t="shared" si="3"/>
        <v>373.75</v>
      </c>
      <c r="D8" s="10">
        <f t="shared" si="3"/>
        <v>227.5</v>
      </c>
      <c r="E8" s="10">
        <f t="shared" si="3"/>
        <v>225.625</v>
      </c>
      <c r="F8" s="10">
        <f t="shared" si="3"/>
        <v>247</v>
      </c>
      <c r="G8" s="10">
        <f t="shared" si="3"/>
        <v>230</v>
      </c>
      <c r="H8" s="10">
        <f t="shared" si="3"/>
        <v>0</v>
      </c>
      <c r="I8" s="10">
        <f t="shared" si="3"/>
        <v>204.25</v>
      </c>
      <c r="J8" s="10">
        <f t="shared" si="3"/>
        <v>280</v>
      </c>
      <c r="K8" s="10">
        <f t="shared" si="1"/>
        <v>2120.625</v>
      </c>
    </row>
    <row r="9" spans="1:11" ht="15" customHeight="1">
      <c r="A9" s="1" t="s">
        <v>21</v>
      </c>
      <c r="B9" s="3">
        <f>IF(B8&lt;50,0,(B8-50)*$B$14)</f>
        <v>25.425000000000001</v>
      </c>
      <c r="C9" s="3">
        <f t="shared" ref="C9:J9" si="4">IF(C8&lt;50,0,(C8-50)*$B$14)</f>
        <v>29.137499999999999</v>
      </c>
      <c r="D9" s="3">
        <f t="shared" si="4"/>
        <v>15.975</v>
      </c>
      <c r="E9" s="3">
        <f t="shared" si="4"/>
        <v>15.806249999999999</v>
      </c>
      <c r="F9" s="3">
        <f t="shared" si="4"/>
        <v>17.73</v>
      </c>
      <c r="G9" s="3">
        <f t="shared" si="4"/>
        <v>16.2</v>
      </c>
      <c r="H9" s="3">
        <f t="shared" si="4"/>
        <v>0</v>
      </c>
      <c r="I9" s="3">
        <f t="shared" si="4"/>
        <v>13.8825</v>
      </c>
      <c r="J9" s="3">
        <f t="shared" si="4"/>
        <v>20.7</v>
      </c>
      <c r="K9" s="3">
        <f t="shared" si="1"/>
        <v>154.85624999999999</v>
      </c>
    </row>
    <row r="10" spans="1:11" ht="15" customHeight="1" thickBot="1">
      <c r="A10" s="6" t="s">
        <v>22</v>
      </c>
      <c r="B10" s="8">
        <f>IF(B8&lt;VALUE(LEFT(B5,3))*10/52,0,(B8-VALUE(LEFT(B5,3))*10/52)*$B$15)</f>
        <v>65.09615384615384</v>
      </c>
      <c r="C10" s="8">
        <f t="shared" ref="C10:J10" si="5">IF(C8&lt;VALUE(LEFT(C5,3))*10/52,0,(C8-VALUE(LEFT(C5,3))*10/52)*$B$15)</f>
        <v>79.01442307692308</v>
      </c>
      <c r="D10" s="8">
        <f t="shared" si="5"/>
        <v>41.490384615384613</v>
      </c>
      <c r="E10" s="8">
        <f t="shared" si="5"/>
        <v>39.81971153846154</v>
      </c>
      <c r="F10" s="8">
        <f t="shared" si="5"/>
        <v>47.32692307692308</v>
      </c>
      <c r="G10" s="8">
        <f t="shared" si="5"/>
        <v>42.355769230769226</v>
      </c>
      <c r="H10" s="8">
        <f t="shared" si="5"/>
        <v>0</v>
      </c>
      <c r="I10" s="8">
        <f t="shared" si="5"/>
        <v>36.63942307692308</v>
      </c>
      <c r="J10" s="8">
        <f t="shared" si="5"/>
        <v>55.57692307692308</v>
      </c>
      <c r="K10" s="8">
        <f t="shared" si="1"/>
        <v>407.31971153846155</v>
      </c>
    </row>
    <row r="11" spans="1:11" ht="15" customHeight="1" thickBot="1">
      <c r="A11" s="9" t="s">
        <v>23</v>
      </c>
      <c r="B11" s="10">
        <f t="shared" ref="B11:J11" si="6">B8-B9-B10</f>
        <v>241.97884615384615</v>
      </c>
      <c r="C11" s="10">
        <f t="shared" si="6"/>
        <v>265.59807692307692</v>
      </c>
      <c r="D11" s="10">
        <f t="shared" si="6"/>
        <v>170.03461538461539</v>
      </c>
      <c r="E11" s="10">
        <f t="shared" si="6"/>
        <v>169.99903846153845</v>
      </c>
      <c r="F11" s="10">
        <f t="shared" si="6"/>
        <v>181.94307692307694</v>
      </c>
      <c r="G11" s="10">
        <f t="shared" si="6"/>
        <v>171.44423076923078</v>
      </c>
      <c r="H11" s="10">
        <f t="shared" si="6"/>
        <v>0</v>
      </c>
      <c r="I11" s="10">
        <f t="shared" si="6"/>
        <v>153.72807692307691</v>
      </c>
      <c r="J11" s="10">
        <f t="shared" si="6"/>
        <v>203.72307692307692</v>
      </c>
      <c r="K11" s="10">
        <f t="shared" si="1"/>
        <v>1558.4490384615383</v>
      </c>
    </row>
    <row r="14" spans="1:11" ht="12.75" customHeight="1">
      <c r="A14" s="1" t="s">
        <v>21</v>
      </c>
      <c r="B14" s="13">
        <v>0.09</v>
      </c>
    </row>
    <row r="15" spans="1:11" ht="12.75" customHeight="1">
      <c r="A15" s="1" t="s">
        <v>22</v>
      </c>
      <c r="B15" s="13">
        <v>0.25</v>
      </c>
    </row>
    <row r="16" spans="1:11" ht="12.75" customHeight="1">
      <c r="A16" s="1" t="s">
        <v>24</v>
      </c>
      <c r="B16" s="4">
        <v>1.5</v>
      </c>
    </row>
    <row r="17" spans="2:2" ht="12.75" customHeight="1">
      <c r="B17" s="14"/>
    </row>
  </sheetData>
  <sheetProtection password="C4F0" sheet="1" objects="1" scenarios="1"/>
  <phoneticPr fontId="0" type="noConversion"/>
  <printOptions gridLines="1" gridLinesSet="0"/>
  <pageMargins left="0.75" right="0.75" top="1" bottom="1" header="0.5" footer="0.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Payroll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Payroll</dc:title>
  <dc:subject>Staff Pay</dc:subject>
  <dc:creator>Ian Chapman</dc:creator>
  <cp:lastModifiedBy>Jean Waldram</cp:lastModifiedBy>
  <dcterms:created xsi:type="dcterms:W3CDTF">1997-05-19T10:51:25Z</dcterms:created>
  <dcterms:modified xsi:type="dcterms:W3CDTF">2009-05-12T13:59:21Z</dcterms:modified>
</cp:coreProperties>
</file>