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F2361310-17B6-4E6F-A7A6-313283D1D8F8}" xr6:coauthVersionLast="47" xr6:coauthVersionMax="47" xr10:uidLastSave="{00000000-0000-0000-0000-000000000000}"/>
  <bookViews>
    <workbookView xWindow="57480" yWindow="14325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Zero Cost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62" l="1"/>
  <c r="O61" i="62"/>
  <c r="O60" i="62"/>
  <c r="O59" i="62"/>
  <c r="O58" i="62"/>
  <c r="O57" i="62"/>
  <c r="O56" i="62"/>
  <c r="O55" i="62"/>
  <c r="O54" i="62"/>
  <c r="O53" i="62"/>
  <c r="O52" i="62"/>
  <c r="O51" i="62"/>
  <c r="O50" i="62"/>
  <c r="O49" i="62"/>
  <c r="O48" i="62"/>
  <c r="O47" i="62"/>
  <c r="O46" i="62"/>
  <c r="O45" i="62"/>
  <c r="O44" i="62"/>
  <c r="O43" i="62"/>
  <c r="O42" i="62"/>
  <c r="O41" i="62"/>
  <c r="O40" i="62"/>
  <c r="O39" i="62"/>
  <c r="O38" i="62"/>
  <c r="O37" i="62"/>
  <c r="O36" i="62"/>
  <c r="O35" i="62"/>
  <c r="O34" i="62"/>
  <c r="O33" i="62"/>
  <c r="O32" i="62"/>
  <c r="O31" i="62"/>
  <c r="O30" i="62"/>
  <c r="O29" i="62"/>
  <c r="O28" i="62"/>
  <c r="O27" i="62"/>
  <c r="O26" i="62"/>
  <c r="O25" i="62"/>
  <c r="O24" i="62"/>
  <c r="O23" i="62"/>
  <c r="O22" i="62"/>
  <c r="O21" i="62"/>
  <c r="O20" i="62"/>
  <c r="O19" i="62"/>
  <c r="O18" i="62"/>
  <c r="O17" i="62"/>
  <c r="O16" i="62"/>
  <c r="O15" i="62"/>
  <c r="O14" i="62"/>
  <c r="O13" i="62"/>
  <c r="O12" i="62"/>
  <c r="O11" i="62"/>
  <c r="O10" i="62"/>
  <c r="J10" i="62"/>
  <c r="I10" i="62"/>
  <c r="H10" i="62"/>
  <c r="O9" i="62"/>
  <c r="O8" i="62"/>
  <c r="O7" i="62"/>
  <c r="O6" i="62"/>
  <c r="J6" i="62"/>
  <c r="I6" i="62"/>
  <c r="H6" i="62"/>
  <c r="O5" i="62"/>
  <c r="J5" i="62"/>
  <c r="I5" i="62"/>
  <c r="H5" i="62"/>
  <c r="O4" i="62"/>
  <c r="J4" i="62"/>
  <c r="I4" i="62"/>
  <c r="H4" i="62"/>
  <c r="O3" i="62"/>
  <c r="L15" i="62" l="1"/>
  <c r="K15" i="62"/>
  <c r="M15" i="62" s="1"/>
  <c r="E14" i="56" l="1"/>
  <c r="C9" i="49" l="1"/>
  <c r="B14" i="49"/>
  <c r="B3" i="48"/>
  <c r="C3" i="48"/>
  <c r="D3" i="48"/>
  <c r="A4" i="48"/>
  <c r="A5" i="48"/>
  <c r="D5" i="48" s="1"/>
  <c r="B5" i="48"/>
  <c r="B15" i="47"/>
  <c r="C15" i="47"/>
  <c r="D17" i="47"/>
  <c r="D15" i="47"/>
  <c r="I18" i="47"/>
  <c r="B19" i="47"/>
  <c r="C19" i="47"/>
  <c r="B22" i="47"/>
  <c r="B24" i="47"/>
  <c r="C22" i="47" s="1"/>
  <c r="D22" i="47"/>
  <c r="E22" i="47"/>
  <c r="B23" i="47"/>
  <c r="C23" i="47" s="1"/>
  <c r="D23" i="47"/>
  <c r="D24" i="47"/>
  <c r="B28" i="47"/>
  <c r="B29" i="47"/>
  <c r="B30" i="47" s="1"/>
  <c r="K21" i="46"/>
  <c r="K22" i="46"/>
  <c r="B40" i="46" s="1"/>
  <c r="B43" i="46" s="1"/>
  <c r="B23" i="46"/>
  <c r="C23" i="46"/>
  <c r="D23" i="46"/>
  <c r="E23" i="46"/>
  <c r="F23" i="46"/>
  <c r="G23" i="46"/>
  <c r="H23" i="46"/>
  <c r="I23" i="46"/>
  <c r="J23" i="46"/>
  <c r="B39" i="46"/>
  <c r="D27" i="46"/>
  <c r="B28" i="46"/>
  <c r="C28" i="46" s="1"/>
  <c r="D28" i="46"/>
  <c r="B29" i="46"/>
  <c r="C29" i="46"/>
  <c r="D29" i="46"/>
  <c r="B30" i="46"/>
  <c r="C30" i="46" s="1"/>
  <c r="D30" i="46"/>
  <c r="D31" i="46"/>
  <c r="B32" i="46"/>
  <c r="C32" i="46" s="1"/>
  <c r="D32" i="46"/>
  <c r="D33" i="46"/>
  <c r="B34" i="46"/>
  <c r="C34" i="46"/>
  <c r="D34" i="46"/>
  <c r="D35" i="46"/>
  <c r="B36" i="46"/>
  <c r="D36" i="46"/>
  <c r="D40" i="46"/>
  <c r="F14" i="45"/>
  <c r="H14" i="45"/>
  <c r="I14" i="45"/>
  <c r="J14" i="45"/>
  <c r="F17" i="45"/>
  <c r="B18" i="45"/>
  <c r="C18" i="45"/>
  <c r="D18" i="45"/>
  <c r="E18" i="45"/>
  <c r="F18" i="45"/>
  <c r="F14" i="44"/>
  <c r="H14" i="44" s="1"/>
  <c r="I14" i="44"/>
  <c r="B15" i="44"/>
  <c r="C15" i="44"/>
  <c r="D15" i="44"/>
  <c r="E15" i="44"/>
  <c r="B16" i="44"/>
  <c r="C16" i="44"/>
  <c r="F16" i="44" s="1"/>
  <c r="D16" i="44"/>
  <c r="E16" i="44"/>
  <c r="F10" i="43"/>
  <c r="F12" i="43" s="1"/>
  <c r="H10" i="43"/>
  <c r="I12" i="43" s="1"/>
  <c r="B11" i="43"/>
  <c r="C11" i="43"/>
  <c r="D11" i="43"/>
  <c r="E11" i="43"/>
  <c r="F11" i="43"/>
  <c r="I11" i="43"/>
  <c r="B12" i="43"/>
  <c r="C12" i="43"/>
  <c r="D12" i="43"/>
  <c r="E12" i="43"/>
  <c r="G11" i="42"/>
  <c r="G12" i="42"/>
  <c r="B13" i="42"/>
  <c r="D13" i="42"/>
  <c r="G14" i="42"/>
  <c r="B17" i="42"/>
  <c r="C17" i="42"/>
  <c r="D17" i="42"/>
  <c r="E17" i="42"/>
  <c r="F17" i="42"/>
  <c r="B18" i="42"/>
  <c r="B19" i="42" s="1"/>
  <c r="C18" i="42"/>
  <c r="C19" i="42" s="1"/>
  <c r="D18" i="42"/>
  <c r="E18" i="42"/>
  <c r="F18" i="42"/>
  <c r="H18" i="42"/>
  <c r="I18" i="42" s="1"/>
  <c r="I21" i="42" s="1"/>
  <c r="D19" i="42"/>
  <c r="E19" i="42"/>
  <c r="H19" i="42" s="1"/>
  <c r="I19" i="42" s="1"/>
  <c r="F19" i="42"/>
  <c r="E5" i="4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 s="1"/>
  <c r="E8" i="40"/>
  <c r="F8" i="40"/>
  <c r="B10" i="40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B42" i="40" s="1"/>
  <c r="E12" i="40"/>
  <c r="F12" i="40"/>
  <c r="E13" i="40"/>
  <c r="F13" i="40"/>
  <c r="E15" i="40"/>
  <c r="E16" i="40" s="1"/>
  <c r="E30" i="40" s="1"/>
  <c r="E33" i="40" s="1"/>
  <c r="E18" i="40"/>
  <c r="E36" i="40" s="1"/>
  <c r="E21" i="40"/>
  <c r="E24" i="40" s="1"/>
  <c r="E31" i="40"/>
  <c r="F31" i="40"/>
  <c r="E32" i="40"/>
  <c r="F32" i="40"/>
  <c r="F3" i="39"/>
  <c r="O3" i="39" s="1"/>
  <c r="O20" i="39" s="1"/>
  <c r="C4" i="39"/>
  <c r="F5" i="39"/>
  <c r="G5" i="39"/>
  <c r="H5" i="39"/>
  <c r="B15" i="39"/>
  <c r="B21" i="39" s="1"/>
  <c r="B22" i="39"/>
  <c r="B23" i="39"/>
  <c r="K4" i="39"/>
  <c r="K7" i="39" s="1"/>
  <c r="K12" i="39" s="1"/>
  <c r="K14" i="39" s="1"/>
  <c r="C15" i="39"/>
  <c r="C21" i="39" s="1"/>
  <c r="Q5" i="39"/>
  <c r="K9" i="39"/>
  <c r="L9" i="39"/>
  <c r="M9" i="39"/>
  <c r="M11" i="39" s="1"/>
  <c r="N9" i="39"/>
  <c r="N11" i="39" s="1"/>
  <c r="O9" i="39"/>
  <c r="O11" i="39" s="1"/>
  <c r="P9" i="39"/>
  <c r="Q9" i="39"/>
  <c r="B11" i="39"/>
  <c r="B10" i="39" s="1"/>
  <c r="C11" i="39"/>
  <c r="K11" i="39"/>
  <c r="L11" i="39"/>
  <c r="P11" i="39"/>
  <c r="Q11" i="39"/>
  <c r="B14" i="39"/>
  <c r="K24" i="39"/>
  <c r="F3" i="38"/>
  <c r="E3" i="38" s="1"/>
  <c r="B9" i="38"/>
  <c r="B13" i="38" s="1"/>
  <c r="C9" i="38"/>
  <c r="C13" i="38"/>
  <c r="D9" i="38"/>
  <c r="D13" i="38" s="1"/>
  <c r="D19" i="38"/>
  <c r="E9" i="38"/>
  <c r="E13" i="38"/>
  <c r="E19" i="38" s="1"/>
  <c r="F9" i="38"/>
  <c r="F13" i="38" s="1"/>
  <c r="G9" i="38"/>
  <c r="G13" i="38"/>
  <c r="G14" i="38" s="1"/>
  <c r="G19" i="38"/>
  <c r="G20" i="38"/>
  <c r="H9" i="38"/>
  <c r="H10" i="38" s="1"/>
  <c r="H13" i="38"/>
  <c r="C5" i="38"/>
  <c r="D5" i="38"/>
  <c r="E5" i="38"/>
  <c r="F5" i="38"/>
  <c r="G5" i="38"/>
  <c r="H5" i="38"/>
  <c r="Q5" i="38"/>
  <c r="K9" i="38"/>
  <c r="K11" i="38" s="1"/>
  <c r="L9" i="38"/>
  <c r="L11" i="38" s="1"/>
  <c r="M9" i="38"/>
  <c r="N9" i="38"/>
  <c r="N11" i="38" s="1"/>
  <c r="O9" i="38"/>
  <c r="O11" i="38" s="1"/>
  <c r="P9" i="38"/>
  <c r="P11" i="38" s="1"/>
  <c r="Q9" i="38"/>
  <c r="B10" i="38"/>
  <c r="C10" i="38"/>
  <c r="D10" i="38"/>
  <c r="E10" i="38"/>
  <c r="F10" i="38"/>
  <c r="G10" i="38"/>
  <c r="M11" i="38"/>
  <c r="Q11" i="38"/>
  <c r="D14" i="38"/>
  <c r="E14" i="38"/>
  <c r="K24" i="38"/>
  <c r="D13" i="37"/>
  <c r="C16" i="37"/>
  <c r="I9" i="36"/>
  <c r="I10" i="36"/>
  <c r="I17" i="36"/>
  <c r="M8" i="36"/>
  <c r="D11" i="36"/>
  <c r="D14" i="36"/>
  <c r="D16" i="36"/>
  <c r="M17" i="36"/>
  <c r="I21" i="36"/>
  <c r="D22" i="36"/>
  <c r="I22" i="36"/>
  <c r="M23" i="36"/>
  <c r="M28" i="36" s="1"/>
  <c r="D24" i="36"/>
  <c r="D25" i="36"/>
  <c r="M27" i="36"/>
  <c r="M34" i="36"/>
  <c r="H3" i="35"/>
  <c r="I3" i="35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K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Q14" i="35"/>
  <c r="R14" i="35"/>
  <c r="S14" i="35"/>
  <c r="I15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L8" i="35"/>
  <c r="M8" i="35" s="1"/>
  <c r="F5" i="56"/>
  <c r="F6" i="56"/>
  <c r="D15" i="56" s="1"/>
  <c r="E15" i="56" s="1"/>
  <c r="F7" i="56"/>
  <c r="F8" i="56"/>
  <c r="D17" i="56" s="1"/>
  <c r="E17" i="56" s="1"/>
  <c r="D10" i="56"/>
  <c r="E10" i="56"/>
  <c r="F14" i="56"/>
  <c r="F15" i="56"/>
  <c r="D16" i="56"/>
  <c r="E16" i="56"/>
  <c r="F16" i="56"/>
  <c r="F17" i="56"/>
  <c r="F22" i="56"/>
  <c r="G22" i="56"/>
  <c r="A3" i="25"/>
  <c r="F13" i="25"/>
  <c r="L42" i="25" s="1"/>
  <c r="N42" i="25" s="1"/>
  <c r="L3" i="25"/>
  <c r="N3" i="25" s="1"/>
  <c r="P3" i="25"/>
  <c r="Q3" i="25"/>
  <c r="P4" i="25"/>
  <c r="Q4" i="25"/>
  <c r="F5" i="25"/>
  <c r="G5" i="25"/>
  <c r="L5" i="25"/>
  <c r="N5" i="25"/>
  <c r="P5" i="25"/>
  <c r="Q5" i="25"/>
  <c r="F6" i="25"/>
  <c r="G6" i="25"/>
  <c r="L6" i="25"/>
  <c r="N6" i="25"/>
  <c r="P6" i="25"/>
  <c r="Q6" i="25"/>
  <c r="P7" i="25"/>
  <c r="Q7" i="25"/>
  <c r="P8" i="25"/>
  <c r="Q8" i="25"/>
  <c r="P9" i="25"/>
  <c r="P10" i="25"/>
  <c r="L10" i="25"/>
  <c r="N10" i="25" s="1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 s="1"/>
  <c r="L15" i="25"/>
  <c r="N15" i="25" s="1"/>
  <c r="L17" i="25"/>
  <c r="N17" i="25"/>
  <c r="L23" i="25"/>
  <c r="N23" i="25" s="1"/>
  <c r="L26" i="25"/>
  <c r="N26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P28" i="25"/>
  <c r="Q28" i="25"/>
  <c r="L29" i="25"/>
  <c r="N29" i="25"/>
  <c r="P29" i="25"/>
  <c r="Q29" i="25"/>
  <c r="P30" i="25"/>
  <c r="Q30" i="25"/>
  <c r="P31" i="25"/>
  <c r="Q31" i="25"/>
  <c r="L32" i="25"/>
  <c r="N32" i="25"/>
  <c r="P32" i="25"/>
  <c r="Q32" i="25"/>
  <c r="P33" i="25"/>
  <c r="Q33" i="25"/>
  <c r="P34" i="25"/>
  <c r="Q34" i="25"/>
  <c r="P35" i="25"/>
  <c r="Q35" i="25"/>
  <c r="L36" i="25"/>
  <c r="N36" i="25" s="1"/>
  <c r="P36" i="25"/>
  <c r="Q36" i="25"/>
  <c r="L37" i="25"/>
  <c r="N37" i="25"/>
  <c r="P37" i="25"/>
  <c r="Q37" i="25"/>
  <c r="L38" i="25"/>
  <c r="N38" i="25"/>
  <c r="P38" i="25"/>
  <c r="Q38" i="25"/>
  <c r="L39" i="25"/>
  <c r="N39" i="25"/>
  <c r="P39" i="25"/>
  <c r="Q39" i="25"/>
  <c r="P40" i="25"/>
  <c r="Q40" i="25"/>
  <c r="L41" i="25"/>
  <c r="N41" i="25" s="1"/>
  <c r="P41" i="25"/>
  <c r="Q41" i="25"/>
  <c r="P42" i="25"/>
  <c r="Q42" i="25"/>
  <c r="L43" i="25"/>
  <c r="N43" i="25"/>
  <c r="P43" i="25"/>
  <c r="Q43" i="25"/>
  <c r="P44" i="25"/>
  <c r="Q44" i="25"/>
  <c r="P45" i="25"/>
  <c r="Q45" i="25"/>
  <c r="P46" i="25"/>
  <c r="Q46" i="25"/>
  <c r="P47" i="25"/>
  <c r="Q47" i="25"/>
  <c r="L48" i="25"/>
  <c r="N48" i="25" s="1"/>
  <c r="P48" i="25"/>
  <c r="Q48" i="25"/>
  <c r="P49" i="25"/>
  <c r="Q49" i="25"/>
  <c r="L50" i="25"/>
  <c r="N50" i="25"/>
  <c r="P50" i="25"/>
  <c r="Q50" i="25"/>
  <c r="P51" i="25"/>
  <c r="Q51" i="25"/>
  <c r="L52" i="25"/>
  <c r="N52" i="25" s="1"/>
  <c r="P52" i="25"/>
  <c r="Q52" i="25"/>
  <c r="P53" i="25"/>
  <c r="Q53" i="25"/>
  <c r="L54" i="25"/>
  <c r="N54" i="25" s="1"/>
  <c r="P54" i="25"/>
  <c r="Q54" i="25"/>
  <c r="L55" i="25"/>
  <c r="N55" i="25" s="1"/>
  <c r="P55" i="25"/>
  <c r="Q55" i="25"/>
  <c r="P56" i="25"/>
  <c r="Q56" i="25"/>
  <c r="P57" i="25"/>
  <c r="Q57" i="25"/>
  <c r="P58" i="25"/>
  <c r="Q58" i="25"/>
  <c r="P59" i="25"/>
  <c r="Q59" i="25"/>
  <c r="L60" i="25"/>
  <c r="N60" i="25"/>
  <c r="P60" i="25"/>
  <c r="Q60" i="25"/>
  <c r="P61" i="25"/>
  <c r="Q61" i="25"/>
  <c r="D5" i="55"/>
  <c r="D10" i="55"/>
  <c r="B21" i="55" s="1"/>
  <c r="E10" i="55"/>
  <c r="D11" i="55"/>
  <c r="E11" i="55"/>
  <c r="B16" i="55"/>
  <c r="C17" i="55"/>
  <c r="E27" i="55" s="1"/>
  <c r="C21" i="55"/>
  <c r="C27" i="55"/>
  <c r="C32" i="55"/>
  <c r="D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H3" i="22" s="1"/>
  <c r="I3" i="22" s="1"/>
  <c r="G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B23" i="21" s="1"/>
  <c r="C22" i="21"/>
  <c r="C23" i="21"/>
  <c r="B24" i="21"/>
  <c r="B25" i="21" s="1"/>
  <c r="B26" i="21" s="1"/>
  <c r="B27" i="21" s="1"/>
  <c r="B28" i="21" s="1"/>
  <c r="B29" i="21" s="1"/>
  <c r="C24" i="21"/>
  <c r="C25" i="21"/>
  <c r="C26" i="21"/>
  <c r="C27" i="21"/>
  <c r="C28" i="21"/>
  <c r="C29" i="21"/>
  <c r="C52" i="21"/>
  <c r="C53" i="21"/>
  <c r="K3" i="20"/>
  <c r="M3" i="20"/>
  <c r="M4" i="20"/>
  <c r="M6" i="20"/>
  <c r="B20" i="20"/>
  <c r="B21" i="20" s="1"/>
  <c r="B22" i="20"/>
  <c r="B23" i="20" s="1"/>
  <c r="B24" i="20" s="1"/>
  <c r="B25" i="20"/>
  <c r="B26" i="20"/>
  <c r="B27" i="20"/>
  <c r="B28" i="20"/>
  <c r="B29" i="20" s="1"/>
  <c r="C31" i="20"/>
  <c r="C32" i="20"/>
  <c r="C52" i="20"/>
  <c r="C53" i="20"/>
  <c r="G5" i="19"/>
  <c r="H5" i="19"/>
  <c r="N5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D16" i="18"/>
  <c r="B20" i="18" s="1"/>
  <c r="C20" i="18" s="1"/>
  <c r="J16" i="18"/>
  <c r="H20" i="18" s="1"/>
  <c r="B19" i="18"/>
  <c r="B23" i="18"/>
  <c r="C19" i="18"/>
  <c r="D19" i="18"/>
  <c r="H19" i="18"/>
  <c r="H23" i="18"/>
  <c r="H25" i="18" s="1"/>
  <c r="J19" i="18"/>
  <c r="H24" i="18"/>
  <c r="D20" i="18"/>
  <c r="D21" i="18"/>
  <c r="J21" i="18" s="1"/>
  <c r="H21" i="18"/>
  <c r="I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H9" i="17"/>
  <c r="I9" i="17"/>
  <c r="I43" i="17" s="1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B45" i="17" s="1"/>
  <c r="C43" i="17"/>
  <c r="D43" i="17"/>
  <c r="D45" i="17" s="1"/>
  <c r="B44" i="17"/>
  <c r="C44" i="17"/>
  <c r="C45" i="17" s="1"/>
  <c r="D44" i="17"/>
  <c r="B14" i="16"/>
  <c r="B17" i="16" s="1"/>
  <c r="B15" i="16"/>
  <c r="B16" i="16"/>
  <c r="B20" i="16"/>
  <c r="C20" i="16"/>
  <c r="C25" i="16" s="1"/>
  <c r="B21" i="16"/>
  <c r="C21" i="16"/>
  <c r="B22" i="16"/>
  <c r="C22" i="16" s="1"/>
  <c r="B23" i="16"/>
  <c r="C23" i="16"/>
  <c r="D13" i="15"/>
  <c r="E13" i="15"/>
  <c r="F13" i="15"/>
  <c r="D14" i="15"/>
  <c r="F14" i="15" s="1"/>
  <c r="E14" i="15"/>
  <c r="D15" i="15"/>
  <c r="D16" i="15"/>
  <c r="E16" i="15"/>
  <c r="F16" i="15"/>
  <c r="D17" i="15"/>
  <c r="E17" i="15" s="1"/>
  <c r="F17" i="15"/>
  <c r="D18" i="15"/>
  <c r="E18" i="15" s="1"/>
  <c r="D19" i="15"/>
  <c r="E19" i="15"/>
  <c r="F19" i="15"/>
  <c r="D20" i="15"/>
  <c r="F20" i="15" s="1"/>
  <c r="E20" i="15"/>
  <c r="D21" i="15"/>
  <c r="D22" i="15"/>
  <c r="F22" i="15" s="1"/>
  <c r="E22" i="15"/>
  <c r="D27" i="15"/>
  <c r="E27" i="15"/>
  <c r="F27" i="15"/>
  <c r="D28" i="15"/>
  <c r="F28" i="15" s="1"/>
  <c r="E28" i="15"/>
  <c r="G28" i="15"/>
  <c r="G29" i="15" s="1"/>
  <c r="D29" i="15"/>
  <c r="E29" i="15"/>
  <c r="F29" i="15"/>
  <c r="D30" i="15"/>
  <c r="E30" i="15" s="1"/>
  <c r="F30" i="15"/>
  <c r="G30" i="15"/>
  <c r="D31" i="15"/>
  <c r="E31" i="15"/>
  <c r="F31" i="15"/>
  <c r="D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F46" i="15" s="1"/>
  <c r="E45" i="15"/>
  <c r="F45" i="15"/>
  <c r="F2" i="14"/>
  <c r="H4" i="14"/>
  <c r="H5" i="14"/>
  <c r="J4" i="14" s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K10" i="14" s="1"/>
  <c r="J9" i="14"/>
  <c r="K9" i="14"/>
  <c r="L9" i="14"/>
  <c r="M9" i="14"/>
  <c r="J10" i="14"/>
  <c r="L10" i="14"/>
  <c r="M10" i="14"/>
  <c r="G2" i="11"/>
  <c r="G3" i="11"/>
  <c r="H6" i="1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G6" i="53" s="1"/>
  <c r="F6" i="53"/>
  <c r="D7" i="53"/>
  <c r="F7" i="53" s="1"/>
  <c r="G7" i="53"/>
  <c r="D8" i="53"/>
  <c r="G8" i="53" s="1"/>
  <c r="F8" i="53"/>
  <c r="D9" i="53"/>
  <c r="F9" i="53"/>
  <c r="D10" i="53"/>
  <c r="F10" i="53" s="1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F17" i="53"/>
  <c r="D18" i="53"/>
  <c r="F18" i="53"/>
  <c r="D19" i="53"/>
  <c r="G19" i="53" s="1"/>
  <c r="F19" i="53"/>
  <c r="D20" i="53"/>
  <c r="D21" i="53"/>
  <c r="D22" i="53"/>
  <c r="F22" i="53"/>
  <c r="D23" i="53"/>
  <c r="G23" i="53" s="1"/>
  <c r="F23" i="53"/>
  <c r="D24" i="53"/>
  <c r="F24" i="53"/>
  <c r="D25" i="53"/>
  <c r="F25" i="53"/>
  <c r="D26" i="53"/>
  <c r="F26" i="53"/>
  <c r="D27" i="53"/>
  <c r="G27" i="53" s="1"/>
  <c r="D28" i="53"/>
  <c r="F28" i="53"/>
  <c r="D29" i="53"/>
  <c r="F29" i="53"/>
  <c r="D30" i="53"/>
  <c r="G30" i="53" s="1"/>
  <c r="F30" i="53"/>
  <c r="D31" i="53"/>
  <c r="G31" i="53" s="1"/>
  <c r="F31" i="53"/>
  <c r="D32" i="53"/>
  <c r="F32" i="53" s="1"/>
  <c r="D33" i="53"/>
  <c r="F33" i="53"/>
  <c r="D34" i="53"/>
  <c r="G34" i="53" s="1"/>
  <c r="F34" i="53"/>
  <c r="D35" i="53"/>
  <c r="F35" i="53"/>
  <c r="D36" i="53"/>
  <c r="G36" i="53" s="1"/>
  <c r="F36" i="53"/>
  <c r="D37" i="53"/>
  <c r="G37" i="53" s="1"/>
  <c r="F37" i="53"/>
  <c r="D38" i="53"/>
  <c r="G38" i="53" s="1"/>
  <c r="F38" i="53"/>
  <c r="D39" i="53"/>
  <c r="F39" i="53"/>
  <c r="D40" i="53"/>
  <c r="G40" i="53" s="1"/>
  <c r="F40" i="53"/>
  <c r="G9" i="53"/>
  <c r="G10" i="53"/>
  <c r="G11" i="53"/>
  <c r="G12" i="53"/>
  <c r="G17" i="53"/>
  <c r="G18" i="53"/>
  <c r="G22" i="53"/>
  <c r="G24" i="53"/>
  <c r="G25" i="53"/>
  <c r="G26" i="53"/>
  <c r="G28" i="53"/>
  <c r="G29" i="53"/>
  <c r="G32" i="53"/>
  <c r="G33" i="53"/>
  <c r="G35" i="53"/>
  <c r="G39" i="53"/>
  <c r="M5" i="53"/>
  <c r="M6" i="53"/>
  <c r="E3" i="8"/>
  <c r="F3" i="8"/>
  <c r="E4" i="8"/>
  <c r="E5" i="8"/>
  <c r="E6" i="8"/>
  <c r="E7" i="8"/>
  <c r="E8" i="8"/>
  <c r="E9" i="8"/>
  <c r="J8" i="8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 s="1"/>
  <c r="A7" i="8"/>
  <c r="A8" i="8"/>
  <c r="A9" i="8" s="1"/>
  <c r="A10" i="8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/>
  <c r="A32" i="8" s="1"/>
  <c r="A33" i="8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6" i="6" s="1"/>
  <c r="E4" i="6"/>
  <c r="C17" i="6"/>
  <c r="F11" i="6" s="1"/>
  <c r="E7" i="6"/>
  <c r="E9" i="6"/>
  <c r="E12" i="6"/>
  <c r="E14" i="6"/>
  <c r="H19" i="6"/>
  <c r="H23" i="6"/>
  <c r="H24" i="6"/>
  <c r="H21" i="6"/>
  <c r="H22" i="6"/>
  <c r="A4" i="50"/>
  <c r="E4" i="50"/>
  <c r="A5" i="50"/>
  <c r="A6" i="50" s="1"/>
  <c r="A7" i="50" s="1"/>
  <c r="A8" i="50" s="1"/>
  <c r="A9" i="50" s="1"/>
  <c r="A10" i="50" s="1"/>
  <c r="A11" i="50" s="1"/>
  <c r="A12" i="50" s="1"/>
  <c r="E5" i="50"/>
  <c r="E6" i="50"/>
  <c r="J6" i="5"/>
  <c r="L6" i="5"/>
  <c r="G7" i="5"/>
  <c r="H7" i="5"/>
  <c r="G24" i="5" s="1"/>
  <c r="J7" i="5"/>
  <c r="L7" i="5"/>
  <c r="G8" i="5"/>
  <c r="H8" i="5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G16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25" i="5"/>
  <c r="C8" i="4"/>
  <c r="C9" i="4"/>
  <c r="D9" i="3"/>
  <c r="E6" i="3" s="1"/>
  <c r="F6" i="3" s="1"/>
  <c r="E7" i="3"/>
  <c r="F7" i="3"/>
  <c r="D10" i="3"/>
  <c r="G4" i="51"/>
  <c r="G5" i="51"/>
  <c r="G6" i="51"/>
  <c r="G7" i="51"/>
  <c r="G8" i="51"/>
  <c r="G9" i="51"/>
  <c r="C11" i="51"/>
  <c r="D11" i="51"/>
  <c r="G12" i="51"/>
  <c r="F6" i="1"/>
  <c r="I6" i="1" s="1"/>
  <c r="G6" i="1"/>
  <c r="H6" i="1"/>
  <c r="G7" i="1"/>
  <c r="H7" i="1" s="1"/>
  <c r="F7" i="1"/>
  <c r="I7" i="1"/>
  <c r="G8" i="1"/>
  <c r="H8" i="1" s="1"/>
  <c r="I8" i="1" s="1"/>
  <c r="F8" i="1"/>
  <c r="C12" i="2"/>
  <c r="C13" i="2"/>
  <c r="C14" i="2"/>
  <c r="E36" i="2"/>
  <c r="E37" i="2"/>
  <c r="F36" i="2" s="1"/>
  <c r="E38" i="2"/>
  <c r="F38" i="2"/>
  <c r="E3" i="39" l="1"/>
  <c r="N3" i="39" s="1"/>
  <c r="G3" i="39"/>
  <c r="O3" i="38"/>
  <c r="O20" i="38" s="1"/>
  <c r="G3" i="38"/>
  <c r="K21" i="18"/>
  <c r="K8" i="8"/>
  <c r="K5" i="8"/>
  <c r="J5" i="8" s="1"/>
  <c r="J4" i="8"/>
  <c r="K4" i="8"/>
  <c r="G20" i="5"/>
  <c r="G19" i="5"/>
  <c r="G21" i="5"/>
  <c r="G43" i="17"/>
  <c r="I10" i="1"/>
  <c r="J6" i="1"/>
  <c r="F38" i="15"/>
  <c r="H6" i="6"/>
  <c r="J5" i="52"/>
  <c r="J6" i="52"/>
  <c r="G20" i="53"/>
  <c r="F20" i="53"/>
  <c r="G13" i="5"/>
  <c r="D14" i="2"/>
  <c r="C24" i="2" s="1"/>
  <c r="D24" i="2" s="1"/>
  <c r="C31" i="2" s="1"/>
  <c r="I20" i="18"/>
  <c r="E20" i="18"/>
  <c r="J20" i="18"/>
  <c r="E32" i="55"/>
  <c r="F32" i="55"/>
  <c r="L31" i="25"/>
  <c r="N31" i="25" s="1"/>
  <c r="J14" i="44"/>
  <c r="F6" i="6"/>
  <c r="C16" i="2"/>
  <c r="F5" i="6"/>
  <c r="J5" i="53"/>
  <c r="E21" i="15"/>
  <c r="F21" i="15"/>
  <c r="L44" i="25"/>
  <c r="N44" i="25" s="1"/>
  <c r="L22" i="25"/>
  <c r="N22" i="25" s="1"/>
  <c r="I11" i="1"/>
  <c r="G11" i="51"/>
  <c r="F27" i="53"/>
  <c r="I44" i="17"/>
  <c r="I45" i="17" s="1"/>
  <c r="L58" i="25"/>
  <c r="N58" i="25" s="1"/>
  <c r="L6" i="41"/>
  <c r="M6" i="41"/>
  <c r="E64" i="7"/>
  <c r="F37" i="2"/>
  <c r="F40" i="2" s="1"/>
  <c r="F14" i="6"/>
  <c r="H14" i="6" s="1"/>
  <c r="E15" i="6"/>
  <c r="E8" i="6"/>
  <c r="E5" i="6"/>
  <c r="E13" i="6"/>
  <c r="H13" i="6" s="1"/>
  <c r="E32" i="15"/>
  <c r="F32" i="15"/>
  <c r="I19" i="18"/>
  <c r="K19" i="18" s="1"/>
  <c r="M5" i="20"/>
  <c r="K4" i="20" s="1"/>
  <c r="K5" i="20" s="1"/>
  <c r="M7" i="20"/>
  <c r="M8" i="20"/>
  <c r="F10" i="56"/>
  <c r="F13" i="6"/>
  <c r="E65" i="7"/>
  <c r="D11" i="3"/>
  <c r="D12" i="3" s="1"/>
  <c r="G12" i="5"/>
  <c r="G14" i="5"/>
  <c r="F18" i="15"/>
  <c r="L56" i="25"/>
  <c r="N56" i="25" s="1"/>
  <c r="L49" i="25"/>
  <c r="N49" i="25" s="1"/>
  <c r="H14" i="38"/>
  <c r="R22" i="38"/>
  <c r="R23" i="38" s="1"/>
  <c r="H19" i="38"/>
  <c r="C31" i="21"/>
  <c r="C22" i="39"/>
  <c r="C23" i="39" s="1"/>
  <c r="L4" i="39" s="1"/>
  <c r="I5" i="19"/>
  <c r="K5" i="19" s="1"/>
  <c r="L5" i="19" s="1"/>
  <c r="D27" i="55"/>
  <c r="F27" i="55" s="1"/>
  <c r="G47" i="17"/>
  <c r="G46" i="17"/>
  <c r="E10" i="6"/>
  <c r="H10" i="6" s="1"/>
  <c r="F21" i="53"/>
  <c r="G21" i="53"/>
  <c r="J6" i="53" s="1"/>
  <c r="F15" i="6"/>
  <c r="F7" i="6"/>
  <c r="H7" i="6" s="1"/>
  <c r="F8" i="6"/>
  <c r="F10" i="6"/>
  <c r="F4" i="6"/>
  <c r="H4" i="6" s="1"/>
  <c r="F12" i="6"/>
  <c r="H12" i="6" s="1"/>
  <c r="J13" i="14"/>
  <c r="I47" i="17"/>
  <c r="I46" i="17"/>
  <c r="E11" i="6"/>
  <c r="H11" i="6" s="1"/>
  <c r="G44" i="17"/>
  <c r="H22" i="56"/>
  <c r="D14" i="56"/>
  <c r="B24" i="18"/>
  <c r="B25" i="18" s="1"/>
  <c r="B21" i="18"/>
  <c r="C21" i="18" s="1"/>
  <c r="E21" i="18" s="1"/>
  <c r="L21" i="25"/>
  <c r="N21" i="25" s="1"/>
  <c r="L51" i="25"/>
  <c r="N51" i="25" s="1"/>
  <c r="L4" i="25"/>
  <c r="N4" i="25" s="1"/>
  <c r="L40" i="25"/>
  <c r="N40" i="25" s="1"/>
  <c r="L57" i="25"/>
  <c r="N57" i="25" s="1"/>
  <c r="L24" i="25"/>
  <c r="N24" i="25" s="1"/>
  <c r="L30" i="25"/>
  <c r="N30" i="25" s="1"/>
  <c r="L47" i="25"/>
  <c r="N47" i="25" s="1"/>
  <c r="L16" i="25"/>
  <c r="N16" i="25" s="1"/>
  <c r="L27" i="25"/>
  <c r="N27" i="25" s="1"/>
  <c r="L45" i="25"/>
  <c r="N45" i="25" s="1"/>
  <c r="L18" i="25"/>
  <c r="N18" i="25" s="1"/>
  <c r="L28" i="25"/>
  <c r="N28" i="25" s="1"/>
  <c r="L34" i="25"/>
  <c r="N34" i="25" s="1"/>
  <c r="L46" i="25"/>
  <c r="N46" i="25" s="1"/>
  <c r="L7" i="25"/>
  <c r="N7" i="25" s="1"/>
  <c r="L19" i="25"/>
  <c r="N19" i="25" s="1"/>
  <c r="L59" i="25"/>
  <c r="N59" i="25" s="1"/>
  <c r="L20" i="25"/>
  <c r="N20" i="25" s="1"/>
  <c r="L35" i="25"/>
  <c r="N35" i="25" s="1"/>
  <c r="L53" i="25"/>
  <c r="N53" i="25" s="1"/>
  <c r="L9" i="25"/>
  <c r="N9" i="25" s="1"/>
  <c r="L25" i="25"/>
  <c r="N25" i="25" s="1"/>
  <c r="L61" i="25"/>
  <c r="N61" i="25" s="1"/>
  <c r="F9" i="6"/>
  <c r="H9" i="6" s="1"/>
  <c r="E15" i="15"/>
  <c r="F15" i="15"/>
  <c r="L33" i="25"/>
  <c r="N33" i="25" s="1"/>
  <c r="H13" i="25"/>
  <c r="I13" i="25" s="1"/>
  <c r="J13" i="25" s="1"/>
  <c r="L8" i="25"/>
  <c r="N8" i="25" s="1"/>
  <c r="D20" i="38"/>
  <c r="D21" i="38" s="1"/>
  <c r="M4" i="38" s="1"/>
  <c r="C32" i="21"/>
  <c r="F5" i="48"/>
  <c r="C14" i="38"/>
  <c r="C19" i="38"/>
  <c r="F15" i="40"/>
  <c r="F16" i="40" s="1"/>
  <c r="D9" i="37"/>
  <c r="D10" i="37"/>
  <c r="J9" i="37" s="1"/>
  <c r="D7" i="37"/>
  <c r="J6" i="37" s="1"/>
  <c r="D8" i="37"/>
  <c r="H17" i="42"/>
  <c r="I17" i="42" s="1"/>
  <c r="E27" i="40"/>
  <c r="E25" i="40"/>
  <c r="C14" i="39"/>
  <c r="F22" i="47" a="1"/>
  <c r="F22" i="47" s="1"/>
  <c r="E23" i="47"/>
  <c r="H12" i="43"/>
  <c r="E32" i="46"/>
  <c r="E29" i="46"/>
  <c r="H11" i="43"/>
  <c r="A6" i="48"/>
  <c r="B14" i="38"/>
  <c r="B19" i="38"/>
  <c r="C5" i="48"/>
  <c r="G21" i="38"/>
  <c r="P4" i="38" s="1"/>
  <c r="O6" i="41"/>
  <c r="E36" i="46"/>
  <c r="N6" i="41"/>
  <c r="G13" i="42"/>
  <c r="C36" i="46"/>
  <c r="D26" i="36"/>
  <c r="F15" i="44"/>
  <c r="I15" i="44" s="1"/>
  <c r="H15" i="44"/>
  <c r="I25" i="36"/>
  <c r="I18" i="36"/>
  <c r="E20" i="38"/>
  <c r="E21" i="38"/>
  <c r="N4" i="38" s="1"/>
  <c r="E28" i="46"/>
  <c r="B4" i="48"/>
  <c r="F4" i="48" s="1"/>
  <c r="D4" i="48"/>
  <c r="C4" i="48"/>
  <c r="N3" i="38"/>
  <c r="D3" i="38"/>
  <c r="H16" i="44"/>
  <c r="I16" i="44"/>
  <c r="B35" i="46"/>
  <c r="C35" i="46" s="1"/>
  <c r="E35" i="46" s="1"/>
  <c r="B31" i="46"/>
  <c r="C31" i="46" s="1"/>
  <c r="E31" i="46" s="1"/>
  <c r="B33" i="46"/>
  <c r="C33" i="46" s="1"/>
  <c r="E33" i="46" s="1"/>
  <c r="K23" i="46"/>
  <c r="D41" i="46" s="1"/>
  <c r="B27" i="46"/>
  <c r="C27" i="46" s="1"/>
  <c r="D39" i="46"/>
  <c r="F19" i="38"/>
  <c r="F14" i="38"/>
  <c r="E34" i="46"/>
  <c r="F3" i="48"/>
  <c r="E30" i="46"/>
  <c r="C10" i="39"/>
  <c r="D4" i="39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D3" i="39" l="1"/>
  <c r="C3" i="39" s="1"/>
  <c r="B3" i="39" s="1"/>
  <c r="K3" i="39" s="1"/>
  <c r="H3" i="39"/>
  <c r="Q3" i="39" s="1"/>
  <c r="Q20" i="39" s="1"/>
  <c r="P3" i="39"/>
  <c r="P20" i="39" s="1"/>
  <c r="H3" i="38"/>
  <c r="Q3" i="38" s="1"/>
  <c r="Q20" i="38" s="1"/>
  <c r="P3" i="38"/>
  <c r="P20" i="38" s="1"/>
  <c r="L7" i="39"/>
  <c r="L17" i="39"/>
  <c r="M7" i="38"/>
  <c r="K12" i="8"/>
  <c r="H43" i="8"/>
  <c r="H32" i="8"/>
  <c r="H34" i="8"/>
  <c r="H60" i="8"/>
  <c r="K11" i="8"/>
  <c r="H48" i="8"/>
  <c r="H51" i="8"/>
  <c r="H26" i="8"/>
  <c r="H27" i="8"/>
  <c r="H46" i="8"/>
  <c r="H15" i="8"/>
  <c r="H54" i="8"/>
  <c r="H16" i="8"/>
  <c r="H55" i="8"/>
  <c r="H19" i="8"/>
  <c r="H56" i="8"/>
  <c r="H20" i="8"/>
  <c r="H59" i="8"/>
  <c r="H3" i="8"/>
  <c r="H21" i="8"/>
  <c r="H61" i="8"/>
  <c r="H62" i="8"/>
  <c r="H33" i="8"/>
  <c r="H37" i="8"/>
  <c r="H39" i="8"/>
  <c r="H9" i="8"/>
  <c r="H38" i="8"/>
  <c r="H10" i="8"/>
  <c r="H41" i="8"/>
  <c r="H40" i="8"/>
  <c r="H4" i="8"/>
  <c r="H29" i="8"/>
  <c r="H52" i="8"/>
  <c r="H24" i="8"/>
  <c r="H42" i="8"/>
  <c r="H45" i="8"/>
  <c r="H58" i="8"/>
  <c r="H53" i="8"/>
  <c r="H28" i="8"/>
  <c r="H23" i="8"/>
  <c r="H18" i="8"/>
  <c r="H36" i="8"/>
  <c r="H22" i="8"/>
  <c r="H57" i="8"/>
  <c r="H12" i="8"/>
  <c r="H49" i="8"/>
  <c r="H8" i="8"/>
  <c r="H7" i="8"/>
  <c r="H17" i="8"/>
  <c r="H31" i="8"/>
  <c r="H44" i="8"/>
  <c r="H47" i="8"/>
  <c r="H14" i="8"/>
  <c r="H30" i="8"/>
  <c r="H6" i="8"/>
  <c r="H25" i="8"/>
  <c r="H11" i="8"/>
  <c r="H13" i="8"/>
  <c r="H50" i="8"/>
  <c r="H5" i="8"/>
  <c r="H35" i="8"/>
  <c r="F18" i="40"/>
  <c r="F30" i="40"/>
  <c r="F33" i="40" s="1"/>
  <c r="L3" i="39"/>
  <c r="D15" i="39"/>
  <c r="D21" i="39" s="1"/>
  <c r="D11" i="39"/>
  <c r="D14" i="39" s="1"/>
  <c r="E4" i="39"/>
  <c r="D10" i="39"/>
  <c r="D19" i="56"/>
  <c r="D22" i="56"/>
  <c r="M8" i="41"/>
  <c r="N8" i="41"/>
  <c r="O8" i="41"/>
  <c r="L8" i="41"/>
  <c r="J15" i="44"/>
  <c r="J16" i="44"/>
  <c r="D24" i="56"/>
  <c r="C20" i="38"/>
  <c r="C21" i="38" s="1"/>
  <c r="L4" i="38" s="1"/>
  <c r="C3" i="38"/>
  <c r="M3" i="38"/>
  <c r="K20" i="18"/>
  <c r="B20" i="38"/>
  <c r="B21" i="38" s="1"/>
  <c r="K4" i="38" s="1"/>
  <c r="K7" i="38" s="1"/>
  <c r="K12" i="38" s="1"/>
  <c r="K13" i="38" s="1"/>
  <c r="E28" i="40"/>
  <c r="E37" i="40"/>
  <c r="J7" i="1"/>
  <c r="J8" i="1"/>
  <c r="P7" i="38"/>
  <c r="E19" i="18"/>
  <c r="J7" i="37"/>
  <c r="H20" i="38"/>
  <c r="H21" i="38" s="1"/>
  <c r="Q4" i="38" s="1"/>
  <c r="C41" i="46" a="1"/>
  <c r="C41" i="46" s="1"/>
  <c r="C39" i="46" a="1"/>
  <c r="C39" i="46" s="1"/>
  <c r="C40" i="46" a="1"/>
  <c r="C40" i="46" s="1"/>
  <c r="E27" i="46"/>
  <c r="T9" i="25"/>
  <c r="U9" i="25"/>
  <c r="N7" i="38"/>
  <c r="N16" i="38"/>
  <c r="K6" i="37"/>
  <c r="L6" i="37" s="1"/>
  <c r="E26" i="40"/>
  <c r="E38" i="40"/>
  <c r="K9" i="37"/>
  <c r="L9" i="37" s="1"/>
  <c r="D12" i="2"/>
  <c r="C22" i="2" s="1"/>
  <c r="D22" i="2" s="1"/>
  <c r="C29" i="2" s="1"/>
  <c r="C36" i="2" s="1"/>
  <c r="D13" i="2"/>
  <c r="C23" i="2" s="1"/>
  <c r="D23" i="2" s="1"/>
  <c r="C30" i="2" s="1"/>
  <c r="J8" i="37"/>
  <c r="B41" i="46"/>
  <c r="H5" i="6"/>
  <c r="H18" i="6" s="1"/>
  <c r="G45" i="17"/>
  <c r="F21" i="38"/>
  <c r="O4" i="38" s="1"/>
  <c r="P16" i="38" s="1"/>
  <c r="F20" i="38"/>
  <c r="I26" i="36"/>
  <c r="I27" i="36"/>
  <c r="M7" i="36" s="1"/>
  <c r="M18" i="36" s="1"/>
  <c r="M36" i="36" s="1"/>
  <c r="H8" i="6"/>
  <c r="A7" i="48"/>
  <c r="B6" i="48"/>
  <c r="C6" i="48"/>
  <c r="D6" i="48"/>
  <c r="U8" i="25"/>
  <c r="T8" i="25"/>
  <c r="H15" i="6"/>
  <c r="M3" i="39" l="1"/>
  <c r="L7" i="38"/>
  <c r="L16" i="38"/>
  <c r="M16" i="38"/>
  <c r="Q16" i="38"/>
  <c r="Q7" i="38"/>
  <c r="K8" i="37"/>
  <c r="L8" i="37"/>
  <c r="K7" i="37"/>
  <c r="L7" i="37" s="1"/>
  <c r="C37" i="2"/>
  <c r="P12" i="38"/>
  <c r="P17" i="38"/>
  <c r="C38" i="2"/>
  <c r="C40" i="2" s="1"/>
  <c r="E15" i="39"/>
  <c r="E21" i="39" s="1"/>
  <c r="F4" i="39"/>
  <c r="E11" i="39"/>
  <c r="E14" i="39" s="1"/>
  <c r="M6" i="37"/>
  <c r="F7" i="37"/>
  <c r="D22" i="39"/>
  <c r="D23" i="39" s="1"/>
  <c r="M4" i="39" s="1"/>
  <c r="O7" i="38"/>
  <c r="O16" i="38"/>
  <c r="F6" i="48"/>
  <c r="E41" i="46" a="1"/>
  <c r="E41" i="46" s="1"/>
  <c r="E39" i="46" a="1"/>
  <c r="E39" i="46" s="1"/>
  <c r="E40" i="46" a="1"/>
  <c r="E40" i="46" s="1"/>
  <c r="B44" i="46" s="1"/>
  <c r="B45" i="46" s="1"/>
  <c r="B3" i="38"/>
  <c r="K3" i="38" s="1"/>
  <c r="L3" i="38"/>
  <c r="M12" i="38"/>
  <c r="M17" i="38"/>
  <c r="F10" i="37"/>
  <c r="E9" i="37"/>
  <c r="E10" i="37"/>
  <c r="M9" i="37"/>
  <c r="J15" i="8"/>
  <c r="E19" i="56"/>
  <c r="I22" i="56"/>
  <c r="D23" i="56" s="1"/>
  <c r="E35" i="40"/>
  <c r="E34" i="40"/>
  <c r="K15" i="37"/>
  <c r="N12" i="38"/>
  <c r="N17" i="38"/>
  <c r="B7" i="48"/>
  <c r="C7" i="48"/>
  <c r="A8" i="48"/>
  <c r="D7" i="48"/>
  <c r="F36" i="40"/>
  <c r="F21" i="40"/>
  <c r="F24" i="40" s="1"/>
  <c r="L18" i="39"/>
  <c r="L12" i="39"/>
  <c r="M17" i="39" l="1"/>
  <c r="M7" i="39"/>
  <c r="F11" i="39"/>
  <c r="G4" i="39"/>
  <c r="F10" i="39"/>
  <c r="F15" i="39"/>
  <c r="F21" i="39" s="1"/>
  <c r="E22" i="39"/>
  <c r="E23" i="39"/>
  <c r="N4" i="39" s="1"/>
  <c r="G10" i="37"/>
  <c r="H10" i="37" s="1"/>
  <c r="P18" i="38"/>
  <c r="P22" i="38"/>
  <c r="P23" i="38" s="1"/>
  <c r="P13" i="38"/>
  <c r="M13" i="38"/>
  <c r="L14" i="39"/>
  <c r="L13" i="39"/>
  <c r="G7" i="37"/>
  <c r="H7" i="37" s="1"/>
  <c r="E10" i="39"/>
  <c r="M8" i="37"/>
  <c r="F9" i="37"/>
  <c r="G9" i="37" s="1"/>
  <c r="H9" i="37" s="1"/>
  <c r="E8" i="37"/>
  <c r="N13" i="38"/>
  <c r="N18" i="38"/>
  <c r="F8" i="37"/>
  <c r="M7" i="37"/>
  <c r="E7" i="37"/>
  <c r="F27" i="40"/>
  <c r="F25" i="40"/>
  <c r="Q17" i="38"/>
  <c r="Q12" i="38"/>
  <c r="B8" i="48"/>
  <c r="A9" i="48"/>
  <c r="C8" i="48"/>
  <c r="D8" i="48"/>
  <c r="F7" i="48"/>
  <c r="O12" i="38"/>
  <c r="O17" i="38"/>
  <c r="L17" i="38"/>
  <c r="L12" i="38"/>
  <c r="Q22" i="38" l="1"/>
  <c r="Q23" i="38" s="1"/>
  <c r="Q18" i="38"/>
  <c r="Q13" i="38"/>
  <c r="F22" i="39"/>
  <c r="F23" i="39"/>
  <c r="O4" i="39" s="1"/>
  <c r="L13" i="38"/>
  <c r="L18" i="38"/>
  <c r="N17" i="39"/>
  <c r="N7" i="39"/>
  <c r="F26" i="40"/>
  <c r="F41" i="40"/>
  <c r="F38" i="40"/>
  <c r="F14" i="39"/>
  <c r="O18" i="38"/>
  <c r="O22" i="38"/>
  <c r="O23" i="38" s="1"/>
  <c r="K23" i="38" s="1"/>
  <c r="K25" i="38" s="1"/>
  <c r="K27" i="38" s="1"/>
  <c r="O13" i="38"/>
  <c r="F8" i="48"/>
  <c r="F37" i="40"/>
  <c r="F28" i="40"/>
  <c r="G8" i="37"/>
  <c r="H8" i="37" s="1"/>
  <c r="K13" i="37" s="1"/>
  <c r="M18" i="39"/>
  <c r="M12" i="39"/>
  <c r="M18" i="38"/>
  <c r="B9" i="48"/>
  <c r="D9" i="48"/>
  <c r="C9" i="48"/>
  <c r="A10" i="48"/>
  <c r="G10" i="39"/>
  <c r="H4" i="39"/>
  <c r="G11" i="39"/>
  <c r="G15" i="39"/>
  <c r="G21" i="39" s="1"/>
  <c r="F35" i="40" l="1"/>
  <c r="F34" i="40"/>
  <c r="N12" i="39"/>
  <c r="N18" i="39"/>
  <c r="H11" i="39"/>
  <c r="H10" i="39" s="1"/>
  <c r="H15" i="39"/>
  <c r="D10" i="48"/>
  <c r="B10" i="48"/>
  <c r="F10" i="48" s="1"/>
  <c r="A11" i="48"/>
  <c r="C10" i="48"/>
  <c r="O17" i="39"/>
  <c r="O7" i="39"/>
  <c r="G22" i="39"/>
  <c r="G23" i="39" s="1"/>
  <c r="P4" i="39" s="1"/>
  <c r="F9" i="48"/>
  <c r="M14" i="39"/>
  <c r="M13" i="39"/>
  <c r="P17" i="39" l="1"/>
  <c r="P7" i="39"/>
  <c r="O12" i="39"/>
  <c r="O18" i="39"/>
  <c r="D11" i="48"/>
  <c r="B11" i="48"/>
  <c r="F11" i="48" s="1"/>
  <c r="A12" i="48"/>
  <c r="C11" i="48"/>
  <c r="H21" i="39"/>
  <c r="R22" i="39"/>
  <c r="R23" i="39" s="1"/>
  <c r="N13" i="39"/>
  <c r="N14" i="39"/>
  <c r="H22" i="39" l="1"/>
  <c r="H23" i="39"/>
  <c r="Q4" i="39" s="1"/>
  <c r="D12" i="48"/>
  <c r="A13" i="48"/>
  <c r="B12" i="48"/>
  <c r="C12" i="48"/>
  <c r="O22" i="39"/>
  <c r="O23" i="39" s="1"/>
  <c r="O13" i="39"/>
  <c r="O14" i="39"/>
  <c r="P12" i="39"/>
  <c r="P18" i="39"/>
  <c r="P22" i="39" l="1"/>
  <c r="P23" i="39" s="1"/>
  <c r="P13" i="39"/>
  <c r="P14" i="39"/>
  <c r="B13" i="48"/>
  <c r="A14" i="48"/>
  <c r="D13" i="48"/>
  <c r="C13" i="48"/>
  <c r="F12" i="48"/>
  <c r="Q7" i="39"/>
  <c r="Q17" i="39"/>
  <c r="B14" i="48" l="1"/>
  <c r="D14" i="48"/>
  <c r="A15" i="48"/>
  <c r="C14" i="48"/>
  <c r="Q12" i="39"/>
  <c r="Q18" i="39"/>
  <c r="F13" i="48"/>
  <c r="Q14" i="39" l="1"/>
  <c r="Q13" i="39"/>
  <c r="Q22" i="39"/>
  <c r="Q23" i="39" s="1"/>
  <c r="K23" i="39" s="1"/>
  <c r="K25" i="39" s="1"/>
  <c r="K27" i="39" s="1"/>
  <c r="K29" i="39" s="1"/>
  <c r="A16" i="48"/>
  <c r="C15" i="48"/>
  <c r="B15" i="48"/>
  <c r="D15" i="48"/>
  <c r="F14" i="48"/>
  <c r="F15" i="48" l="1"/>
  <c r="B16" i="48"/>
  <c r="A17" i="48"/>
  <c r="D16" i="48"/>
  <c r="C16" i="48"/>
  <c r="A18" i="48" l="1"/>
  <c r="B17" i="48"/>
  <c r="C17" i="48"/>
  <c r="D17" i="48"/>
  <c r="F16" i="48"/>
  <c r="F17" i="48" l="1"/>
  <c r="B18" i="48"/>
  <c r="D18" i="48"/>
  <c r="C18" i="48"/>
  <c r="A19" i="48"/>
  <c r="B19" i="48" l="1"/>
  <c r="D19" i="48"/>
  <c r="C19" i="48"/>
  <c r="A20" i="48"/>
  <c r="F18" i="48"/>
  <c r="C20" i="48" l="1"/>
  <c r="D20" i="48"/>
  <c r="B20" i="48"/>
  <c r="F20" i="48" s="1"/>
  <c r="A21" i="48"/>
  <c r="F19" i="48"/>
  <c r="C21" i="48" l="1"/>
  <c r="B21" i="48"/>
  <c r="D21" i="48"/>
  <c r="A22" i="48"/>
  <c r="A23" i="48" l="1"/>
  <c r="C22" i="48"/>
  <c r="B22" i="48"/>
  <c r="D22" i="48"/>
  <c r="F21" i="48"/>
  <c r="F22" i="48" l="1"/>
  <c r="B23" i="48"/>
  <c r="A24" i="48"/>
  <c r="C23" i="48"/>
  <c r="D23" i="48"/>
  <c r="A25" i="48" l="1"/>
  <c r="B24" i="48"/>
  <c r="D24" i="48"/>
  <c r="C24" i="48"/>
  <c r="F23" i="48"/>
  <c r="F24" i="48" l="1"/>
  <c r="A26" i="48"/>
  <c r="B25" i="48"/>
  <c r="C25" i="48"/>
  <c r="D25" i="48"/>
  <c r="F25" i="48" l="1"/>
  <c r="B26" i="48"/>
  <c r="A27" i="48"/>
  <c r="C26" i="48"/>
  <c r="D26" i="48"/>
  <c r="A28" i="48" l="1"/>
  <c r="B27" i="48"/>
  <c r="D27" i="48"/>
  <c r="C27" i="48"/>
  <c r="F26" i="48"/>
  <c r="F27" i="48" l="1"/>
  <c r="B28" i="48"/>
  <c r="A29" i="48"/>
  <c r="C28" i="48"/>
  <c r="D28" i="48"/>
  <c r="B29" i="48" l="1"/>
  <c r="C29" i="48"/>
  <c r="D29" i="48"/>
  <c r="A30" i="48"/>
  <c r="F28" i="48"/>
  <c r="B30" i="48" l="1"/>
  <c r="C30" i="48"/>
  <c r="A31" i="48"/>
  <c r="D30" i="48"/>
  <c r="F29" i="48"/>
  <c r="B31" i="48" l="1"/>
  <c r="C31" i="48"/>
  <c r="D31" i="48"/>
  <c r="A32" i="48"/>
  <c r="F30" i="48"/>
  <c r="A33" i="48" l="1"/>
  <c r="C32" i="48"/>
  <c r="D32" i="48"/>
  <c r="B32" i="48"/>
  <c r="F32" i="48" s="1"/>
  <c r="F31" i="48"/>
  <c r="D33" i="48" l="1"/>
  <c r="B33" i="48"/>
  <c r="C33" i="48"/>
  <c r="A34" i="48"/>
  <c r="D34" i="48" l="1"/>
  <c r="B34" i="48"/>
  <c r="C34" i="48"/>
  <c r="A35" i="48"/>
  <c r="F33" i="48"/>
  <c r="B35" i="48" l="1"/>
  <c r="A36" i="48"/>
  <c r="D35" i="48"/>
  <c r="C35" i="48"/>
  <c r="F34" i="48"/>
  <c r="D36" i="48" l="1"/>
  <c r="A37" i="48"/>
  <c r="B36" i="48"/>
  <c r="C36" i="48"/>
  <c r="F35" i="48"/>
  <c r="F36" i="48" l="1"/>
  <c r="A38" i="48"/>
  <c r="D37" i="48"/>
  <c r="B37" i="48"/>
  <c r="C37" i="48"/>
  <c r="F37" i="48" l="1"/>
  <c r="B38" i="48"/>
  <c r="A39" i="48"/>
  <c r="C38" i="48"/>
  <c r="D38" i="48"/>
  <c r="A40" i="48" l="1"/>
  <c r="B39" i="48"/>
  <c r="C39" i="48"/>
  <c r="D39" i="48"/>
  <c r="F38" i="48"/>
  <c r="F39" i="48" l="1"/>
  <c r="B40" i="48"/>
  <c r="D40" i="48"/>
  <c r="C40" i="48"/>
  <c r="A41" i="48"/>
  <c r="D41" i="48" l="1"/>
  <c r="A42" i="48"/>
  <c r="B41" i="48"/>
  <c r="C41" i="48"/>
  <c r="F40" i="48"/>
  <c r="F41" i="48" l="1"/>
  <c r="C42" i="48"/>
  <c r="D42" i="48"/>
  <c r="B42" i="48"/>
  <c r="F42" i="48" s="1"/>
  <c r="A43" i="48"/>
  <c r="C43" i="48" l="1"/>
  <c r="D43" i="48"/>
  <c r="A44" i="48"/>
  <c r="B43" i="48"/>
  <c r="F43" i="48" s="1"/>
  <c r="A45" i="48" l="1"/>
  <c r="B44" i="48"/>
  <c r="D44" i="48"/>
  <c r="C44" i="48"/>
  <c r="F44" i="48" l="1"/>
  <c r="B45" i="48"/>
  <c r="A46" i="48"/>
  <c r="C45" i="48"/>
  <c r="D45" i="48"/>
  <c r="A47" i="48" l="1"/>
  <c r="C46" i="48"/>
  <c r="B46" i="48"/>
  <c r="D46" i="48"/>
  <c r="F45" i="48"/>
  <c r="F46" i="48" l="1"/>
  <c r="A48" i="48"/>
  <c r="C47" i="48"/>
  <c r="B47" i="48"/>
  <c r="D47" i="48"/>
  <c r="F47" i="48" l="1"/>
  <c r="D48" i="48"/>
  <c r="B48" i="48"/>
  <c r="C48" i="48"/>
  <c r="A49" i="48"/>
  <c r="C49" i="48" l="1"/>
  <c r="B49" i="48"/>
  <c r="A50" i="48"/>
  <c r="D49" i="48"/>
  <c r="F48" i="48"/>
  <c r="B50" i="48" l="1"/>
  <c r="C50" i="48"/>
  <c r="D50" i="48"/>
  <c r="A51" i="48"/>
  <c r="F49" i="48"/>
  <c r="B51" i="48" l="1"/>
  <c r="C51" i="48"/>
  <c r="D51" i="48"/>
  <c r="A52" i="48"/>
  <c r="F50" i="48"/>
  <c r="B52" i="48" l="1"/>
  <c r="C52" i="48"/>
  <c r="D52" i="48"/>
  <c r="A53" i="48"/>
  <c r="F51" i="48"/>
  <c r="D53" i="48" l="1"/>
  <c r="B53" i="48"/>
  <c r="C53" i="48"/>
  <c r="A54" i="48"/>
  <c r="F52" i="48"/>
  <c r="B54" i="48" l="1"/>
  <c r="D54" i="48"/>
  <c r="A55" i="48"/>
  <c r="C54" i="48"/>
  <c r="F53" i="48"/>
  <c r="D55" i="48" l="1"/>
  <c r="B55" i="48"/>
  <c r="C55" i="48"/>
  <c r="A56" i="48"/>
  <c r="F54" i="48"/>
  <c r="D56" i="48" l="1"/>
  <c r="B56" i="48"/>
  <c r="C56" i="48"/>
  <c r="A57" i="48"/>
  <c r="F55" i="48"/>
  <c r="D57" i="48" l="1"/>
  <c r="B57" i="48"/>
  <c r="C57" i="48"/>
  <c r="A58" i="48"/>
  <c r="F56" i="48"/>
  <c r="D58" i="48" l="1"/>
  <c r="B58" i="48"/>
  <c r="A59" i="48"/>
  <c r="C58" i="48"/>
  <c r="F57" i="48"/>
  <c r="A60" i="48" l="1"/>
  <c r="D59" i="48"/>
  <c r="C59" i="48"/>
  <c r="B59" i="48"/>
  <c r="F59" i="48" s="1"/>
  <c r="F58" i="48"/>
  <c r="B60" i="48" l="1"/>
  <c r="A61" i="48"/>
  <c r="D60" i="48"/>
  <c r="C60" i="48"/>
  <c r="B61" i="48" l="1"/>
  <c r="A62" i="48"/>
  <c r="C61" i="48"/>
  <c r="D61" i="48"/>
  <c r="F60" i="48"/>
  <c r="A63" i="48" l="1"/>
  <c r="B62" i="48"/>
  <c r="D62" i="48"/>
  <c r="C62" i="48"/>
  <c r="F61" i="48"/>
  <c r="F62" i="48" l="1"/>
  <c r="D63" i="48"/>
  <c r="B63" i="48"/>
  <c r="C63" i="48"/>
  <c r="F63" i="48" l="1"/>
</calcChain>
</file>

<file path=xl/sharedStrings.xml><?xml version="1.0" encoding="utf-8"?>
<sst xmlns="http://schemas.openxmlformats.org/spreadsheetml/2006/main" count="2566" uniqueCount="1242">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</sst>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4.5"/>
  <cols>
    <col min="3" max="3" width="14.81640625" bestFit="1" customWidth="1"/>
    <col min="4" max="4" width="12" bestFit="1" customWidth="1"/>
    <col min="6" max="6" width="13.7265625" bestFit="1" customWidth="1"/>
    <col min="12" max="12" width="11.5429687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4.5"/>
  <cols>
    <col min="5" max="5" width="11.81640625" customWidth="1"/>
    <col min="7" max="7" width="11.1796875" customWidth="1"/>
    <col min="8" max="8" width="12" bestFit="1" customWidth="1"/>
    <col min="9" max="10" width="13.453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4.5"/>
  <cols>
    <col min="3" max="3" width="10.81640625" customWidth="1"/>
    <col min="4" max="4" width="10.54296875" customWidth="1"/>
    <col min="7" max="7" width="13.269531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4.5"/>
  <cols>
    <col min="4" max="4" width="12.179687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4.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4.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4.5"/>
  <cols>
    <col min="2" max="2" width="11.26953125" customWidth="1"/>
    <col min="3" max="3" width="10.81640625" customWidth="1"/>
    <col min="4" max="4" width="15.81640625" customWidth="1"/>
    <col min="5" max="5" width="18.179687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26953125" customWidth="1"/>
    <col min="3" max="3" width="10.26953125" bestFit="1" customWidth="1"/>
    <col min="7" max="7" width="17.5429687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726562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4.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796875" defaultRowHeight="14.5"/>
  <cols>
    <col min="1" max="1" width="13.26953125" customWidth="1"/>
    <col min="2" max="2" width="18.1796875" style="4" bestFit="1" customWidth="1"/>
    <col min="3" max="3" width="13.26953125" style="4" customWidth="1"/>
    <col min="4" max="4" width="3.269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7265625" bestFit="1" customWidth="1"/>
    <col min="5" max="5" width="3.81640625" customWidth="1"/>
    <col min="6" max="6" width="12.726562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726562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4" width="9.7265625" customWidth="1"/>
    <col min="15" max="15" width="9.54296875" customWidth="1"/>
    <col min="16" max="16" width="8.269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796875" defaultRowHeight="14.5"/>
  <cols>
    <col min="1" max="1" width="9.1796875" style="21" customWidth="1"/>
    <col min="2" max="5" width="9.54296875" style="21" bestFit="1" customWidth="1"/>
    <col min="6" max="8" width="9.1796875" style="21" customWidth="1"/>
    <col min="9" max="9" width="11.7265625" style="21" customWidth="1"/>
    <col min="10" max="15" width="9.1796875" style="21" customWidth="1"/>
    <col min="16" max="16384" width="9.179687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796875" defaultRowHeight="14.5"/>
  <cols>
    <col min="1" max="1" width="10.7265625" bestFit="1" customWidth="1"/>
    <col min="6" max="6" width="9.1796875" customWidth="1"/>
    <col min="7" max="7" width="27.54296875" customWidth="1"/>
    <col min="8" max="8" width="12.7265625" bestFit="1" customWidth="1"/>
    <col min="9" max="9" width="21.26953125" customWidth="1"/>
    <col min="10" max="10" width="8" customWidth="1"/>
    <col min="12" max="12" width="9.54296875" bestFit="1" customWidth="1"/>
    <col min="13" max="13" width="10.26953125" bestFit="1" customWidth="1"/>
    <col min="14" max="14" width="9.54296875" bestFit="1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726562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726562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796875" defaultRowHeight="14.5"/>
  <cols>
    <col min="2" max="2" width="5.7265625" customWidth="1"/>
    <col min="3" max="3" width="10.54296875" bestFit="1" customWidth="1"/>
    <col min="8" max="8" width="9.81640625" bestFit="1" customWidth="1"/>
    <col min="13" max="13" width="10.5429687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796875" defaultRowHeight="14.5"/>
  <cols>
    <col min="2" max="2" width="9.26953125" customWidth="1"/>
    <col min="3" max="3" width="10.54296875" bestFit="1" customWidth="1"/>
    <col min="8" max="8" width="9.8164062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4.5"/>
  <cols>
    <col min="1" max="1" width="9.726562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5.81640625" customWidth="1"/>
    <col min="12" max="12" width="12.81640625" bestFit="1" customWidth="1"/>
    <col min="15" max="15" width="13.453125" bestFit="1" customWidth="1"/>
    <col min="16" max="16" width="12.726562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26953125" bestFit="1" customWidth="1"/>
    <col min="3" max="3" width="11.54296875" bestFit="1" customWidth="1"/>
    <col min="5" max="5" width="12.7265625" bestFit="1" customWidth="1"/>
    <col min="6" max="6" width="9.5429687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4.5"/>
  <cols>
    <col min="1" max="1" width="10.453125" customWidth="1"/>
    <col min="4" max="4" width="3.54296875" customWidth="1"/>
    <col min="5" max="5" width="8.26953125" customWidth="1"/>
    <col min="6" max="6" width="9.54296875" bestFit="1" customWidth="1"/>
    <col min="11" max="11" width="2" customWidth="1"/>
    <col min="12" max="12" width="21.453125" bestFit="1" customWidth="1"/>
    <col min="13" max="13" width="4.26953125" customWidth="1"/>
    <col min="14" max="14" width="19.81640625" bestFit="1" customWidth="1"/>
    <col min="15" max="15" width="3.453125" customWidth="1"/>
    <col min="17" max="17" width="12" bestFit="1" customWidth="1"/>
    <col min="19" max="19" width="11.26953125" bestFit="1" customWidth="1"/>
    <col min="20" max="20" width="12.81640625" bestFit="1" customWidth="1"/>
    <col min="21" max="21" width="14.7265625" bestFit="1" customWidth="1"/>
    <col min="22" max="22" width="11.269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4.5"/>
  <cols>
    <col min="1" max="1" width="12" customWidth="1"/>
    <col min="2" max="2" width="11.1796875" style="3" bestFit="1" customWidth="1"/>
    <col min="3" max="3" width="17.7265625" customWidth="1"/>
    <col min="4" max="4" width="13.54296875" bestFit="1" customWidth="1"/>
    <col min="5" max="5" width="13.7265625" bestFit="1" customWidth="1"/>
    <col min="6" max="6" width="8.8164062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1240</v>
      </c>
      <c r="B1" t="s">
        <v>1241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K30" sqref="K30"/>
    </sheetView>
  </sheetViews>
  <sheetFormatPr defaultRowHeight="14.5"/>
  <cols>
    <col min="5" max="5" width="12.453125" bestFit="1" customWidth="1"/>
    <col min="8" max="8" width="11.8164062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98</v>
      </c>
      <c r="C2" s="1" t="s">
        <v>1230</v>
      </c>
      <c r="D2" s="1" t="s">
        <v>1231</v>
      </c>
      <c r="E2" s="1" t="s">
        <v>1232</v>
      </c>
      <c r="O2" s="1" t="s">
        <v>1238</v>
      </c>
    </row>
    <row r="3" spans="1:15">
      <c r="A3" s="180">
        <v>43861</v>
      </c>
      <c r="B3">
        <v>2.0000000000000004E-4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SUMPRODUCT($H$15:$J$15,B3:D3)</f>
        <v>2.6149486668811433E-2</v>
      </c>
    </row>
    <row r="4" spans="1:15">
      <c r="A4" s="180">
        <v>43890</v>
      </c>
      <c r="B4">
        <v>-8.0100000000000018E-2</v>
      </c>
      <c r="C4">
        <v>1.0700000000000001E-2</v>
      </c>
      <c r="D4">
        <v>-3.7999999999999999E-2</v>
      </c>
      <c r="E4">
        <v>-9.3185031086273989E-2</v>
      </c>
      <c r="H4">
        <f>VARP(B3:B62)</f>
        <v>2.9204230972222221E-3</v>
      </c>
      <c r="I4">
        <f>COVAR($B$3:$B$62,C3:C62)</f>
        <v>5.2235809722222214E-4</v>
      </c>
      <c r="J4">
        <f>COVAR($B$3:$B$62,D3:D62)</f>
        <v>9.1185513888888747E-5</v>
      </c>
      <c r="O4">
        <f>SUMPRODUCT($H$15:$J$15,B4:D4)</f>
        <v>-8.9211231585591438E-2</v>
      </c>
    </row>
    <row r="5" spans="1:15">
      <c r="A5" s="180">
        <v>43921</v>
      </c>
      <c r="B5">
        <v>-0.1326</v>
      </c>
      <c r="C5">
        <v>-4.7899999999999998E-2</v>
      </c>
      <c r="D5">
        <v>-0.13880000000000001</v>
      </c>
      <c r="E5">
        <v>-0.3119135787486238</v>
      </c>
      <c r="H5">
        <f>COVAR(B3:B62,$C$3:$C$62)</f>
        <v>5.2235809722222214E-4</v>
      </c>
      <c r="I5">
        <f>VARP(C3:C62)</f>
        <v>9.9775049722222167E-4</v>
      </c>
      <c r="J5">
        <f>COVAR(D3:D62,$C$3:$C$62)</f>
        <v>1.6644424722222229E-4</v>
      </c>
      <c r="O5">
        <f>SUMPRODUCT($H$15:$J$15,B5:D5)</f>
        <v>-9.3062855062680569E-2</v>
      </c>
    </row>
    <row r="6" spans="1:15">
      <c r="A6" s="180">
        <v>43951</v>
      </c>
      <c r="B6">
        <v>0.13650000000000001</v>
      </c>
      <c r="C6">
        <v>2.4500000000000001E-2</v>
      </c>
      <c r="D6">
        <v>-1.34E-2</v>
      </c>
      <c r="E6">
        <v>0.22211445081347603</v>
      </c>
      <c r="H6">
        <f>COVAR(B3:B62,$D$3:$D$62)</f>
        <v>9.1185513888888747E-5</v>
      </c>
      <c r="I6">
        <f>COVAR(C3:C62,$D$3:$D$62)</f>
        <v>1.6644424722222229E-4</v>
      </c>
      <c r="J6">
        <f>VARP(D3:D62)</f>
        <v>2.1599138305555556E-3</v>
      </c>
      <c r="O6">
        <f>SUMPRODUCT($H$15:$J$15,B6:D6)</f>
        <v>0.11593581475814393</v>
      </c>
    </row>
    <row r="7" spans="1:15">
      <c r="A7" s="180">
        <v>43982</v>
      </c>
      <c r="B7">
        <v>5.5899999999999998E-2</v>
      </c>
      <c r="C7">
        <v>2.4900000000000002E-2</v>
      </c>
      <c r="D7">
        <v>-4.8499999999999995E-2</v>
      </c>
      <c r="E7">
        <v>8.5738004825164096E-2</v>
      </c>
      <c r="O7">
        <f>SUMPRODUCT($H$15:$J$15,B7:D7)</f>
        <v>3.4858869067172525E-2</v>
      </c>
    </row>
    <row r="8" spans="1:15">
      <c r="A8" s="180">
        <v>44012</v>
      </c>
      <c r="B8">
        <v>2.47E-2</v>
      </c>
      <c r="C8">
        <v>2.69E-2</v>
      </c>
      <c r="D8">
        <v>-2.23E-2</v>
      </c>
      <c r="E8">
        <v>2.1199136928976514E-2</v>
      </c>
      <c r="H8" t="s">
        <v>37</v>
      </c>
      <c r="O8">
        <f>SUMPRODUCT($H$15:$J$15,B8:D8)</f>
        <v>2.0906493574165334E-3</v>
      </c>
    </row>
    <row r="9" spans="1:15">
      <c r="A9" s="180">
        <v>44043</v>
      </c>
      <c r="B9">
        <v>5.7799999999999997E-2</v>
      </c>
      <c r="C9">
        <v>-2.3E-2</v>
      </c>
      <c r="D9">
        <v>-1.44E-2</v>
      </c>
      <c r="E9">
        <v>0.10481791800237959</v>
      </c>
      <c r="H9" t="s">
        <v>98</v>
      </c>
      <c r="I9" t="s">
        <v>1236</v>
      </c>
      <c r="J9" t="s">
        <v>1237</v>
      </c>
      <c r="K9" t="s">
        <v>194</v>
      </c>
      <c r="O9">
        <f>SUMPRODUCT($H$15:$J$15,B9:D9)</f>
        <v>7.6995936473643972E-2</v>
      </c>
    </row>
    <row r="10" spans="1:15">
      <c r="A10" s="180">
        <v>44074</v>
      </c>
      <c r="B10">
        <v>7.6399999999999996E-2</v>
      </c>
      <c r="C10">
        <v>-2.8000000000000004E-3</v>
      </c>
      <c r="D10">
        <v>-2.8799999999999999E-2</v>
      </c>
      <c r="E10">
        <v>6.9858070811028572E-2</v>
      </c>
      <c r="H10">
        <f>AVERAGE(B3:B62)</f>
        <v>1.2558333333333333E-2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>SUMPRODUCT($H$15:$J$15,B10:D10)</f>
        <v>7.8627406894161103E-2</v>
      </c>
    </row>
    <row r="11" spans="1:15">
      <c r="A11" s="180">
        <v>44104</v>
      </c>
      <c r="B11">
        <v>-3.6200000000000003E-2</v>
      </c>
      <c r="C11">
        <v>-2.9999999999999997E-4</v>
      </c>
      <c r="D11">
        <v>-2.6499999999999999E-2</v>
      </c>
      <c r="E11">
        <v>-3.2984220473745371E-2</v>
      </c>
      <c r="O11">
        <f>SUMPRODUCT($H$15:$J$15,B11:D11)</f>
        <v>-3.6056133441042457E-2</v>
      </c>
    </row>
    <row r="12" spans="1:15">
      <c r="A12" s="180">
        <v>44135</v>
      </c>
      <c r="B12">
        <v>-2.0900000000000002E-2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>SUMPRODUCT($H$15:$J$15,B12:D12)</f>
        <v>-5.6471421243713314E-2</v>
      </c>
    </row>
    <row r="13" spans="1:15">
      <c r="A13" s="180">
        <v>44165</v>
      </c>
      <c r="B13">
        <v>0.12480000000000001</v>
      </c>
      <c r="C13">
        <v>5.7200000000000001E-2</v>
      </c>
      <c r="D13">
        <v>2.1499999999999998E-2</v>
      </c>
      <c r="E13">
        <v>0.20785507338723636</v>
      </c>
      <c r="O13">
        <f>SUMPRODUCT($H$15:$J$15,B13:D13)</f>
        <v>7.7002602989826349E-2</v>
      </c>
    </row>
    <row r="14" spans="1:15">
      <c r="A14" s="180">
        <v>44196</v>
      </c>
      <c r="B14">
        <v>4.6399999999999997E-2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37</v>
      </c>
      <c r="L14" t="s">
        <v>273</v>
      </c>
      <c r="M14" t="s">
        <v>204</v>
      </c>
      <c r="O14">
        <f>SUMPRODUCT($H$15:$J$15,B14:D14)</f>
        <v>6.2467289793668784E-3</v>
      </c>
    </row>
    <row r="15" spans="1:15">
      <c r="A15" s="180">
        <v>44226</v>
      </c>
      <c r="B15">
        <v>-1.9999999999999998E-4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1.3563683101760702E-2</v>
      </c>
      <c r="L15">
        <f>SQRT(SUMPRODUCT(MMULT(H15:J15,H4:J6),H15:J15))</f>
        <v>5.2390095537870947E-2</v>
      </c>
      <c r="M15">
        <f>(K15-K10)/L15</f>
        <v>0.20163511811358673</v>
      </c>
      <c r="O15">
        <f>SUMPRODUCT($H$15:$J$15,B15:D15)</f>
        <v>-6.2870159506659612E-2</v>
      </c>
    </row>
    <row r="16" spans="1:15">
      <c r="A16" s="180">
        <v>44255</v>
      </c>
      <c r="B16">
        <v>2.7799999999999998E-2</v>
      </c>
      <c r="C16">
        <v>2.07E-2</v>
      </c>
      <c r="D16">
        <v>7.0999999999999994E-2</v>
      </c>
      <c r="E16">
        <v>0.16024887878546956</v>
      </c>
      <c r="O16">
        <f>SUMPRODUCT($H$15:$J$15,B16:D16)</f>
        <v>1.0758610904834261E-2</v>
      </c>
    </row>
    <row r="17" spans="1:15">
      <c r="A17" s="180">
        <v>44286</v>
      </c>
      <c r="B17">
        <v>3.0800000000000001E-2</v>
      </c>
      <c r="C17">
        <v>-2.2799999999999997E-2</v>
      </c>
      <c r="D17">
        <v>7.2700000000000001E-2</v>
      </c>
      <c r="E17">
        <v>6.9368917590198115E-2</v>
      </c>
      <c r="O17">
        <f>SUMPRODUCT($H$15:$J$15,B17:D17)</f>
        <v>5.0181100912118713E-2</v>
      </c>
    </row>
    <row r="18" spans="1:15">
      <c r="A18" s="180">
        <v>44316</v>
      </c>
      <c r="B18">
        <v>4.9299999999999997E-2</v>
      </c>
      <c r="C18">
        <v>-3.2000000000000001E-2</v>
      </c>
      <c r="D18">
        <v>-9.4999999999999998E-3</v>
      </c>
      <c r="E18">
        <v>-2.1744881508639208E-3</v>
      </c>
      <c r="O18">
        <f>SUMPRODUCT($H$15:$J$15,B18:D18)</f>
        <v>7.6050036094161722E-2</v>
      </c>
    </row>
    <row r="19" spans="1:15">
      <c r="A19" s="180">
        <v>44347</v>
      </c>
      <c r="B19">
        <v>2.8999999999999998E-3</v>
      </c>
      <c r="C19">
        <v>-2.7000000000000001E-3</v>
      </c>
      <c r="D19">
        <v>7.1300000000000002E-2</v>
      </c>
      <c r="E19">
        <v>0.11817745394731871</v>
      </c>
      <c r="O19">
        <f>SUMPRODUCT($H$15:$J$15,B19:D19)</f>
        <v>5.4489111239857772E-3</v>
      </c>
    </row>
    <row r="20" spans="1:15">
      <c r="A20" s="180">
        <v>44377</v>
      </c>
      <c r="B20">
        <v>2.75E-2</v>
      </c>
      <c r="C20">
        <v>1.6E-2</v>
      </c>
      <c r="D20">
        <v>-7.7499999999999999E-2</v>
      </c>
      <c r="E20">
        <v>-0.13729826510027049</v>
      </c>
      <c r="O20">
        <f>SUMPRODUCT($H$15:$J$15,B20:D20)</f>
        <v>1.3792022883585688E-2</v>
      </c>
    </row>
    <row r="21" spans="1:15">
      <c r="A21" s="180">
        <v>44408</v>
      </c>
      <c r="B21">
        <v>1.2700000000000001E-2</v>
      </c>
      <c r="C21">
        <v>-3.9399999999999998E-2</v>
      </c>
      <c r="D21">
        <v>-1.8100000000000002E-2</v>
      </c>
      <c r="E21">
        <v>-6.0470949580566959E-2</v>
      </c>
      <c r="O21">
        <f>SUMPRODUCT($H$15:$J$15,B21:D21)</f>
        <v>4.561006122919406E-2</v>
      </c>
    </row>
    <row r="22" spans="1:15">
      <c r="A22" s="180">
        <v>44439</v>
      </c>
      <c r="B22">
        <v>2.9100000000000001E-2</v>
      </c>
      <c r="C22">
        <v>-4.5999999999999999E-3</v>
      </c>
      <c r="D22">
        <v>-1E-3</v>
      </c>
      <c r="E22">
        <v>9.5179287955763275E-2</v>
      </c>
      <c r="O22">
        <f>SUMPRODUCT($H$15:$J$15,B22:D22)</f>
        <v>3.2946797787742135E-2</v>
      </c>
    </row>
    <row r="23" spans="1:15">
      <c r="A23" s="180">
        <v>44469</v>
      </c>
      <c r="B23">
        <v>-4.3700000000000003E-2</v>
      </c>
      <c r="C23">
        <v>6.7000000000000002E-3</v>
      </c>
      <c r="D23">
        <v>5.0999999999999997E-2</v>
      </c>
      <c r="E23">
        <v>4.4728025449628478E-2</v>
      </c>
      <c r="O23">
        <f>SUMPRODUCT($H$15:$J$15,B23:D23)</f>
        <v>-4.9102385936246606E-2</v>
      </c>
    </row>
    <row r="24" spans="1:15">
      <c r="A24" s="180">
        <v>44500</v>
      </c>
      <c r="B24">
        <v>6.6500000000000004E-2</v>
      </c>
      <c r="C24">
        <v>-2.3700000000000002E-2</v>
      </c>
      <c r="D24">
        <v>-4.5000000000000005E-3</v>
      </c>
      <c r="E24">
        <v>9.2179078132668499E-2</v>
      </c>
      <c r="O24">
        <f>SUMPRODUCT($H$15:$J$15,B24:D24)</f>
        <v>8.6322011298528956E-2</v>
      </c>
    </row>
    <row r="25" spans="1:15">
      <c r="A25" s="180">
        <v>44530</v>
      </c>
      <c r="B25">
        <v>-1.5500000000000002E-2</v>
      </c>
      <c r="C25">
        <v>-1.3200000000000002E-2</v>
      </c>
      <c r="D25">
        <v>-4.0999999999999995E-3</v>
      </c>
      <c r="E25">
        <v>-7.23425220250851E-3</v>
      </c>
      <c r="O25">
        <f>SUMPRODUCT($H$15:$J$15,B25:D25)</f>
        <v>-4.4663438355511979E-3</v>
      </c>
    </row>
    <row r="26" spans="1:15">
      <c r="A26" s="180">
        <v>44561</v>
      </c>
      <c r="B26">
        <v>3.1099999999999999E-2</v>
      </c>
      <c r="C26">
        <v>-1.6399999999999998E-2</v>
      </c>
      <c r="D26">
        <v>3.2199999999999999E-2</v>
      </c>
      <c r="E26">
        <v>8.2122691576110657E-2</v>
      </c>
      <c r="O26">
        <f>SUMPRODUCT($H$15:$J$15,B26:D26)</f>
        <v>4.4959452787028148E-2</v>
      </c>
    </row>
    <row r="27" spans="1:15">
      <c r="A27" s="180">
        <v>44592</v>
      </c>
      <c r="B27">
        <v>-6.25E-2</v>
      </c>
      <c r="C27">
        <v>-5.96E-2</v>
      </c>
      <c r="D27">
        <v>0.128</v>
      </c>
      <c r="E27">
        <v>4.0418785406013513E-2</v>
      </c>
      <c r="O27">
        <f>SUMPRODUCT($H$15:$J$15,B27:D27)</f>
        <v>-1.2088269866931386E-2</v>
      </c>
    </row>
    <row r="28" spans="1:15">
      <c r="A28" s="180">
        <v>44620</v>
      </c>
      <c r="B28">
        <v>-2.29E-2</v>
      </c>
      <c r="C28">
        <v>2.1899999999999999E-2</v>
      </c>
      <c r="D28">
        <v>3.1000000000000003E-2</v>
      </c>
      <c r="E28">
        <v>1.8625884482752306E-2</v>
      </c>
      <c r="O28">
        <f>SUMPRODUCT($H$15:$J$15,B28:D28)</f>
        <v>-4.1107882979903955E-2</v>
      </c>
    </row>
    <row r="29" spans="1:15">
      <c r="A29" s="180">
        <v>44651</v>
      </c>
      <c r="B29">
        <v>3.0699999999999998E-2</v>
      </c>
      <c r="C29">
        <v>-1.66E-2</v>
      </c>
      <c r="D29">
        <v>-1.7600000000000001E-2</v>
      </c>
      <c r="E29">
        <v>9.0335913627021938E-2</v>
      </c>
      <c r="O29">
        <f>SUMPRODUCT($H$15:$J$15,B29:D29)</f>
        <v>4.4525283768445667E-2</v>
      </c>
    </row>
    <row r="30" spans="1:15">
      <c r="A30" s="180">
        <v>44681</v>
      </c>
      <c r="B30">
        <v>-9.4500000000000015E-2</v>
      </c>
      <c r="C30">
        <v>-1.38E-2</v>
      </c>
      <c r="D30">
        <v>6.1699999999999998E-2</v>
      </c>
      <c r="E30">
        <v>-3.7699491735717752E-2</v>
      </c>
      <c r="O30">
        <f>SUMPRODUCT($H$15:$J$15,B30:D30)</f>
        <v>-8.2697692329346567E-2</v>
      </c>
    </row>
    <row r="31" spans="1:15">
      <c r="A31" s="180">
        <v>44712</v>
      </c>
      <c r="B31">
        <v>-3.1000000000000008E-3</v>
      </c>
      <c r="C31">
        <v>-1.9599999999999999E-2</v>
      </c>
      <c r="D31">
        <v>8.5900000000000004E-2</v>
      </c>
      <c r="E31">
        <v>0.11086683221249609</v>
      </c>
      <c r="O31">
        <f>SUMPRODUCT($H$15:$J$15,B31:D31)</f>
        <v>1.3655686951326667E-2</v>
      </c>
    </row>
    <row r="32" spans="1:15">
      <c r="A32" s="180">
        <v>44742</v>
      </c>
      <c r="B32">
        <v>-8.3799999999999986E-2</v>
      </c>
      <c r="C32">
        <v>2.1800000000000003E-2</v>
      </c>
      <c r="D32">
        <v>-6.0999999999999999E-2</v>
      </c>
      <c r="E32">
        <v>-0.17500813765247816</v>
      </c>
      <c r="O32">
        <f>SUMPRODUCT($H$15:$J$15,B32:D32)</f>
        <v>-0.10229659731961797</v>
      </c>
    </row>
    <row r="33" spans="1:15">
      <c r="A33" s="180">
        <v>44773</v>
      </c>
      <c r="B33">
        <v>9.6500000000000002E-2</v>
      </c>
      <c r="C33">
        <v>2.7999999999999997E-2</v>
      </c>
      <c r="D33">
        <v>-4.0300000000000002E-2</v>
      </c>
      <c r="E33">
        <v>0.14754109573111868</v>
      </c>
      <c r="O33">
        <f>SUMPRODUCT($H$15:$J$15,B33:D33)</f>
        <v>7.2896928475262329E-2</v>
      </c>
    </row>
    <row r="34" spans="1:15">
      <c r="A34" s="180">
        <v>44804</v>
      </c>
      <c r="B34">
        <v>-3.5799999999999998E-2</v>
      </c>
      <c r="C34">
        <v>1.3999999999999999E-2</v>
      </c>
      <c r="D34">
        <v>2.8999999999999998E-3</v>
      </c>
      <c r="E34">
        <v>1.8195360102124983E-2</v>
      </c>
      <c r="O34">
        <f>SUMPRODUCT($H$15:$J$15,B34:D34)</f>
        <v>-4.7508226260263832E-2</v>
      </c>
    </row>
    <row r="35" spans="1:15">
      <c r="A35" s="180">
        <v>44834</v>
      </c>
      <c r="B35">
        <v>-9.1600000000000001E-2</v>
      </c>
      <c r="C35">
        <v>-8.199999999999999E-3</v>
      </c>
      <c r="D35">
        <v>2.0000000000000001E-4</v>
      </c>
      <c r="E35">
        <v>-8.5736978885543075E-2</v>
      </c>
      <c r="O35">
        <f>SUMPRODUCT($H$15:$J$15,B35:D35)</f>
        <v>-8.4734638946332763E-2</v>
      </c>
    </row>
    <row r="36" spans="1:15">
      <c r="A36" s="180">
        <v>44865</v>
      </c>
      <c r="B36">
        <v>8.0600000000000005E-2</v>
      </c>
      <c r="C36">
        <v>7.000000000000001E-4</v>
      </c>
      <c r="D36">
        <v>8.0600000000000005E-2</v>
      </c>
      <c r="E36">
        <v>0.2432676343652164</v>
      </c>
      <c r="O36">
        <f>SUMPRODUCT($H$15:$J$15,B36:D36)</f>
        <v>8.0340281354746357E-2</v>
      </c>
    </row>
    <row r="37" spans="1:15">
      <c r="A37" s="180">
        <v>44895</v>
      </c>
      <c r="B37">
        <v>4.9000000000000002E-2</v>
      </c>
      <c r="C37">
        <v>-3.5099999999999999E-2</v>
      </c>
      <c r="D37">
        <v>1.41E-2</v>
      </c>
      <c r="E37">
        <v>2.3987504942575566E-3</v>
      </c>
      <c r="O37">
        <f>SUMPRODUCT($H$15:$J$15,B37:D37)</f>
        <v>7.8440707365765597E-2</v>
      </c>
    </row>
    <row r="38" spans="1:15">
      <c r="A38" s="180">
        <v>44926</v>
      </c>
      <c r="B38">
        <v>-6.08E-2</v>
      </c>
      <c r="C38">
        <v>-6.8999999999999999E-3</v>
      </c>
      <c r="D38">
        <v>1.34E-2</v>
      </c>
      <c r="E38">
        <v>-7.4817496404581477E-2</v>
      </c>
      <c r="O38">
        <f>SUMPRODUCT($H$15:$J$15,B38:D38)</f>
        <v>-5.4969486113121531E-2</v>
      </c>
    </row>
    <row r="39" spans="1:15">
      <c r="A39" s="180">
        <v>44957</v>
      </c>
      <c r="B39">
        <v>6.989999999999999E-2</v>
      </c>
      <c r="C39">
        <v>5.0099999999999999E-2</v>
      </c>
      <c r="D39">
        <v>-0.04</v>
      </c>
      <c r="E39">
        <v>0.11481424564839804</v>
      </c>
      <c r="O39">
        <f>SUMPRODUCT($H$15:$J$15,B39:D39)</f>
        <v>2.7797339680125131E-2</v>
      </c>
    </row>
    <row r="40" spans="1:15">
      <c r="A40" s="180">
        <v>44985</v>
      </c>
      <c r="B40">
        <v>-2.2499999999999999E-2</v>
      </c>
      <c r="C40">
        <v>1.17E-2</v>
      </c>
      <c r="D40">
        <v>-8.3000000000000001E-3</v>
      </c>
      <c r="E40">
        <v>1.3733969208474736E-2</v>
      </c>
      <c r="O40">
        <f>SUMPRODUCT($H$15:$J$15,B40:D40)</f>
        <v>-3.2328142406415489E-2</v>
      </c>
    </row>
    <row r="41" spans="1:15">
      <c r="A41" s="180">
        <v>45016</v>
      </c>
      <c r="B41">
        <v>2.8699999999999996E-2</v>
      </c>
      <c r="C41">
        <v>-5.5099999999999996E-2</v>
      </c>
      <c r="D41">
        <v>-8.8699999999999987E-2</v>
      </c>
      <c r="E41">
        <v>-9.2168269158507468E-2</v>
      </c>
      <c r="O41">
        <f>SUMPRODUCT($H$15:$J$15,B41:D41)</f>
        <v>7.4467367488710134E-2</v>
      </c>
    </row>
    <row r="42" spans="1:15">
      <c r="A42" s="180">
        <v>45046</v>
      </c>
      <c r="B42">
        <v>9.5999999999999992E-3</v>
      </c>
      <c r="C42">
        <v>-3.3599999999999998E-2</v>
      </c>
      <c r="D42">
        <v>-5.0000000000000001E-4</v>
      </c>
      <c r="E42">
        <v>-4.6271936700092629E-2</v>
      </c>
      <c r="O42">
        <f>SUMPRODUCT($H$15:$J$15,B42:D42)</f>
        <v>3.7725893974030103E-2</v>
      </c>
    </row>
    <row r="43" spans="1:15">
      <c r="A43" s="180">
        <v>45077</v>
      </c>
      <c r="B43">
        <v>7.0999999999999995E-3</v>
      </c>
      <c r="C43">
        <v>1.6E-2</v>
      </c>
      <c r="D43">
        <v>-7.740000000000001E-2</v>
      </c>
      <c r="E43">
        <v>-0.18647064829587937</v>
      </c>
      <c r="O43">
        <f>SUMPRODUCT($H$15:$J$15,B43:D43)</f>
        <v>-6.6075723029561557E-3</v>
      </c>
    </row>
    <row r="44" spans="1:15">
      <c r="A44" s="180">
        <v>45107</v>
      </c>
      <c r="B44">
        <v>6.8699999999999997E-2</v>
      </c>
      <c r="C44">
        <v>1.5500000000000002E-2</v>
      </c>
      <c r="D44">
        <v>-2E-3</v>
      </c>
      <c r="E44">
        <v>0.16006857484732756</v>
      </c>
      <c r="O44">
        <f>SUMPRODUCT($H$15:$J$15,B44:D44)</f>
        <v>5.5716227253441823E-2</v>
      </c>
    </row>
    <row r="45" spans="1:15">
      <c r="A45" s="180">
        <v>45138</v>
      </c>
      <c r="B45">
        <v>3.6600000000000001E-2</v>
      </c>
      <c r="C45">
        <v>2.0499999999999997E-2</v>
      </c>
      <c r="D45">
        <v>4.1100000000000005E-2</v>
      </c>
      <c r="E45">
        <v>5.559692875509617E-2</v>
      </c>
      <c r="O45">
        <f>SUMPRODUCT($H$15:$J$15,B45:D45)</f>
        <v>1.9604999764424862E-2</v>
      </c>
    </row>
    <row r="46" spans="1:15">
      <c r="A46" s="180">
        <v>45169</v>
      </c>
      <c r="B46">
        <v>-1.9400000000000001E-2</v>
      </c>
      <c r="C46">
        <v>-3.2000000000000001E-2</v>
      </c>
      <c r="D46">
        <v>-1.0800000000000001E-2</v>
      </c>
      <c r="E46">
        <v>-9.5750243981971878E-2</v>
      </c>
      <c r="O46">
        <f>SUMPRODUCT($H$15:$J$15,B46:D46)</f>
        <v>7.3447735192056921E-3</v>
      </c>
    </row>
    <row r="47" spans="1:15">
      <c r="A47" s="180">
        <v>45199</v>
      </c>
      <c r="B47">
        <v>-4.8100000000000004E-2</v>
      </c>
      <c r="C47">
        <v>-2.4900000000000002E-2</v>
      </c>
      <c r="D47">
        <v>1.4499999999999999E-2</v>
      </c>
      <c r="E47">
        <v>-8.6014078768754845E-2</v>
      </c>
      <c r="O47">
        <f>SUMPRODUCT($H$15:$J$15,B47:D47)</f>
        <v>-2.719650564294563E-2</v>
      </c>
    </row>
    <row r="48" spans="1:15">
      <c r="A48" s="180">
        <v>45230</v>
      </c>
      <c r="B48">
        <v>-2.7099999999999999E-2</v>
      </c>
      <c r="C48">
        <v>-3.8800000000000001E-2</v>
      </c>
      <c r="D48">
        <v>1.9E-3</v>
      </c>
      <c r="E48">
        <v>-4.6569740898201706E-2</v>
      </c>
      <c r="O48">
        <f>SUMPRODUCT($H$15:$J$15,B48:D48)</f>
        <v>5.3887396700874231E-3</v>
      </c>
    </row>
    <row r="49" spans="1:15">
      <c r="A49" s="180">
        <v>45260</v>
      </c>
      <c r="B49">
        <v>9.2699999999999991E-2</v>
      </c>
      <c r="C49">
        <v>-2.9999999999999997E-4</v>
      </c>
      <c r="D49">
        <v>1.66E-2</v>
      </c>
      <c r="E49">
        <v>0.18322435880825855</v>
      </c>
      <c r="O49">
        <f>SUMPRODUCT($H$15:$J$15,B49:D49)</f>
        <v>9.3018341159422854E-2</v>
      </c>
    </row>
    <row r="50" spans="1:15">
      <c r="A50" s="180">
        <v>45291</v>
      </c>
      <c r="B50">
        <v>5.2999999999999999E-2</v>
      </c>
      <c r="C50">
        <v>6.3600000000000004E-2</v>
      </c>
      <c r="D50">
        <v>4.9200000000000001E-2</v>
      </c>
      <c r="E50">
        <v>0.17127191585869064</v>
      </c>
      <c r="O50">
        <f>SUMPRODUCT($H$15:$J$15,B50:D50)</f>
        <v>-4.2962356801703241E-5</v>
      </c>
    </row>
    <row r="51" spans="1:15">
      <c r="A51" s="180">
        <v>45322</v>
      </c>
      <c r="B51">
        <v>1.17E-2</v>
      </c>
      <c r="C51">
        <v>-5.0199999999999995E-2</v>
      </c>
      <c r="D51">
        <v>-2.4700000000000003E-2</v>
      </c>
      <c r="E51">
        <v>1.6611988310045553E-2</v>
      </c>
      <c r="O51">
        <f>SUMPRODUCT($H$15:$J$15,B51:D51)</f>
        <v>5.3624460054237467E-2</v>
      </c>
    </row>
    <row r="52" spans="1:15">
      <c r="A52" s="180">
        <v>45351</v>
      </c>
      <c r="B52">
        <v>5.4900000000000004E-2</v>
      </c>
      <c r="C52">
        <v>-2.2000000000000001E-3</v>
      </c>
      <c r="D52">
        <v>-3.5200000000000002E-2</v>
      </c>
      <c r="E52">
        <v>9.1236014302582477E-2</v>
      </c>
      <c r="O52">
        <f>SUMPRODUCT($H$15:$J$15,B52:D52)</f>
        <v>5.659921458210123E-2</v>
      </c>
    </row>
    <row r="53" spans="1:15">
      <c r="A53" s="180">
        <v>45382</v>
      </c>
      <c r="B53">
        <v>3.2600000000000004E-2</v>
      </c>
      <c r="C53">
        <v>-2.5099999999999997E-2</v>
      </c>
      <c r="D53">
        <v>4.2200000000000001E-2</v>
      </c>
      <c r="E53">
        <v>0.13029468993137824</v>
      </c>
      <c r="O53">
        <f>SUMPRODUCT($H$15:$J$15,B53:D53)</f>
        <v>5.3783055768542934E-2</v>
      </c>
    </row>
    <row r="54" spans="1:15">
      <c r="A54" s="180">
        <v>45412</v>
      </c>
      <c r="B54">
        <v>-4.2000000000000003E-2</v>
      </c>
      <c r="C54">
        <v>-2.3900000000000001E-2</v>
      </c>
      <c r="D54">
        <v>-5.2000000000000006E-3</v>
      </c>
      <c r="E54">
        <v>-0.14116254722726998</v>
      </c>
      <c r="O54">
        <f>SUMPRODUCT($H$15:$J$15,B54:D54)</f>
        <v>-2.2013394312098849E-2</v>
      </c>
    </row>
    <row r="55" spans="1:15">
      <c r="A55" s="180">
        <v>45443</v>
      </c>
      <c r="B55">
        <v>4.7800000000000002E-2</v>
      </c>
      <c r="C55">
        <v>7.8000000000000005E-3</v>
      </c>
      <c r="D55">
        <v>-1.67E-2</v>
      </c>
      <c r="E55">
        <v>1.8785491332500237E-2</v>
      </c>
      <c r="O55">
        <f>SUMPRODUCT($H$15:$J$15,B55:D55)</f>
        <v>4.1202700892895572E-2</v>
      </c>
    </row>
    <row r="56" spans="1:15">
      <c r="A56" s="180">
        <v>45473</v>
      </c>
      <c r="B56">
        <v>3.1800000000000002E-2</v>
      </c>
      <c r="C56">
        <v>-3.0600000000000002E-2</v>
      </c>
      <c r="D56">
        <v>-3.3100000000000004E-2</v>
      </c>
      <c r="E56">
        <v>-1.9572667359749323E-2</v>
      </c>
      <c r="O56">
        <f>SUMPRODUCT($H$15:$J$15,B56:D56)</f>
        <v>5.7282503532981838E-2</v>
      </c>
    </row>
    <row r="57" spans="1:15">
      <c r="A57" s="180">
        <v>45504</v>
      </c>
      <c r="B57">
        <v>1.6899999999999998E-2</v>
      </c>
      <c r="C57">
        <v>6.8000000000000005E-2</v>
      </c>
      <c r="D57">
        <v>5.7400000000000007E-2</v>
      </c>
      <c r="E57">
        <v>0.11549046521300219</v>
      </c>
      <c r="O57">
        <f>SUMPRODUCT($H$15:$J$15,B57:D57)</f>
        <v>-3.9793185491977308E-2</v>
      </c>
    </row>
    <row r="58" spans="1:15">
      <c r="A58" s="180">
        <v>45535</v>
      </c>
      <c r="B58">
        <v>2.0899999999999998E-2</v>
      </c>
      <c r="C58">
        <v>-3.5499999999999997E-2</v>
      </c>
      <c r="D58">
        <v>-1.1299999999999999E-2</v>
      </c>
      <c r="E58">
        <v>4.7550061132039412E-2</v>
      </c>
      <c r="O58">
        <f>SUMPRODUCT($H$15:$J$15,B58:D58)</f>
        <v>5.0572740914552501E-2</v>
      </c>
    </row>
    <row r="59" spans="1:15">
      <c r="A59" s="180">
        <v>45565</v>
      </c>
      <c r="B59">
        <v>2.1400000000000002E-2</v>
      </c>
      <c r="C59">
        <v>-1.7000000000000001E-3</v>
      </c>
      <c r="D59">
        <v>-2.5899999999999999E-2</v>
      </c>
      <c r="E59">
        <v>2.3390507520367396E-2</v>
      </c>
      <c r="O59">
        <f>SUMPRODUCT($H$15:$J$15,B59:D59)</f>
        <v>2.2718292024761527E-2</v>
      </c>
    </row>
    <row r="60" spans="1:15">
      <c r="A60" s="180">
        <v>45596</v>
      </c>
      <c r="B60">
        <v>-5.7999999999999996E-3</v>
      </c>
      <c r="C60">
        <v>-1.01E-2</v>
      </c>
      <c r="D60">
        <v>8.8999999999999999E-3</v>
      </c>
      <c r="E60">
        <v>3.5833520382989661E-2</v>
      </c>
      <c r="O60">
        <f>SUMPRODUCT($H$15:$J$15,B60:D60)</f>
        <v>2.6911466185300949E-3</v>
      </c>
    </row>
    <row r="61" spans="1:15">
      <c r="A61" s="180">
        <v>45626</v>
      </c>
      <c r="B61">
        <v>6.9100000000000009E-2</v>
      </c>
      <c r="C61">
        <v>4.6300000000000001E-2</v>
      </c>
      <c r="D61">
        <v>-5.0000000000000001E-4</v>
      </c>
      <c r="E61">
        <v>0.1810695162794064</v>
      </c>
      <c r="O61">
        <f>SUMPRODUCT($H$15:$J$15,B61:D61)</f>
        <v>3.0338374584103364E-2</v>
      </c>
    </row>
    <row r="62" spans="1:15">
      <c r="A62" s="180">
        <v>45657</v>
      </c>
      <c r="B62">
        <v>-2.7999999999999997E-2</v>
      </c>
      <c r="C62">
        <v>-2.7300000000000001E-2</v>
      </c>
      <c r="D62">
        <v>-2.9500000000000002E-2</v>
      </c>
      <c r="E62">
        <v>-9.2779558790263256E-2</v>
      </c>
      <c r="O62">
        <f>SUMPRODUCT($H$15:$J$15,B62:D62)</f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1240</v>
      </c>
      <c r="B1" t="s">
        <v>1239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4.5"/>
  <cols>
    <col min="2" max="2" width="13" customWidth="1"/>
    <col min="5" max="5" width="14.81640625" bestFit="1" customWidth="1"/>
    <col min="6" max="6" width="14.81640625" customWidth="1"/>
    <col min="8" max="8" width="11.7265625" customWidth="1"/>
    <col min="9" max="9" width="9.81640625" customWidth="1"/>
    <col min="11" max="11" width="14" customWidth="1"/>
    <col min="17" max="17" width="12.1796875" bestFit="1" customWidth="1"/>
    <col min="22" max="22" width="12.7265625" bestFit="1" customWidth="1"/>
    <col min="23" max="23" width="14.54296875" bestFit="1" customWidth="1"/>
    <col min="26" max="27" width="12.726562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76" customWidth="1"/>
    <col min="2" max="2" width="32.453125" style="76" bestFit="1" customWidth="1"/>
    <col min="3" max="6" width="9.1796875" style="76" customWidth="1"/>
    <col min="7" max="7" width="32.453125" style="76" bestFit="1" customWidth="1"/>
    <col min="8" max="8" width="9.1796875" style="76" customWidth="1"/>
    <col min="9" max="9" width="9.54296875" style="76" bestFit="1" customWidth="1"/>
    <col min="10" max="10" width="9.1796875" style="76" customWidth="1"/>
    <col min="11" max="11" width="32.453125" style="76" bestFit="1" customWidth="1"/>
    <col min="12" max="12" width="9.1796875" style="76" customWidth="1"/>
    <col min="13" max="13" width="9.54296875" style="76" bestFit="1" customWidth="1"/>
    <col min="14" max="19" width="9.1796875" style="76" customWidth="1"/>
    <col min="20" max="16384" width="9.1796875" style="76"/>
  </cols>
  <sheetData>
    <row r="2" spans="2:13" ht="14.5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 ht="14.5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 ht="14.5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7265625" style="141" customWidth="1"/>
    <col min="2" max="2" width="12.453125" style="141" customWidth="1"/>
    <col min="3" max="3" width="11.81640625" style="141" customWidth="1"/>
    <col min="4" max="4" width="14.7265625" style="141" customWidth="1"/>
    <col min="5" max="5" width="23" style="141" customWidth="1"/>
    <col min="6" max="6" width="18" style="141" customWidth="1"/>
    <col min="7" max="7" width="11" style="141" customWidth="1"/>
    <col min="8" max="8" width="13.7265625" style="141" customWidth="1"/>
    <col min="9" max="9" width="3.453125" style="141" customWidth="1"/>
    <col min="10" max="10" width="12.7265625" style="141" customWidth="1"/>
    <col min="11" max="11" width="12.1796875" style="141" customWidth="1"/>
    <col min="12" max="12" width="12" style="141" customWidth="1"/>
    <col min="13" max="13" width="15.81640625" style="141" customWidth="1"/>
    <col min="14" max="14" width="2" style="141" customWidth="1"/>
    <col min="15" max="15" width="10.26953125" style="141" customWidth="1"/>
    <col min="16" max="16" width="9.54296875" style="141" customWidth="1"/>
    <col min="17" max="17" width="12.1796875" style="141" customWidth="1"/>
    <col min="18" max="18" width="10.54296875" style="141" bestFit="1" customWidth="1"/>
    <col min="19" max="24" width="9.1796875" style="141" customWidth="1"/>
    <col min="25" max="16384" width="9.179687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1" width="9.7265625" style="76" bestFit="1" customWidth="1"/>
    <col min="12" max="12" width="8.81640625" style="76" customWidth="1"/>
    <col min="13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796875" defaultRowHeight="14"/>
  <cols>
    <col min="1" max="1" width="8.54296875" style="76" customWidth="1"/>
    <col min="2" max="2" width="9.1796875" style="154" customWidth="1"/>
    <col min="3" max="3" width="22.26953125" style="77" customWidth="1"/>
    <col min="4" max="4" width="32.26953125" style="76" customWidth="1"/>
    <col min="5" max="5" width="10.81640625" style="76" customWidth="1"/>
    <col min="6" max="6" width="9.54296875" style="76" bestFit="1" customWidth="1"/>
    <col min="7" max="9" width="9.1796875" style="76" customWidth="1"/>
    <col min="10" max="10" width="10.1796875" style="76" bestFit="1" customWidth="1"/>
    <col min="11" max="16" width="9.1796875" style="76" customWidth="1"/>
    <col min="17" max="16384" width="9.179687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 ht="14.5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7265625" bestFit="1" customWidth="1"/>
    <col min="9" max="9" width="13.26953125" bestFit="1" customWidth="1"/>
    <col min="11" max="11" width="27" bestFit="1" customWidth="1"/>
    <col min="12" max="12" width="12" bestFit="1" customWidth="1"/>
    <col min="13" max="15" width="11.7265625" bestFit="1" customWidth="1"/>
    <col min="18" max="18" width="12.7265625" bestFit="1" customWidth="1"/>
    <col min="19" max="19" width="14.54296875" bestFit="1" customWidth="1"/>
    <col min="22" max="23" width="12.726562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4.5"/>
  <cols>
    <col min="1" max="1" width="11.54296875" customWidth="1"/>
    <col min="7" max="7" width="6.7265625" customWidth="1"/>
    <col min="8" max="8" width="10.453125" customWidth="1"/>
    <col min="9" max="9" width="11.453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726562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7265625" bestFit="1" customWidth="1"/>
    <col min="8" max="8" width="15.816406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10-Zero Cost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2025-03-07T02:25:11Z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